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64011"/>
  <mc:AlternateContent xmlns:mc="http://schemas.openxmlformats.org/markup-compatibility/2006">
    <mc:Choice Requires="x15">
      <x15ac:absPath xmlns:x15ac="http://schemas.microsoft.com/office/spreadsheetml/2010/11/ac" url="D:\D Data\Haider Ali\Flow of fund Prices and publication Div\Publication\MSB\1025\MSB files\"/>
    </mc:Choice>
  </mc:AlternateContent>
  <bookViews>
    <workbookView xWindow="0" yWindow="0" windowWidth="23040" windowHeight="8550" tabRatio="785" activeTab="8"/>
  </bookViews>
  <sheets>
    <sheet name="3" sheetId="1" r:id="rId1"/>
    <sheet name="4" sheetId="2" r:id="rId2"/>
    <sheet name="5" sheetId="3" r:id="rId3"/>
    <sheet name="6" sheetId="4" r:id="rId4"/>
    <sheet name="7" sheetId="5" r:id="rId5"/>
    <sheet name="8" sheetId="79" r:id="rId6"/>
    <sheet name="9" sheetId="80" r:id="rId7"/>
    <sheet name="10" sheetId="88" r:id="rId8"/>
    <sheet name="11" sheetId="86" r:id="rId9"/>
    <sheet name="12" sheetId="87" r:id="rId10"/>
    <sheet name="13" sheetId="11" r:id="rId11"/>
    <sheet name="14" sheetId="12" r:id="rId12"/>
    <sheet name="15" sheetId="14" r:id="rId13"/>
    <sheet name="16" sheetId="15" r:id="rId14"/>
    <sheet name="17" sheetId="16" r:id="rId15"/>
    <sheet name="18" sheetId="17" r:id="rId16"/>
    <sheet name="19 " sheetId="59" r:id="rId17"/>
    <sheet name="20" sheetId="60" r:id="rId18"/>
    <sheet name="21 " sheetId="61" r:id="rId19"/>
    <sheet name="22" sheetId="62" r:id="rId20"/>
  </sheets>
  <definedNames>
    <definedName name="_xlnm.Print_Area" localSheetId="7">'10'!$A$1:$K$63</definedName>
    <definedName name="_xlnm.Print_Area" localSheetId="8">'11'!$A$1:$I$37</definedName>
    <definedName name="_xlnm.Print_Area" localSheetId="9">'12'!$A$1:$E$22</definedName>
    <definedName name="_xlnm.Print_Area" localSheetId="10">'13'!$A$1:$J$86</definedName>
    <definedName name="_xlnm.Print_Area" localSheetId="11">'14'!$A$1:$J$86</definedName>
    <definedName name="_xlnm.Print_Area" localSheetId="12">'15'!$A$1:$H$65</definedName>
    <definedName name="_xlnm.Print_Area" localSheetId="14">'17'!$A$1:$J$40</definedName>
    <definedName name="_xlnm.Print_Area" localSheetId="15">'18'!$A$1:$J$16</definedName>
    <definedName name="_xlnm.Print_Area" localSheetId="16">'19 '!$A$1:$I$53</definedName>
    <definedName name="_xlnm.Print_Area" localSheetId="17">'20'!$A$1:$G$21</definedName>
    <definedName name="_xlnm.Print_Area" localSheetId="18">'21 '!$A$1:$G$25</definedName>
    <definedName name="_xlnm.Print_Area" localSheetId="19">'22'!$A$1:$G$43</definedName>
    <definedName name="_xlnm.Print_Area" localSheetId="0">'3'!$A$1:$J$48</definedName>
    <definedName name="_xlnm.Print_Area" localSheetId="1">'4'!$A$1:$J$56</definedName>
    <definedName name="_xlnm.Print_Area" localSheetId="2">'5'!$A$1:$I$44</definedName>
    <definedName name="_xlnm.Print_Area" localSheetId="3">'6'!$A$1:$I$54</definedName>
    <definedName name="_xlnm.Print_Area" localSheetId="4">'7'!$A$1:$I$63</definedName>
    <definedName name="_xlnm.Print_Area" localSheetId="5">'8'!$A$1:$J$47</definedName>
    <definedName name="_xlnm.Print_Area" localSheetId="6">'9'!$A$1:$J$15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87" l="1"/>
  <c r="E5" i="87"/>
  <c r="N57" i="12" l="1"/>
  <c r="M57" i="12"/>
  <c r="L57" i="12"/>
  <c r="M6" i="12"/>
  <c r="N6" i="12"/>
  <c r="L6" i="12"/>
  <c r="M8" i="12"/>
  <c r="N8" i="12"/>
  <c r="L8" i="12"/>
  <c r="L15" i="12"/>
  <c r="M15" i="12"/>
  <c r="N15" i="12"/>
</calcChain>
</file>

<file path=xl/sharedStrings.xml><?xml version="1.0" encoding="utf-8"?>
<sst xmlns="http://schemas.openxmlformats.org/spreadsheetml/2006/main" count="1070" uniqueCount="629">
  <si>
    <t xml:space="preserve">2.1 Central Bank Survey </t>
  </si>
  <si>
    <t>Million Rupees</t>
  </si>
  <si>
    <t>I T E M S</t>
  </si>
  <si>
    <t>FY23</t>
  </si>
  <si>
    <t>Net Foreign Assets</t>
  </si>
  <si>
    <t>Claims on nonresidents</t>
  </si>
  <si>
    <t>a) Monetary Gold, Coin and Bullion</t>
  </si>
  <si>
    <t>b) Holdings of SDRs</t>
  </si>
  <si>
    <t>c) Foreign currency</t>
  </si>
  <si>
    <t>d) Deposits</t>
  </si>
  <si>
    <t>e) Securities other than shares (Foreign)</t>
  </si>
  <si>
    <t>f) Loans</t>
  </si>
  <si>
    <t>-</t>
  </si>
  <si>
    <t>g) Financial derivatives</t>
  </si>
  <si>
    <t>h) Other</t>
  </si>
  <si>
    <t>Of which:  Quota-IMF</t>
  </si>
  <si>
    <t>less: Liabilities to nonresidents</t>
  </si>
  <si>
    <t>a) Deposits</t>
  </si>
  <si>
    <t>b) Securities other than shares</t>
  </si>
  <si>
    <t>c) Loans</t>
  </si>
  <si>
    <t>..</t>
  </si>
  <si>
    <t>d) Financial derivatives</t>
  </si>
  <si>
    <t>e) Other</t>
  </si>
  <si>
    <t>Claims on Other Depository Corporations</t>
  </si>
  <si>
    <t>Net claims on General Government</t>
  </si>
  <si>
    <t>Net claims on Central Government</t>
  </si>
  <si>
    <t>Claims on Central Government</t>
  </si>
  <si>
    <t>a) Securities other than Shares</t>
  </si>
  <si>
    <t>b) Other claims</t>
  </si>
  <si>
    <t>less: Liabilities to Central Government</t>
  </si>
  <si>
    <t>b) Other liabilities</t>
  </si>
  <si>
    <t>Net claims on Provincial Governments</t>
  </si>
  <si>
    <t>Claims on Provincial and Local Governments</t>
  </si>
  <si>
    <t>less: Liabilities to Provincial and Local  governments</t>
  </si>
  <si>
    <t>Claims on other sectors</t>
  </si>
  <si>
    <t>a) Other financial corporations</t>
  </si>
  <si>
    <t>b) Public non-financial corporations</t>
  </si>
  <si>
    <t>c) Other non-financial corporations</t>
  </si>
  <si>
    <t>d) Other resident sectors</t>
  </si>
  <si>
    <t>Monetary base</t>
  </si>
  <si>
    <t>1)  Currency in Circulation</t>
  </si>
  <si>
    <t>2)  Liabilities to Other Depository Corporations</t>
  </si>
  <si>
    <t>Reserve deposits</t>
  </si>
  <si>
    <t>Other liabilities</t>
  </si>
  <si>
    <t>2.1 Central Bank Survey</t>
  </si>
  <si>
    <t>3) Deposits included in broad money</t>
  </si>
  <si>
    <t>Transferable deposits</t>
  </si>
  <si>
    <t>Other deposits</t>
  </si>
  <si>
    <t>4) Securities other than shares included in broad money</t>
  </si>
  <si>
    <t>Deposits excluded from broad money</t>
  </si>
  <si>
    <t>Of which: Other financial corporations</t>
  </si>
  <si>
    <t>Securities other than shares excluded from broad money</t>
  </si>
  <si>
    <t>Loans*</t>
  </si>
  <si>
    <t>Financial derivatives</t>
  </si>
  <si>
    <t>Trade credit and advances</t>
  </si>
  <si>
    <t>Shares and Other equity</t>
  </si>
  <si>
    <t>a) Funds contributed by owners</t>
  </si>
  <si>
    <t>b) Retained earnings</t>
  </si>
  <si>
    <t>c) General &amp; special reserves</t>
  </si>
  <si>
    <t>d) Valuation adjustment</t>
  </si>
  <si>
    <t>Other items (net)</t>
  </si>
  <si>
    <t>Less: Other Assets</t>
  </si>
  <si>
    <t>1. The table shows monetary statistics of the Central Bank (State Bank of Pakistan) according to the guidelines of IMF Monetary and Financial Statistics Manual (MFSM 2000). Compilation methodology is available at:</t>
  </si>
  <si>
    <t>http://www.sbp.org.pk/departments/Guidelines.htm</t>
  </si>
  <si>
    <t>2. General Government includes Central and Provincial Governments.</t>
  </si>
  <si>
    <t>3. Provincial Governments includes Local &amp; Provincial Governments.</t>
  </si>
  <si>
    <t>4. The data may not tally with the table 2 at http://www.sbp.org.pk/ecodata/Ana_Acc_Sbp.pdf and table 2.2 of Statistical Bulletin due to difference in classification and Sectorization.</t>
  </si>
  <si>
    <t>* This includes amounts related to SBP’s OMO mop up activities and financial institutions’ placed of their excess reserves with SBP.</t>
  </si>
  <si>
    <t xml:space="preserve">2.2 Other Depository Corporations Survey </t>
  </si>
  <si>
    <t>a) Foreign currency</t>
  </si>
  <si>
    <t>b) Deposits</t>
  </si>
  <si>
    <t>c) Securities other than shares</t>
  </si>
  <si>
    <t>d) Loans</t>
  </si>
  <si>
    <t>e) Financial derivatives</t>
  </si>
  <si>
    <t>f)Shares &amp; other equity</t>
  </si>
  <si>
    <t>g) Other</t>
  </si>
  <si>
    <t>Claims on Central bank</t>
  </si>
  <si>
    <t>a) Currency</t>
  </si>
  <si>
    <t>b) Reserve deposits</t>
  </si>
  <si>
    <t>c) Other claims</t>
  </si>
  <si>
    <t>Net Claims on General Government</t>
  </si>
  <si>
    <t>Claims on Provincial Governments</t>
  </si>
  <si>
    <t>less: Liabilities to Provincial Governments</t>
  </si>
  <si>
    <t>Liabilities to central bank</t>
  </si>
  <si>
    <t>Deposits included in broad money (1+2)</t>
  </si>
  <si>
    <t>1)Transferable deposits</t>
  </si>
  <si>
    <t>2)Other deposits</t>
  </si>
  <si>
    <t>Securities other than shares, included in broad money</t>
  </si>
  <si>
    <t>Securities other than shares, excluded from broad money</t>
  </si>
  <si>
    <t>Loans</t>
  </si>
  <si>
    <t xml:space="preserve">Of which: Other financial corporations </t>
  </si>
  <si>
    <t>Shares and other equity</t>
  </si>
  <si>
    <t>c) General and special reserves</t>
  </si>
  <si>
    <t>less: Other assets</t>
  </si>
  <si>
    <t>plus: Consolidation adjustment</t>
  </si>
  <si>
    <t>2. General Government includes Central and Provincial Government</t>
  </si>
  <si>
    <r>
      <t>2.3 Depository</t>
    </r>
    <r>
      <rPr>
        <b/>
        <i/>
        <sz val="12"/>
        <color rgb="FF000000"/>
        <rFont val="Times New Roman"/>
        <family val="1"/>
      </rPr>
      <t xml:space="preserve"> </t>
    </r>
    <r>
      <rPr>
        <b/>
        <sz val="14"/>
        <color rgb="FF000000"/>
        <rFont val="Times New Roman"/>
        <family val="1"/>
      </rPr>
      <t>Corporations Survey</t>
    </r>
  </si>
  <si>
    <t>Domestic claims (a+b)</t>
  </si>
  <si>
    <t>a. Net Claims on general government (1+2)</t>
  </si>
  <si>
    <t xml:space="preserve"> 1- Net claims on central government</t>
  </si>
  <si>
    <t>Claims on central government</t>
  </si>
  <si>
    <t>less: Liabilities to central government</t>
  </si>
  <si>
    <t>2-Net claims on provincial governments</t>
  </si>
  <si>
    <t>Claims on provincial governments</t>
  </si>
  <si>
    <t>less: Liabilities to provincial governments</t>
  </si>
  <si>
    <t>b. Claims on other sectors</t>
  </si>
  <si>
    <t>Other financial corporations</t>
  </si>
  <si>
    <t>Public non-financial corporations</t>
  </si>
  <si>
    <t>Other non-financial corporations</t>
  </si>
  <si>
    <t>Other resident sectors</t>
  </si>
  <si>
    <t>Broad money liabilities (a+b+c+d)</t>
  </si>
  <si>
    <t>a. Currency outside depository corporations</t>
  </si>
  <si>
    <t>b. Transferable deposits</t>
  </si>
  <si>
    <t>less: Central bank float</t>
  </si>
  <si>
    <t>c. Other Deposits</t>
  </si>
  <si>
    <t>d. Securities other than shares included in broad money</t>
  </si>
  <si>
    <t>of which: Other financial corporations</t>
  </si>
  <si>
    <t>Financial Derivatives</t>
  </si>
  <si>
    <t>Trade credit &amp; advances</t>
  </si>
  <si>
    <t>Shares &amp; other equity</t>
  </si>
  <si>
    <t>Other liabilities (includes central bank float)</t>
  </si>
  <si>
    <t xml:space="preserve">1. Depository Corporations include SBP, Banks, DFIs, MFBs and Deposit Accepting Non-Bank Financial Companies. Therefore, the estimates are not comparable with Analytical Accounts of Banking sector (published up to June 2008) and monetary aggregates of weekly monetary survey based on data of SBP and Scheduled banks. Methodological changes are given at the following link: </t>
  </si>
  <si>
    <t>http://www.sbp.org.pk/departments/stats/ntb.htm</t>
  </si>
  <si>
    <t xml:space="preserve">http://www.sbp.org.pk/departments/stats/Notice-27-Mar-2017.pdf </t>
  </si>
  <si>
    <t>2.4 Reserve Money</t>
  </si>
  <si>
    <t>Components</t>
  </si>
  <si>
    <t xml:space="preserve"> A. Currency in Circulation</t>
  </si>
  <si>
    <t xml:space="preserve"> B. Cash in Tills</t>
  </si>
  <si>
    <t xml:space="preserve"> C. Other Deposits</t>
  </si>
  <si>
    <t xml:space="preserve"> D. Bank Deposits</t>
  </si>
  <si>
    <t xml:space="preserve"> Reserve Money (A+B+C+D)</t>
  </si>
  <si>
    <t>Factor affecting Reserve Money (RM)</t>
  </si>
  <si>
    <t xml:space="preserve"> B. Net Domestic Assets (1+2+3)</t>
  </si>
  <si>
    <t xml:space="preserve">   1. Net Govt Sector Borrowing (i+ii)</t>
  </si>
  <si>
    <t xml:space="preserve"> a) Federal Government</t>
  </si>
  <si>
    <t xml:space="preserve">      of which deposits with SBP</t>
  </si>
  <si>
    <t xml:space="preserve"> b) Provincial Government</t>
  </si>
  <si>
    <t xml:space="preserve">                      Balochistan</t>
  </si>
  <si>
    <t xml:space="preserve">                      Khyber  Pakhtunkhwa</t>
  </si>
  <si>
    <t xml:space="preserve">                      Punjab</t>
  </si>
  <si>
    <t xml:space="preserve">                      Sindh</t>
  </si>
  <si>
    <t xml:space="preserve">       c) AJK Government</t>
  </si>
  <si>
    <t xml:space="preserve">       d) Gilgit-Baltistan</t>
  </si>
  <si>
    <t xml:space="preserve">    ii. Others</t>
  </si>
  <si>
    <t xml:space="preserve">   2. Credit to Non-Govt. Sector (i+ii+iii)</t>
  </si>
  <si>
    <t>a. Agriculture Sector</t>
  </si>
  <si>
    <t>b. Industrial Sector</t>
  </si>
  <si>
    <t>c. Export Sector</t>
  </si>
  <si>
    <t>d. Housing Sector</t>
  </si>
  <si>
    <t>e. Others</t>
  </si>
  <si>
    <t>ii. Claims on NBFIs</t>
  </si>
  <si>
    <t>iii. PSEs Special A/C Debt Repayment</t>
  </si>
  <si>
    <t xml:space="preserve">  3. Other Items (Net)</t>
  </si>
  <si>
    <t>Reserve Money(RM) (A+B)</t>
  </si>
  <si>
    <t>2.5 Currency in Circulation</t>
  </si>
  <si>
    <t>i-From July, 2020 and onwards five rupee bills &amp; above have been renamed as banknotes.</t>
  </si>
  <si>
    <t>2.6 Monetary Aggregates</t>
  </si>
  <si>
    <t>Assets / Liabilities</t>
  </si>
  <si>
    <t>A.     Components  of M2</t>
  </si>
  <si>
    <t>Money Supply  (1+2+3)</t>
  </si>
  <si>
    <t xml:space="preserve">B.     Factors Affecting Money Supply ( M2)  </t>
  </si>
  <si>
    <t>I.Net Foreign Assets of the Banking System</t>
  </si>
  <si>
    <t>a.      State Bank of Pakistan</t>
  </si>
  <si>
    <t>b.      Scheduled Banks</t>
  </si>
  <si>
    <t>II.Net Domestic Assets of Banking System (1+2+3)</t>
  </si>
  <si>
    <t>1.     Net Govt Sector Borrowing(a+b+c)</t>
  </si>
  <si>
    <t xml:space="preserve">       (i) From SBP </t>
  </si>
  <si>
    <t xml:space="preserve">          a) Federal Government</t>
  </si>
  <si>
    <t xml:space="preserve">               of which deposits with SBP </t>
  </si>
  <si>
    <t xml:space="preserve">          b) Provincial Government</t>
  </si>
  <si>
    <t xml:space="preserve">                    Balochistan Government</t>
  </si>
  <si>
    <t xml:space="preserve">                    Khyber  Pakhtunkhwa Government</t>
  </si>
  <si>
    <t xml:space="preserve">                    Punjab Government</t>
  </si>
  <si>
    <t xml:space="preserve">                    Sindh Government</t>
  </si>
  <si>
    <t xml:space="preserve">          c) AJK Government</t>
  </si>
  <si>
    <t xml:space="preserve">          d) Gilgit-Baltistan</t>
  </si>
  <si>
    <t xml:space="preserve">       (ii) From Scheduled banks (a+b)</t>
  </si>
  <si>
    <t xml:space="preserve">                of which deposits with banks</t>
  </si>
  <si>
    <t xml:space="preserve">          b) Provincial Government </t>
  </si>
  <si>
    <t>b.  Commodity operations</t>
  </si>
  <si>
    <t>c.   Others</t>
  </si>
  <si>
    <t>2.     Credit to Non-Govt. Sector (a+b+c+d)</t>
  </si>
  <si>
    <t>a.   Credit to Private Sector*</t>
  </si>
  <si>
    <t xml:space="preserve">  Conventional Banking Branches</t>
  </si>
  <si>
    <t xml:space="preserve">   Islamic Banks</t>
  </si>
  <si>
    <t xml:space="preserve">   Islamic Banking Branches of Conventional Banks</t>
  </si>
  <si>
    <t>b.  Credit to PSEs</t>
  </si>
  <si>
    <t>c.   PSEs Special a/c-debt Repayment with BP/PSPC</t>
  </si>
  <si>
    <t>d.  Credit to NBFIs</t>
  </si>
  <si>
    <t>3.     Other Items  (net) *</t>
  </si>
  <si>
    <t>Broad Money M2  (A+B)</t>
  </si>
  <si>
    <t>C.     Memorandum Items</t>
  </si>
  <si>
    <t>Accrued Profit on SBP holdings of MRTBs/MTBs</t>
  </si>
  <si>
    <t xml:space="preserve">Outstanding amount of MTBs (realized value in auction) </t>
  </si>
  <si>
    <t>Net Government Budgetary Borrowing (Cash Basis)</t>
  </si>
  <si>
    <t>From SBP</t>
  </si>
  <si>
    <t>From Scheduled Banks</t>
  </si>
  <si>
    <t>1. Excluding IMF A/c Nos. 1 &amp; 2, IMF outstanding credit, deposits of foreign central banks, foreign governments, international organizations and deposit money banks.</t>
  </si>
  <si>
    <t>2 - Data is based on weekly returns. The quarterly data covers the period up to the last working day of the month and others months data up to the last working day of last week.</t>
  </si>
  <si>
    <t>2.7 Government Budgetary Borrowing from Banks</t>
  </si>
  <si>
    <t>ITEMS</t>
  </si>
  <si>
    <t>Stocks</t>
  </si>
  <si>
    <t>Monetary Impact During</t>
  </si>
  <si>
    <t>to</t>
  </si>
  <si>
    <t>1. Central Government (a+b)</t>
  </si>
  <si>
    <t>a. Scheduled Banks</t>
  </si>
  <si>
    <t xml:space="preserve">Less: </t>
  </si>
  <si>
    <t>Government Deposits</t>
  </si>
  <si>
    <t>b. State Bank</t>
  </si>
  <si>
    <t>T-bills and Securities etc.</t>
  </si>
  <si>
    <t>Debtor Balances (Exc. Zakat Fund)</t>
  </si>
  <si>
    <t>Govt. Deposits (Ex. Zakat and Privatization Fund)</t>
  </si>
  <si>
    <t>Others*</t>
  </si>
  <si>
    <t>2. Provincial Governments (c+d)</t>
  </si>
  <si>
    <t>c. Scheduled Banks</t>
  </si>
  <si>
    <t>Government Securities and Others</t>
  </si>
  <si>
    <t>d. State Bank</t>
  </si>
  <si>
    <t>Government Securities</t>
  </si>
  <si>
    <t>Debtor Balances (Excluding Zakat Fund)</t>
  </si>
  <si>
    <t>Government Deposits (Excluding Zakat Fund)</t>
  </si>
  <si>
    <t>2.8 Government Borrowing for Commodity Operations</t>
  </si>
  <si>
    <t>Rice</t>
  </si>
  <si>
    <t>Wheat</t>
  </si>
  <si>
    <t>Sugar</t>
  </si>
  <si>
    <t>Fertilizer</t>
  </si>
  <si>
    <t>Seeds</t>
  </si>
  <si>
    <t>Oil seeds</t>
  </si>
  <si>
    <t>Pulses</t>
  </si>
  <si>
    <t>Edible Oil</t>
  </si>
  <si>
    <t>Black Mash</t>
  </si>
  <si>
    <t>Chilies</t>
  </si>
  <si>
    <t>Seed Meal</t>
  </si>
  <si>
    <t>Gram</t>
  </si>
  <si>
    <t>Onion</t>
  </si>
  <si>
    <t>Potatoes</t>
  </si>
  <si>
    <t>Cotton</t>
  </si>
  <si>
    <t>Total</t>
  </si>
  <si>
    <t>LAST WEEK END</t>
  </si>
  <si>
    <t>Issue</t>
  </si>
  <si>
    <t>Banking</t>
  </si>
  <si>
    <t>ASSETS</t>
  </si>
  <si>
    <t>International reserve assets</t>
  </si>
  <si>
    <t>- Gold</t>
  </si>
  <si>
    <t>- Foreign currency balances</t>
  </si>
  <si>
    <t>- Balances with International Monetary Fund</t>
  </si>
  <si>
    <t>- Special drawing rights holdings</t>
  </si>
  <si>
    <t xml:space="preserve">- Reserve tranche position with International Monetary Fund </t>
  </si>
  <si>
    <t xml:space="preserve"> - Other foreign currency balances</t>
  </si>
  <si>
    <t>Local currency financial assets</t>
  </si>
  <si>
    <t>(i) Monetary policy assets</t>
  </si>
  <si>
    <t>- Conventional- securities purchased under agreement to resell</t>
  </si>
  <si>
    <t>- Shariah compliant financing facility</t>
  </si>
  <si>
    <t>- Outright purchase of assets</t>
  </si>
  <si>
    <t xml:space="preserve"> - Conventional securities</t>
  </si>
  <si>
    <t xml:space="preserve"> - Shariah compliant securities</t>
  </si>
  <si>
    <t>(ii) Credit to conventional banks &amp; financial institutions</t>
  </si>
  <si>
    <t xml:space="preserve"> for purposes other than monetary policy</t>
  </si>
  <si>
    <t>- Industrial sector</t>
  </si>
  <si>
    <t>- Export sector</t>
  </si>
  <si>
    <t>- Housing sector</t>
  </si>
  <si>
    <t>- Other</t>
  </si>
  <si>
    <t xml:space="preserve">(iii) Credit to Islamic banks &amp; financial institutions for </t>
  </si>
  <si>
    <t xml:space="preserve"> purpose other than monetary policy</t>
  </si>
  <si>
    <t>- Agriculture sector</t>
  </si>
  <si>
    <t>Credit to general government account</t>
  </si>
  <si>
    <t>- Federal government</t>
  </si>
  <si>
    <t>- Perpetual loan to federal government</t>
  </si>
  <si>
    <t>- Government securities</t>
  </si>
  <si>
    <t>- Market related treasury bills</t>
  </si>
  <si>
    <t>- Pakistan investment bonds</t>
  </si>
  <si>
    <t>- Sukuks</t>
  </si>
  <si>
    <t>- Government overdrafts</t>
  </si>
  <si>
    <t>- Provincial &amp; autonomous regions</t>
  </si>
  <si>
    <t xml:space="preserve">- Long term loans </t>
  </si>
  <si>
    <t xml:space="preserve">- Short term loans </t>
  </si>
  <si>
    <t>Equity investments</t>
  </si>
  <si>
    <t>- Subsidiaries</t>
  </si>
  <si>
    <t>- Banks</t>
  </si>
  <si>
    <t>- Financial institutions</t>
  </si>
  <si>
    <t xml:space="preserve">- Other </t>
  </si>
  <si>
    <t>Property, plant &amp; equipment</t>
  </si>
  <si>
    <t>Rupee coins</t>
  </si>
  <si>
    <t>Other assets</t>
  </si>
  <si>
    <t>LIABILITIES</t>
  </si>
  <si>
    <t>Equity &amp; reserves</t>
  </si>
  <si>
    <t>- Paid-up capital</t>
  </si>
  <si>
    <t>- Statutory reserves</t>
  </si>
  <si>
    <t>- Special reserves</t>
  </si>
  <si>
    <t>- Unrealized appreciations</t>
  </si>
  <si>
    <t>- Profit &amp; loss appropriation account</t>
  </si>
  <si>
    <t>Banknotes in circulation</t>
  </si>
  <si>
    <t>- Banknotes in circulation</t>
  </si>
  <si>
    <t>- Banknotes held in Banking Department</t>
  </si>
  <si>
    <t>Monetary policy liabilities</t>
  </si>
  <si>
    <t>- Securities sold under agreement to repurchase</t>
  </si>
  <si>
    <t>- Shariah compliant facility</t>
  </si>
  <si>
    <t>Local currency deposits</t>
  </si>
  <si>
    <t>- Provincial governments &amp; autonomous regions</t>
  </si>
  <si>
    <t>- Bank deposits</t>
  </si>
  <si>
    <t>- Other deposits</t>
  </si>
  <si>
    <t>Foreign currency deposits</t>
  </si>
  <si>
    <t>- Local banks</t>
  </si>
  <si>
    <t>- Foreign central banks</t>
  </si>
  <si>
    <t>- Foreign governments &amp; sovereign wealth fund</t>
  </si>
  <si>
    <t>- Others deposits</t>
  </si>
  <si>
    <t>Foreign currency loans and liabilities</t>
  </si>
  <si>
    <t>- International Monetary Fund facilities</t>
  </si>
  <si>
    <t>- Allocations of special drawing rights of IMF</t>
  </si>
  <si>
    <t xml:space="preserve">- Currency swap arrangements </t>
  </si>
  <si>
    <t>- Overdraft from Asian Clearing Union</t>
  </si>
  <si>
    <t>- Reserve tranche position with International Monetary Fund</t>
  </si>
  <si>
    <t>- Other foreign currency balances</t>
  </si>
  <si>
    <t>- Conventional securities</t>
  </si>
  <si>
    <t>- Shariah compliant securities</t>
  </si>
  <si>
    <t>for purposes other than monetary policy</t>
  </si>
  <si>
    <t>(iii) Credit to Islamic banks &amp; financial institutions for</t>
  </si>
  <si>
    <t>purpose other than monetary policy</t>
  </si>
  <si>
    <t>- Long term loans</t>
  </si>
  <si>
    <t>- Short term loans</t>
  </si>
  <si>
    <t>- Currency swap arrangements</t>
  </si>
  <si>
    <t>Source: Finance Department SBP</t>
  </si>
  <si>
    <t>End Jun: Million Rupees</t>
  </si>
  <si>
    <t>Gold reserves held by the Bank</t>
  </si>
  <si>
    <t>Local Currency – Coins</t>
  </si>
  <si>
    <t>Foreign Currency Reserves</t>
  </si>
  <si>
    <t>Earmarked foreign currency balances</t>
  </si>
  <si>
    <t>Special Drawing Rights of the International Monetary Fund</t>
  </si>
  <si>
    <t>Reserve tranche with the IMF under quota arrangements</t>
  </si>
  <si>
    <t>Securities purchased under agreement to resale</t>
  </si>
  <si>
    <t>Current accounts of governments</t>
  </si>
  <si>
    <t>Investments</t>
  </si>
  <si>
    <t>Loans, Advances, Bills of Exchange and Commercial Papers</t>
  </si>
  <si>
    <t>Assets held with the Reserve Bank of India</t>
  </si>
  <si>
    <t>Balances due from the Govt. of India and Bangladesh</t>
  </si>
  <si>
    <t>Property and Equipment</t>
  </si>
  <si>
    <t>Intangible assets</t>
  </si>
  <si>
    <t>TOTAL ASSETS</t>
  </si>
  <si>
    <t>Bank notes in circulation</t>
  </si>
  <si>
    <t>Bills Payable</t>
  </si>
  <si>
    <t>Current account with SBP-BSC -. (a -Subsidiary)</t>
  </si>
  <si>
    <t>Current account with NIBAF (Guarantee) Limited - a subsidiary</t>
  </si>
  <si>
    <t>Payable to Islamic Banking Institution against Bai Muajjal transactions</t>
  </si>
  <si>
    <t>Payable under bilateral currency swap agreement</t>
  </si>
  <si>
    <t>Deposits of banks and Financial Institutions</t>
  </si>
  <si>
    <t>Other deposits and accounts</t>
  </si>
  <si>
    <t>Payable to the International Monetary Fund</t>
  </si>
  <si>
    <t xml:space="preserve">Securities sold under agreement to repurchase </t>
  </si>
  <si>
    <t>Other Liabilities</t>
  </si>
  <si>
    <t>Deferred Liability - Unfunded Staff Retirement Benefits</t>
  </si>
  <si>
    <t>TOTAL LIABILITIES</t>
  </si>
  <si>
    <t>NET ASSETS</t>
  </si>
  <si>
    <t>REPRESENTED BY</t>
  </si>
  <si>
    <t>Share Capital</t>
  </si>
  <si>
    <t>Reserves</t>
  </si>
  <si>
    <t>Unappropriated profit</t>
  </si>
  <si>
    <t>Unrealized appreciation on gold reserves held by the Bank</t>
  </si>
  <si>
    <t>Unrealised appreciation on remeasurement of Foreign currency accounts and investments</t>
  </si>
  <si>
    <t>Unrealized appreciation on re-measurement of investment-Local</t>
  </si>
  <si>
    <t>Surplus on revaluation of property and equipment</t>
  </si>
  <si>
    <t>TOTAL EQUITY</t>
  </si>
  <si>
    <t>PROFIT &amp; LOSS ACCOUNT</t>
  </si>
  <si>
    <t>Mark-Up/ Return/Interest Earned</t>
  </si>
  <si>
    <t>Mark-Up/ Return/Interest Expenses</t>
  </si>
  <si>
    <t>Net Mark-Up / Interest Income</t>
  </si>
  <si>
    <t>Fair valuation adjustment on COVID loans - net</t>
  </si>
  <si>
    <t>Fees, Commission &amp; Brokerage Income</t>
  </si>
  <si>
    <t>Exchange gain/(loss)-net</t>
  </si>
  <si>
    <t>Dividend Income</t>
  </si>
  <si>
    <t>Other operating income / (loss)-net</t>
  </si>
  <si>
    <t>Other Income/(Loss)</t>
  </si>
  <si>
    <t>Total Non - Markup / Interest Income</t>
  </si>
  <si>
    <t>Administrative/ Operating Expenses</t>
  </si>
  <si>
    <t>Provisions for /(reversal of provision against)</t>
  </si>
  <si>
    <t>Total Non-Markup/Interest Expenses</t>
  </si>
  <si>
    <t>PROFIT/ (LOSS) FOR THE YEAR</t>
  </si>
  <si>
    <t>Net Cash Inflow / (Outflow) from Operating Activities</t>
  </si>
  <si>
    <t>Net Cash Inflow / (Outflow) from Investing Activities</t>
  </si>
  <si>
    <t>Net Cash Inflow / (Outflow) from Financing Activities</t>
  </si>
  <si>
    <t>2.11 Annual Accounts of SBP Banking Services Corporation</t>
  </si>
  <si>
    <t>Deposit account with State Bank of Pakistan</t>
  </si>
  <si>
    <t>Current account with State Bank of Pakistan</t>
  </si>
  <si>
    <t>Employee loans and advances</t>
  </si>
  <si>
    <t>Advances, deposits and payments</t>
  </si>
  <si>
    <t>Medical and stationary consumable</t>
  </si>
  <si>
    <t>Property and equipment</t>
  </si>
  <si>
    <t>Total Assets</t>
  </si>
  <si>
    <t>Deferred liabilities - staff retirement benefits</t>
  </si>
  <si>
    <t xml:space="preserve"> Total Liabilities </t>
  </si>
  <si>
    <t xml:space="preserve"> NET ASSETS </t>
  </si>
  <si>
    <t xml:space="preserve">REPRESENTED BY </t>
  </si>
  <si>
    <t xml:space="preserve"> Share capital </t>
  </si>
  <si>
    <t>Unappropriated Profit</t>
  </si>
  <si>
    <t>PROFIT &amp; LOSS ACCOUNTS</t>
  </si>
  <si>
    <t>Discount and Interest earned</t>
  </si>
  <si>
    <t>Net operating expenses</t>
  </si>
  <si>
    <t>Total Expenses</t>
  </si>
  <si>
    <t>Reimbursed by the State bank of Pakistan</t>
  </si>
  <si>
    <t>Allocated to the State Bank of Pakistan</t>
  </si>
  <si>
    <t>Operating Profit</t>
  </si>
  <si>
    <t>Profit on disposal of fixed assets</t>
  </si>
  <si>
    <t>Other income</t>
  </si>
  <si>
    <t>Balance Profit Transferred to the State Bank of Pakistan</t>
  </si>
  <si>
    <r>
      <t xml:space="preserve"> </t>
    </r>
    <r>
      <rPr>
        <b/>
        <sz val="8"/>
        <color rgb="FF000000"/>
        <rFont val="Times New Roman"/>
        <family val="1"/>
      </rPr>
      <t>-</t>
    </r>
    <r>
      <rPr>
        <sz val="8"/>
        <color rgb="FF000000"/>
        <rFont val="Times New Roman"/>
        <family val="1"/>
      </rPr>
      <t xml:space="preserve"> </t>
    </r>
  </si>
  <si>
    <t xml:space="preserve">Cash and cash equivalents at beginning of the year </t>
  </si>
  <si>
    <t>Cash &amp; Cash Equivalents at the end of the year</t>
  </si>
  <si>
    <t>Source: SBP BSC HOK</t>
  </si>
  <si>
    <t>2.12 Scheduled Banks’ Balance Sheets Consolidated Position</t>
  </si>
  <si>
    <r>
      <t>Based on Weekly Position of Liabilities and</t>
    </r>
    <r>
      <rPr>
        <sz val="12"/>
        <rFont val="Times New Roman"/>
        <family val="1"/>
      </rPr>
      <t xml:space="preserve"> </t>
    </r>
    <r>
      <rPr>
        <b/>
        <sz val="12"/>
        <rFont val="Times New Roman"/>
        <family val="1"/>
      </rPr>
      <t>Assets (All Banks)</t>
    </r>
  </si>
  <si>
    <t>FINANCIAL POSITION</t>
  </si>
  <si>
    <t>Cash &amp; Balances with Treasury Banks</t>
  </si>
  <si>
    <t>Balances with other Banks</t>
  </si>
  <si>
    <t>Lending to Financial Institutions</t>
  </si>
  <si>
    <t>Advances – Net of Provision</t>
  </si>
  <si>
    <t>Gross Advances</t>
  </si>
  <si>
    <t>Less: Provision for Non- Performing Advances</t>
  </si>
  <si>
    <t>Operating Fixed Assets</t>
  </si>
  <si>
    <t>Deferred Tax Assets</t>
  </si>
  <si>
    <t>Other Assets</t>
  </si>
  <si>
    <t>Borrowings</t>
  </si>
  <si>
    <t>Deposits and other Accounts</t>
  </si>
  <si>
    <t>Sub-ordinated Loans</t>
  </si>
  <si>
    <t>Liabilities Against Assets Subject to Finance Lease</t>
  </si>
  <si>
    <t>Deferred Tax Liabilities</t>
  </si>
  <si>
    <t>REPRESENTED BY:</t>
  </si>
  <si>
    <t>Paid up Capital / Head Office Capital Account</t>
  </si>
  <si>
    <t>Un-appropriated / Un-remitted Profit</t>
  </si>
  <si>
    <t>Surplus/ (Deficit) on Revaluation of Assets</t>
  </si>
  <si>
    <t>TOTAL</t>
  </si>
  <si>
    <r>
      <t xml:space="preserve">2.13 Scheduled Banks' Consolidated Liquidity Position </t>
    </r>
    <r>
      <rPr>
        <b/>
        <sz val="12"/>
        <rFont val="Times New Roman"/>
        <family val="1"/>
      </rPr>
      <t>(All Banks)</t>
    </r>
  </si>
  <si>
    <r>
      <t xml:space="preserve">                                   </t>
    </r>
    <r>
      <rPr>
        <sz val="7"/>
        <rFont val="Times New Roman"/>
        <family val="1"/>
      </rPr>
      <t>Million Rupees</t>
    </r>
  </si>
  <si>
    <t>Demand Liabilities</t>
  </si>
  <si>
    <t xml:space="preserve"> Time Liabilities</t>
  </si>
  <si>
    <t>TOTAL (Demand &amp; Time Liabilities)</t>
  </si>
  <si>
    <t>LIQUID ASSETS MAINTAINED IN PAKISTAN</t>
  </si>
  <si>
    <t>Cash</t>
  </si>
  <si>
    <t>Balance with SBP</t>
  </si>
  <si>
    <t>Balance with agents of SBP</t>
  </si>
  <si>
    <t>Un-encumbered approved Securities</t>
  </si>
  <si>
    <t>Foreign Banks Deposits with SBP under section13(3) of Banking Companies Ordinance</t>
  </si>
  <si>
    <t>Minimum of Assets required to be held under Section 29 of the Banking Companies Ordinance</t>
  </si>
  <si>
    <t>Excess of Assets being held over the minimum required under Section 29 of the Banking Companies Ordinance</t>
  </si>
  <si>
    <t>2.14 Financial Position of DFIs, MFBs and NBFCs</t>
  </si>
  <si>
    <t>ASSETS/ LIABILITIES</t>
  </si>
  <si>
    <t>DFIs*</t>
  </si>
  <si>
    <t>NBFCs</t>
  </si>
  <si>
    <t>MFBs</t>
  </si>
  <si>
    <t>1. Currency and Deposits</t>
  </si>
  <si>
    <t>a. Currency</t>
  </si>
  <si>
    <t>b. Transferable Deposits</t>
  </si>
  <si>
    <t>c. Restricted Deposits</t>
  </si>
  <si>
    <t>d. Other Deposits</t>
  </si>
  <si>
    <t>2. Investment in securities other than shares</t>
  </si>
  <si>
    <t>a. Short-term</t>
  </si>
  <si>
    <t>b. Long-term</t>
  </si>
  <si>
    <t>3. Loans extended (Advances)</t>
  </si>
  <si>
    <t>4. Investment in shares</t>
  </si>
  <si>
    <t>a. Quoted</t>
  </si>
  <si>
    <t>b. Non-quoted</t>
  </si>
  <si>
    <t>5. Insurance Technical Reserve</t>
  </si>
  <si>
    <t>a. Life</t>
  </si>
  <si>
    <t>b. Non-life</t>
  </si>
  <si>
    <t>6. Financial Derivatives</t>
  </si>
  <si>
    <t>7. Other accounts receivable</t>
  </si>
  <si>
    <t>8. Non-financial assets</t>
  </si>
  <si>
    <t>a. Produced assets</t>
  </si>
  <si>
    <t>i. Fixed assets</t>
  </si>
  <si>
    <t xml:space="preserve"> ii.Inventories</t>
  </si>
  <si>
    <t xml:space="preserve"> iii.Valuables</t>
  </si>
  <si>
    <t xml:space="preserve"> iv.Other produced assets</t>
  </si>
  <si>
    <t>b. Non-produced assets</t>
  </si>
  <si>
    <t>i. Land</t>
  </si>
  <si>
    <t>ii.Other-non-produced assets</t>
  </si>
  <si>
    <t>Total Assets/ Liabilities</t>
  </si>
  <si>
    <t>1. Deposits</t>
  </si>
  <si>
    <t>a. Restricted deposits</t>
  </si>
  <si>
    <t>b. Other deposits</t>
  </si>
  <si>
    <t>2. Securities other than shares (bonds/debentures etc)</t>
  </si>
  <si>
    <t xml:space="preserve">a. Short-term </t>
  </si>
  <si>
    <t>b. long-term</t>
  </si>
  <si>
    <t>3. Loans (Borrowings)</t>
  </si>
  <si>
    <t>4. Financial Derivatives</t>
  </si>
  <si>
    <t>5. Other accounts payable</t>
  </si>
  <si>
    <t>6. Shares and other equity</t>
  </si>
  <si>
    <t>c. Retained earnings</t>
  </si>
  <si>
    <t>d. Current year result</t>
  </si>
  <si>
    <t>e. General &amp; special reserves</t>
  </si>
  <si>
    <t>f. Valuation adjustments</t>
  </si>
  <si>
    <r>
      <t>2.15 Classification of Deposits with DFIs, MFBs and NBFCs</t>
    </r>
    <r>
      <rPr>
        <b/>
        <sz val="8"/>
        <rFont val="Times New Roman"/>
        <family val="1"/>
      </rPr>
      <t xml:space="preserve"> </t>
    </r>
  </si>
  <si>
    <t>SECTOR</t>
  </si>
  <si>
    <t>1 Non-financial Corporations</t>
  </si>
  <si>
    <t xml:space="preserve"> i Public</t>
  </si>
  <si>
    <t xml:space="preserve"> ii Private</t>
  </si>
  <si>
    <t>2 Financial Corporations</t>
  </si>
  <si>
    <t>i Deposit money institutions</t>
  </si>
  <si>
    <t>ii Other deposit accepting institutions</t>
  </si>
  <si>
    <t>iii Financial intermediaries</t>
  </si>
  <si>
    <t>iv Financial auxiliaries</t>
  </si>
  <si>
    <t>v Insurance and pension funds</t>
  </si>
  <si>
    <t>3 Central Government</t>
  </si>
  <si>
    <t>4 Provincial Governments</t>
  </si>
  <si>
    <t>5 Local Governments</t>
  </si>
  <si>
    <t>6 Household</t>
  </si>
  <si>
    <t>7 Non-profit Institutions (NPIs) Serving Households</t>
  </si>
  <si>
    <t>8 Non-residents</t>
  </si>
  <si>
    <t>9 Foreign Currency</t>
  </si>
  <si>
    <t>2.16 Classification of Loans Extended (Advances) by DFIs, MFBs and NBFCs</t>
  </si>
  <si>
    <t>Depository*</t>
  </si>
  <si>
    <t>Non-Depository**</t>
  </si>
  <si>
    <t>1 Non-financial corporations</t>
  </si>
  <si>
    <t>i Public</t>
  </si>
  <si>
    <t>ii Private</t>
  </si>
  <si>
    <t xml:space="preserve"> i Deposit money institutions</t>
  </si>
  <si>
    <t>8 Non-Residents</t>
  </si>
  <si>
    <t>9 Bills purchased and discounted (inland bills)</t>
  </si>
  <si>
    <t>10 Other Advances and Financial Leases</t>
  </si>
  <si>
    <t>** This includes Non-Depository NBFCs, PMRCL and HBFC.</t>
  </si>
  <si>
    <t>2.17 Classification of Investments in Securities and Shares</t>
  </si>
  <si>
    <t>By DFIs, MFBs and NBFCs</t>
  </si>
  <si>
    <t>SECURITIES</t>
  </si>
  <si>
    <t>Non-</t>
  </si>
  <si>
    <t>Depository**</t>
  </si>
  <si>
    <t>A. Securities</t>
  </si>
  <si>
    <t>7 Non-profit institutions (NPIs) Serving Households</t>
  </si>
  <si>
    <t>B. Shares</t>
  </si>
  <si>
    <t>Total (A+B)</t>
  </si>
  <si>
    <t>Note: Figures pertain to last week end of every month</t>
  </si>
  <si>
    <t>* This includes Depository NBFCs, DFIs and MFIs.</t>
  </si>
  <si>
    <t xml:space="preserve">    i. Claims on Scheduled Banks  (a+b+c+d+e)</t>
  </si>
  <si>
    <t>1. Banknotes</t>
  </si>
  <si>
    <t>2. One Rupee Coins and above</t>
  </si>
  <si>
    <t>3. Total (1+2)</t>
  </si>
  <si>
    <t>4. Held by Banking Department of SBP</t>
  </si>
  <si>
    <t>5. Held by Issue Department of SBP</t>
  </si>
  <si>
    <t>6. Currency in tills of Scheduled Banks</t>
  </si>
  <si>
    <t>7. Currency in Circulation (3-4-5-6)</t>
  </si>
  <si>
    <t xml:space="preserve">Notes:                                                                                                                                                                                                                                                                                                         </t>
  </si>
  <si>
    <t>5. Note Explaining major changes is available at: http://www.sbp.org.pk/departments/stats/ntb.htm</t>
  </si>
  <si>
    <t>6. Data from June 08 to Feb 08 has been revised due to recalculation of Monetary Base</t>
  </si>
  <si>
    <t>7. The data from June 2008 to May 2009 has been revised. The explanatory notes on the revisions are available at SBP website on economic data page under  Analytical Accounts - MFSM. The same are also available in Statistical Bulleting under "Notice" section.</t>
  </si>
  <si>
    <t>8. The claims on Indian Government are reclassified as Other Assets in line with changes in SBP Statement of Affairs from July 2020.</t>
  </si>
  <si>
    <t>9. Accrued markup on reverse repo transactions previously added in Claims on Central Government, has been reclassified to Claims on Depository Corporations with effect from June 30, 2023.</t>
  </si>
  <si>
    <t>10. Commission receivable against public debt management previously added in Claims on Central Government, has been reclassified to Other Assets with effect from June 30, 2023.</t>
  </si>
  <si>
    <t>SDR allocations previously included as a component of shares and other equity of central bank is being reclassified as foreign liabilities of the central bank as pre recommendation of IMF from june 2010.</t>
  </si>
  <si>
    <t xml:space="preserve">  1/  Other Depository Corporations (ODCs) include the data of Banks, DFIs, MFBs, Deposit Accepting Non Bank Financial Companies and Money Market Mutual Funds (MMMFs) . The scope of ODCs survey has been enhanced with the inclusion of MMMFs with effect from April 2017. The archive of the ODCs including MMMFs has been prepared from July 2012. Therefore, the estimates are not comparable with Analytical Accounts of Banking Sector (up to June 2008 prepared under money &amp; banking guide and up to June 2012 prepared under MFSM) and monetary aggregates of weekly monetary survey based on data of SBP and Scheduled Banks</t>
  </si>
  <si>
    <t>3. Provincial Governments includes Provincial and Local Governmnets</t>
  </si>
  <si>
    <t>4. The data may not tally with the table 3 at http://www.sbp.org.pk/ecodata/Ana_Acc_bkg.pdf and table 2.3 of Statistical Bulletin due to difference in classification and Sectorization</t>
  </si>
  <si>
    <t>6. The data from June 2008 to May 2009 has been revised. The explanatory notes on the revisions are available at SBP website on economic data page under  Analytical Accounts - MFSM. The same are also available in Statistical Bulleting under "Notice" section.</t>
  </si>
  <si>
    <t>7.Islamic Financings, Adavances (against Murabaha etc) and Other related items previously reported under Other Assets has been reclassified as domestic claims / credit  from June 2014. Details of reclassifications/revisions are available in revision study on SBP website at :</t>
  </si>
  <si>
    <t xml:space="preserve">www.sbp.org.pk/ecodata/Revision_Monetary_Stats.pdf
 </t>
  </si>
  <si>
    <t xml:space="preserve">www.sbp.org.pk/departments/stats/Notice-27-Mar-2017.pdf   </t>
  </si>
  <si>
    <t>8. From July, 2019 data on Central and Government Deposits with scheduled banks have been revised.  This revision is due to reclassification of some of the PSEs , which were previously reported under Government deposits. The coverage of PSEs has been increased.</t>
  </si>
  <si>
    <t>2. From Dec, 2022 data on Central Government and Non Financial Public Sector deposits with scheduled banks have been revised. This revision is due to reclassification of some of the NFPSEs to Central Government.</t>
  </si>
  <si>
    <t>3. The claims on Indian Government are reclassified as Other Assets in line with changes in SBP Statement of Affairs from July 2020.</t>
  </si>
  <si>
    <t>http://www.sbp.org.pk/departments/stats/Expalanatory-Note.pdf</t>
  </si>
  <si>
    <t>Local currency financial assets (i), (ii), (iii)</t>
  </si>
  <si>
    <t>Credit to general government account (federal +Provincial)</t>
  </si>
  <si>
    <t>Total ASSETS</t>
  </si>
  <si>
    <t>Total Liabilites</t>
  </si>
  <si>
    <t>FY24</t>
  </si>
  <si>
    <t>Source: Statistics and Data Services Department</t>
  </si>
  <si>
    <t xml:space="preserve"> Source: Statistics and Data Services Department</t>
  </si>
  <si>
    <t xml:space="preserve">* DFIs also includes HBFC &amp; PMRC data.                                                                                                                                                                                                                                                                                                                    </t>
  </si>
  <si>
    <t>Archive link:</t>
  </si>
  <si>
    <t xml:space="preserve">https://www.sbp.org.pk/ecodata/CBArch.xls </t>
  </si>
  <si>
    <t xml:space="preserve">https://www.sbp.org.pk/ecodata/ODCArch.xls </t>
  </si>
  <si>
    <t>https://www.sbp.org.pk/ecodata/DCsArch.xls</t>
  </si>
  <si>
    <t>Archive link</t>
  </si>
  <si>
    <t>https://www.sbp.org.pk/ecodata/ReserveMoney_Arch.xls</t>
  </si>
  <si>
    <t xml:space="preserve">https://www.sbp.org.pk/ecodata/BroadMoney_M2_Arch.xls </t>
  </si>
  <si>
    <t>2.10 Annual Accounts of SBP</t>
  </si>
  <si>
    <t>2.9 SBP Statement of Affairs</t>
  </si>
  <si>
    <t>T-Bills, Securities and Others</t>
  </si>
  <si>
    <t>4. W.e.f. June 30, 2019, the data has been revised. For details, click here:</t>
  </si>
  <si>
    <t xml:space="preserve">https://www.sbp.org.pk/departments/stats/Revisions-in-Reserve-Money-and-Broad-Money.pdf </t>
  </si>
  <si>
    <t>3. W.e.f. June 30, 2019, the data has been revised. For details, click here:</t>
  </si>
  <si>
    <t>* It include treasury currency and Rupee counterpart loan to GOP against SDRs allocation</t>
  </si>
  <si>
    <t>Right to use Assets</t>
  </si>
  <si>
    <t>Other</t>
  </si>
  <si>
    <t>Notes:</t>
  </si>
  <si>
    <t>4/ Total may differ due to rounding off.</t>
  </si>
  <si>
    <t>3/ An amount of Rs. 40,968 million for the payment of government letters of credit (LCs) payable in subsequent weeks after June 30, 2022 has been classified as ‘government deposits’ in the monetary data; this same amount was classified as ‘other deposits’ in SBP annual financial statements.</t>
  </si>
  <si>
    <t xml:space="preserve">2/ Government’s borrowing net of Federal, Provincial, Azad Kashmir’s and Gilgit-Baltistan’s deposit with SBP. The (-) sign in govt. deposits shows a credit balance whereas (+) sign shows their debtor/withdrawal from the system </t>
  </si>
  <si>
    <t xml:space="preserve">1/ Quarter end NFA of SBP includes interest accrued on Asian Clearing Union (ACU) balance, SDRs allocation, SDRs holdings, fund facilities and accrued expenses on portfolio investment account. </t>
  </si>
  <si>
    <t xml:space="preserve"> A. Net Foreign Assets</t>
  </si>
  <si>
    <t>* Islamic Financings, Advances (against Murabaha etc), Inventories and any Other related item(s) pertaining to Islamic Financing previously reported under Other Assets has been reclassified as credit to private sector. Details of reclassifications/revisions are available in revision study on SBP website at: http://www.sbp.org.pk/ecodata/RSMS.pdf</t>
  </si>
  <si>
    <t>Apr</t>
  </si>
  <si>
    <t>Mar-25</t>
  </si>
  <si>
    <t>May</t>
  </si>
  <si>
    <t>Source: Banking Supervision Department-2, SBP</t>
  </si>
  <si>
    <t xml:space="preserve">Source: Banking Supervision Department-2, SBP </t>
  </si>
  <si>
    <t>Jun</t>
  </si>
  <si>
    <t>5. P: proviosnal &amp; R: Revised</t>
  </si>
  <si>
    <r>
      <t>FY25</t>
    </r>
    <r>
      <rPr>
        <b/>
        <vertAlign val="superscript"/>
        <sz val="8"/>
        <rFont val="Times New Roman"/>
        <family val="1"/>
      </rPr>
      <t>p</t>
    </r>
  </si>
  <si>
    <t>3. P: proviosnal &amp; R: Revised</t>
  </si>
  <si>
    <t xml:space="preserve">Notes: - </t>
  </si>
  <si>
    <t>Jul</t>
  </si>
  <si>
    <r>
      <t>FY25</t>
    </r>
    <r>
      <rPr>
        <b/>
        <vertAlign val="superscript"/>
        <sz val="8"/>
        <rFont val="Times New Roman"/>
        <family val="1"/>
      </rPr>
      <t>R</t>
    </r>
  </si>
  <si>
    <t>FY25</t>
  </si>
  <si>
    <t>Aug</t>
  </si>
  <si>
    <r>
      <t>FY25</t>
    </r>
    <r>
      <rPr>
        <b/>
        <vertAlign val="superscript"/>
        <sz val="7"/>
        <rFont val="Times New Roman"/>
        <family val="1"/>
      </rPr>
      <t>p</t>
    </r>
  </si>
  <si>
    <t>30th June</t>
  </si>
  <si>
    <r>
      <t xml:space="preserve">i. Borrowings for Budgetary Support </t>
    </r>
    <r>
      <rPr>
        <vertAlign val="superscript"/>
        <sz val="8"/>
        <rFont val="Times New Roman"/>
        <family val="1"/>
      </rPr>
      <t>1</t>
    </r>
  </si>
  <si>
    <t>Jun-25</t>
  </si>
  <si>
    <t>Sep</t>
  </si>
  <si>
    <r>
      <t>Sep</t>
    </r>
    <r>
      <rPr>
        <b/>
        <vertAlign val="superscript"/>
        <sz val="7"/>
        <rFont val="Times New Roman"/>
        <family val="1"/>
      </rPr>
      <t>P</t>
    </r>
  </si>
  <si>
    <r>
      <t xml:space="preserve">Sep </t>
    </r>
    <r>
      <rPr>
        <b/>
        <vertAlign val="superscript"/>
        <sz val="8"/>
        <rFont val="Times New Roman"/>
        <family val="1"/>
      </rPr>
      <t>P</t>
    </r>
  </si>
  <si>
    <t xml:space="preserve">Aug </t>
  </si>
  <si>
    <t>FY22</t>
  </si>
  <si>
    <r>
      <t>30</t>
    </r>
    <r>
      <rPr>
        <b/>
        <vertAlign val="superscript"/>
        <sz val="8"/>
        <rFont val="Times New Roman"/>
        <family val="1"/>
      </rPr>
      <t>th</t>
    </r>
    <r>
      <rPr>
        <b/>
        <sz val="8"/>
        <rFont val="Times New Roman"/>
        <family val="1"/>
      </rPr>
      <t xml:space="preserve"> June</t>
    </r>
  </si>
  <si>
    <t>Net Budgetary Borrowing from the Banking System</t>
  </si>
  <si>
    <r>
      <t>30-Jun-24</t>
    </r>
    <r>
      <rPr>
        <b/>
        <vertAlign val="superscript"/>
        <sz val="8"/>
        <rFont val="Times New Roman"/>
        <family val="1"/>
      </rPr>
      <t xml:space="preserve"> R</t>
    </r>
  </si>
  <si>
    <t>Socks</t>
  </si>
  <si>
    <r>
      <t>Jun</t>
    </r>
    <r>
      <rPr>
        <b/>
        <vertAlign val="superscript"/>
        <sz val="8"/>
        <rFont val="Times New Roman"/>
        <family val="1"/>
      </rPr>
      <t xml:space="preserve"> </t>
    </r>
  </si>
  <si>
    <t xml:space="preserve">Jul </t>
  </si>
  <si>
    <t>Sep*</t>
  </si>
  <si>
    <t>* As on September 19, 2025.</t>
  </si>
  <si>
    <t>Unrelised Exchange gain</t>
  </si>
  <si>
    <r>
      <t xml:space="preserve">1.   </t>
    </r>
    <r>
      <rPr>
        <sz val="8"/>
        <rFont val="Times New Roman"/>
        <family val="1"/>
      </rPr>
      <t>Currency in Circulation</t>
    </r>
  </si>
  <si>
    <r>
      <t xml:space="preserve">2.   </t>
    </r>
    <r>
      <rPr>
        <sz val="8"/>
        <rFont val="Times New Roman"/>
        <family val="1"/>
      </rPr>
      <t>Other Deposits with SBP</t>
    </r>
  </si>
  <si>
    <r>
      <t xml:space="preserve">3.   </t>
    </r>
    <r>
      <rPr>
        <sz val="8"/>
        <rFont val="Times New Roman"/>
        <family val="1"/>
      </rPr>
      <t>Total Private &amp; PSE Deposits</t>
    </r>
  </si>
  <si>
    <r>
      <t xml:space="preserve">      </t>
    </r>
    <r>
      <rPr>
        <i/>
        <sz val="8"/>
        <rFont val="Times New Roman"/>
        <family val="1"/>
      </rPr>
      <t>of which : RFCDs</t>
    </r>
  </si>
  <si>
    <r>
      <t xml:space="preserve">a.   Borrowings for Budgetary support </t>
    </r>
    <r>
      <rPr>
        <b/>
        <vertAlign val="superscript"/>
        <sz val="8"/>
        <rFont val="Times New Roman"/>
        <family val="1"/>
      </rPr>
      <t>1</t>
    </r>
  </si>
  <si>
    <t>Source: SME, Housing &amp; Sustainable Finance Department</t>
  </si>
  <si>
    <t>ii- Monthly data is of last working day of the month. The quarterly data covers the period up to the last working day of the month</t>
  </si>
  <si>
    <r>
      <t>1</t>
    </r>
    <r>
      <rPr>
        <b/>
        <vertAlign val="superscript"/>
        <sz val="8"/>
        <rFont val="Times New Roman"/>
        <family val="1"/>
      </rPr>
      <t>st</t>
    </r>
    <r>
      <rPr>
        <b/>
        <sz val="8"/>
        <rFont val="Times New Roman"/>
        <family val="1"/>
      </rPr>
      <t xml:space="preserve"> Jul 25</t>
    </r>
  </si>
  <si>
    <r>
      <t>1</t>
    </r>
    <r>
      <rPr>
        <b/>
        <vertAlign val="superscript"/>
        <sz val="8"/>
        <rFont val="Times New Roman"/>
        <family val="1"/>
      </rPr>
      <t>st</t>
    </r>
    <r>
      <rPr>
        <b/>
        <sz val="8"/>
        <rFont val="Times New Roman"/>
        <family val="1"/>
      </rPr>
      <t xml:space="preserve"> Jul 24</t>
    </r>
  </si>
  <si>
    <t>1. From July, 2019, the data on Central and Provincial Government Deposits with Scheduled Banks have been revised. This revision is due to reclassification of some of the PSEs, 
which were previous reported under Government Institutions. The coverage of PSEs has been enhanced since July, 2019. Deatail of changes are available at:</t>
  </si>
  <si>
    <t>2. W.e.f. June 30, 2019, the data has been revised. For details, click here:</t>
  </si>
  <si>
    <t>3. Data is based on weekly returns. The quarterly data covers the period up to the last working day of the month and others months data up to the last working day of last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</si>
</sst>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3" formatCode="_(* #,##0.00_);_(* \(#,##0.00\);_(* &quot;-&quot;??_);_(@_)"/>
    <numFmt numFmtId="164" formatCode="[$-409]mmm\-yy;@"/>
    <numFmt numFmtId="165" formatCode="_(* #,##0.0_);_(* \(#,##0.0\);_(* &quot;-&quot;??_);_(@_)"/>
    <numFmt numFmtId="166" formatCode="_(* #,##0_);_(* \(#,##0\);_(* &quot;-&quot;??_);_(@_)"/>
    <numFmt numFmtId="167" formatCode="#,##0.0"/>
    <numFmt numFmtId="168" formatCode="_-[$€-2]* #,##0.00_-;\-[$€-2]* #,##0.00_-;_-[$€-2]* &quot;-&quot;??_-"/>
    <numFmt numFmtId="169" formatCode="&quot;   &quot;@"/>
    <numFmt numFmtId="170" formatCode="&quot;      &quot;@"/>
    <numFmt numFmtId="171" formatCode="&quot;         &quot;@"/>
    <numFmt numFmtId="172" formatCode="&quot;            &quot;@"/>
    <numFmt numFmtId="173" formatCode="&quot;               &quot;@"/>
    <numFmt numFmtId="174" formatCode="[Black][&gt;0.05]#,##0.0;[Black][&lt;-0.05]\-#,##0.0;;"/>
    <numFmt numFmtId="175" formatCode="[Black][&gt;0.5]#,##0;[Black][&lt;-0.5]\-#,##0;;"/>
    <numFmt numFmtId="176" formatCode="#,##0.000_);\(#,##0.000\)"/>
    <numFmt numFmtId="177" formatCode="_(* #,##0.0000_);_(* \(#,##0.0000\);_(* &quot;-&quot;??_);_(@_)"/>
    <numFmt numFmtId="178" formatCode="[$-409]d\-mmm\-yy;@"/>
    <numFmt numFmtId="179" formatCode="#,##0.000"/>
  </numFmts>
  <fonts count="94" x14ac:knownFonts="1">
    <font>
      <sz val="11"/>
      <color theme="1"/>
      <name val="Arial"/>
      <family val="2"/>
      <scheme val="minor"/>
    </font>
    <font>
      <sz val="7"/>
      <color theme="1"/>
      <name val="Times New Roman"/>
      <family val="1"/>
    </font>
    <font>
      <sz val="10"/>
      <color theme="1"/>
      <name val="Times New Roman"/>
      <family val="1"/>
    </font>
    <font>
      <sz val="8"/>
      <color rgb="FF000000"/>
      <name val="Times New Roman"/>
      <family val="1"/>
    </font>
    <font>
      <b/>
      <sz val="8"/>
      <color rgb="FF000000"/>
      <name val="Times New Roman"/>
      <family val="1"/>
    </font>
    <font>
      <b/>
      <sz val="14"/>
      <name val="Times New Roman"/>
      <family val="1"/>
    </font>
    <font>
      <sz val="8"/>
      <name val="Times New Roman"/>
      <family val="1"/>
    </font>
    <font>
      <b/>
      <sz val="8"/>
      <name val="Times New Roman"/>
      <family val="1"/>
    </font>
    <font>
      <b/>
      <sz val="7"/>
      <name val="Times New Roman"/>
      <family val="1"/>
    </font>
    <font>
      <b/>
      <sz val="7"/>
      <color rgb="FF000000"/>
      <name val="Times New Roman"/>
      <family val="1"/>
    </font>
    <font>
      <sz val="7"/>
      <color rgb="FF000000"/>
      <name val="Times New Roman"/>
      <family val="1"/>
    </font>
    <font>
      <i/>
      <sz val="8"/>
      <name val="Times New Roman"/>
      <family val="1"/>
    </font>
    <font>
      <sz val="11"/>
      <color rgb="FF000000"/>
      <name val="Calibri"/>
      <family val="2"/>
    </font>
    <font>
      <sz val="7"/>
      <name val="Times New Roman"/>
      <family val="1"/>
    </font>
    <font>
      <u/>
      <sz val="11"/>
      <color theme="10"/>
      <name val="Arial"/>
      <family val="2"/>
      <scheme val="minor"/>
    </font>
    <font>
      <b/>
      <sz val="14"/>
      <color rgb="FF000000"/>
      <name val="Times New Roman"/>
      <family val="1"/>
    </font>
    <font>
      <b/>
      <i/>
      <sz val="12"/>
      <color rgb="FF000000"/>
      <name val="Times New Roman"/>
      <family val="1"/>
    </font>
    <font>
      <b/>
      <vertAlign val="superscript"/>
      <sz val="8"/>
      <name val="Times New Roman"/>
      <family val="1"/>
    </font>
    <font>
      <b/>
      <sz val="6.5"/>
      <color rgb="FF000000"/>
      <name val="Times New Roman"/>
      <family val="1"/>
    </font>
    <font>
      <b/>
      <sz val="9"/>
      <name val="Times New Roman"/>
      <family val="1"/>
    </font>
    <font>
      <sz val="9"/>
      <name val="Times New Roman"/>
      <family val="1"/>
    </font>
    <font>
      <sz val="6"/>
      <name val="Times New Roman"/>
      <family val="1"/>
    </font>
    <font>
      <sz val="1"/>
      <name val="Times New Roman"/>
      <family val="1"/>
    </font>
    <font>
      <sz val="6"/>
      <color rgb="FF000000"/>
      <name val="Times New Roman"/>
      <family val="1"/>
    </font>
    <font>
      <sz val="8"/>
      <color rgb="FF000000"/>
      <name val="Calibri"/>
      <family val="2"/>
    </font>
    <font>
      <b/>
      <sz val="12"/>
      <name val="Times New Roman"/>
      <family val="1"/>
    </font>
    <font>
      <sz val="12"/>
      <name val="Times New Roman"/>
      <family val="1"/>
    </font>
    <font>
      <sz val="6.5"/>
      <name val="Times New Roman"/>
      <family val="1"/>
    </font>
    <font>
      <sz val="11"/>
      <color theme="1"/>
      <name val="Arial"/>
      <family val="2"/>
      <scheme val="minor"/>
    </font>
    <font>
      <sz val="10"/>
      <name val="Arial"/>
      <family val="2"/>
    </font>
    <font>
      <sz val="11"/>
      <color rgb="FFFF0000"/>
      <name val="Arial"/>
      <family val="2"/>
      <scheme val="minor"/>
    </font>
    <font>
      <b/>
      <sz val="8"/>
      <color rgb="FFFF0000"/>
      <name val="Times New Roman"/>
      <family val="1"/>
    </font>
    <font>
      <b/>
      <sz val="10"/>
      <name val="Arial"/>
      <family val="2"/>
      <scheme val="minor"/>
    </font>
    <font>
      <sz val="11"/>
      <color indexed="8"/>
      <name val="Calibri"/>
      <family val="2"/>
    </font>
    <font>
      <sz val="10"/>
      <name val="Arial"/>
      <family val="2"/>
      <scheme val="minor"/>
    </font>
    <font>
      <sz val="11"/>
      <name val="Arial"/>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1"/>
      <name val="Book Antiqua"/>
      <family val="1"/>
    </font>
    <font>
      <sz val="12"/>
      <color indexed="24"/>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b/>
      <sz val="12"/>
      <color indexed="24"/>
      <name val="Arial"/>
      <family val="2"/>
    </font>
    <font>
      <u/>
      <sz val="12"/>
      <color indexed="12"/>
      <name val="Times New Roman"/>
      <family val="1"/>
    </font>
    <font>
      <sz val="11"/>
      <color indexed="62"/>
      <name val="Calibri"/>
      <family val="2"/>
    </font>
    <font>
      <sz val="11"/>
      <color indexed="52"/>
      <name val="Calibri"/>
      <family val="2"/>
    </font>
    <font>
      <sz val="11"/>
      <color indexed="60"/>
      <name val="Calibri"/>
      <family val="2"/>
    </font>
    <font>
      <sz val="11"/>
      <name val="Tms Rmn"/>
    </font>
    <font>
      <b/>
      <sz val="11"/>
      <color indexed="63"/>
      <name val="Calibri"/>
      <family val="2"/>
    </font>
    <font>
      <b/>
      <sz val="18"/>
      <color indexed="56"/>
      <name val="Cambria"/>
      <family val="2"/>
    </font>
    <font>
      <b/>
      <sz val="11"/>
      <color indexed="8"/>
      <name val="Calibri"/>
      <family val="2"/>
    </font>
    <font>
      <sz val="11"/>
      <color indexed="10"/>
      <name val="Calibri"/>
      <family val="2"/>
    </font>
    <font>
      <sz val="1"/>
      <color rgb="FFFF0000"/>
      <name val="Times New Roman"/>
      <family val="1"/>
    </font>
    <font>
      <sz val="6"/>
      <color rgb="FFFF0000"/>
      <name val="Times New Roman"/>
      <family val="1"/>
    </font>
    <font>
      <sz val="8"/>
      <name val="Times New Roman"/>
      <family val="2"/>
    </font>
    <font>
      <b/>
      <sz val="10"/>
      <name val="Times New Roman"/>
      <family val="2"/>
    </font>
    <font>
      <b/>
      <sz val="7"/>
      <color rgb="FFFF0000"/>
      <name val="Times New Roman"/>
      <family val="1"/>
    </font>
    <font>
      <sz val="8"/>
      <color rgb="FFFF0000"/>
      <name val="Times New Roman"/>
      <family val="1"/>
    </font>
    <font>
      <sz val="7"/>
      <name val="Arial"/>
      <family val="2"/>
      <scheme val="minor"/>
    </font>
    <font>
      <sz val="10"/>
      <name val="Times New Roman"/>
      <family val="1"/>
    </font>
    <font>
      <i/>
      <sz val="8"/>
      <color rgb="FF000000"/>
      <name val="Times New Roman"/>
      <family val="1"/>
    </font>
    <font>
      <sz val="8"/>
      <color theme="1"/>
      <name val="Arial"/>
      <family val="2"/>
      <scheme val="minor"/>
    </font>
    <font>
      <sz val="8"/>
      <color theme="1"/>
      <name val="Times New Roman"/>
      <family val="1"/>
    </font>
    <font>
      <sz val="8"/>
      <name val="Calibri"/>
      <family val="2"/>
    </font>
    <font>
      <sz val="8"/>
      <color rgb="FFFF0000"/>
      <name val="Arial"/>
      <family val="2"/>
      <scheme val="minor"/>
    </font>
    <font>
      <b/>
      <sz val="8"/>
      <color theme="1"/>
      <name val="Times New Roman"/>
      <family val="1"/>
    </font>
    <font>
      <sz val="7"/>
      <color theme="1"/>
      <name val="Times New Roman"/>
      <family val="2"/>
    </font>
    <font>
      <b/>
      <sz val="10"/>
      <color theme="1"/>
      <name val="Calibri"/>
      <family val="2"/>
    </font>
    <font>
      <b/>
      <vertAlign val="superscript"/>
      <sz val="7"/>
      <name val="Times New Roman"/>
      <family val="1"/>
    </font>
    <font>
      <sz val="7"/>
      <name val="Times New Roman"/>
      <family val="1"/>
      <scheme val="major"/>
    </font>
    <font>
      <b/>
      <sz val="7"/>
      <name val="Times New Roman"/>
      <family val="1"/>
      <scheme val="major"/>
    </font>
    <font>
      <u/>
      <sz val="7"/>
      <name val="Times New Roman"/>
      <family val="1"/>
      <scheme val="major"/>
    </font>
    <font>
      <sz val="8"/>
      <name val="Arial"/>
      <family val="2"/>
      <scheme val="minor"/>
    </font>
    <font>
      <vertAlign val="superscript"/>
      <sz val="8"/>
      <name val="Times New Roman"/>
      <family val="1"/>
    </font>
    <font>
      <sz val="8"/>
      <name val="Times New Roman"/>
      <family val="1"/>
      <scheme val="major"/>
    </font>
    <font>
      <u/>
      <sz val="7"/>
      <name val="Arial"/>
      <family val="2"/>
      <scheme val="minor"/>
    </font>
    <font>
      <u/>
      <sz val="7"/>
      <color theme="10"/>
      <name val="Arial"/>
      <family val="2"/>
      <scheme val="minor"/>
    </font>
    <font>
      <u/>
      <sz val="7"/>
      <color theme="10"/>
      <name val="Times New Roman"/>
      <family val="2"/>
    </font>
    <font>
      <i/>
      <sz val="8"/>
      <name val="Times New Roman"/>
      <family val="2"/>
    </font>
    <font>
      <b/>
      <sz val="9"/>
      <name val="Times New Roman"/>
      <family val="2"/>
    </font>
    <font>
      <sz val="7"/>
      <name val="Times New Roman"/>
      <family val="2"/>
    </font>
    <font>
      <sz val="10"/>
      <name val="Times New Roman"/>
      <family val="2"/>
    </font>
    <font>
      <sz val="9"/>
      <name val="Times New Roman"/>
      <family val="2"/>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solid">
        <fgColor theme="0"/>
        <bgColor indexed="64"/>
      </patternFill>
    </fill>
  </fills>
  <borders count="52">
    <border>
      <left/>
      <right/>
      <top/>
      <bottom/>
      <diagonal/>
    </border>
    <border>
      <left/>
      <right style="medium">
        <color indexed="64"/>
      </right>
      <top style="thick">
        <color indexed="64"/>
      </top>
      <bottom/>
      <diagonal/>
    </border>
    <border>
      <left/>
      <right style="medium">
        <color indexed="64"/>
      </right>
      <top/>
      <bottom style="thick">
        <color rgb="FF000000"/>
      </bottom>
      <diagonal/>
    </border>
    <border>
      <left/>
      <right style="medium">
        <color indexed="64"/>
      </right>
      <top/>
      <bottom style="thick">
        <color indexed="64"/>
      </bottom>
      <diagonal/>
    </border>
    <border>
      <left/>
      <right/>
      <top style="thick">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medium">
        <color indexed="64"/>
      </left>
      <right style="medium">
        <color indexed="64"/>
      </right>
      <top/>
      <bottom style="thick">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ck">
        <color indexed="64"/>
      </top>
      <bottom style="medium">
        <color indexed="64"/>
      </bottom>
      <diagonal/>
    </border>
    <border>
      <left/>
      <right/>
      <top style="medium">
        <color indexed="64"/>
      </top>
      <bottom style="thick">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rgb="FF000000"/>
      </right>
      <top/>
      <bottom style="medium">
        <color indexed="64"/>
      </bottom>
      <diagonal/>
    </border>
    <border>
      <left/>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ck">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ck">
        <color indexed="64"/>
      </top>
      <bottom style="thick">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bottom style="thick">
        <color indexed="64"/>
      </bottom>
      <diagonal/>
    </border>
    <border>
      <left style="medium">
        <color indexed="64"/>
      </left>
      <right/>
      <top style="thick">
        <color indexed="64"/>
      </top>
      <bottom style="thick">
        <color indexed="64"/>
      </bottom>
      <diagonal/>
    </border>
    <border>
      <left/>
      <right/>
      <top/>
      <bottom style="thin">
        <color indexed="64"/>
      </bottom>
      <diagonal/>
    </border>
    <border>
      <left/>
      <right/>
      <top style="thin">
        <color indexed="64"/>
      </top>
      <bottom/>
      <diagonal/>
    </border>
    <border>
      <left style="medium">
        <color indexed="64"/>
      </left>
      <right/>
      <top/>
      <bottom style="medium">
        <color indexed="64"/>
      </bottom>
      <diagonal/>
    </border>
  </borders>
  <cellStyleXfs count="85">
    <xf numFmtId="0" fontId="0" fillId="0" borderId="0"/>
    <xf numFmtId="0" fontId="14" fillId="0" borderId="0" applyNumberFormat="0" applyFill="0" applyBorder="0" applyAlignment="0" applyProtection="0"/>
    <xf numFmtId="43" fontId="28" fillId="0" borderId="0" applyFont="0" applyFill="0" applyBorder="0" applyAlignment="0" applyProtection="0"/>
    <xf numFmtId="0" fontId="29" fillId="0" borderId="0"/>
    <xf numFmtId="0" fontId="29" fillId="0" borderId="0"/>
    <xf numFmtId="43" fontId="29" fillId="0" borderId="0" applyFont="0" applyFill="0" applyBorder="0" applyAlignment="0" applyProtection="0"/>
    <xf numFmtId="0" fontId="33" fillId="0" borderId="0"/>
    <xf numFmtId="169" fontId="20" fillId="0" borderId="0" applyFont="0" applyFill="0" applyBorder="0" applyAlignment="0" applyProtection="0"/>
    <xf numFmtId="170" fontId="20" fillId="0" borderId="0" applyFont="0" applyFill="0" applyBorder="0" applyAlignment="0" applyProtection="0"/>
    <xf numFmtId="0" fontId="33" fillId="2" borderId="0" applyNumberFormat="0" applyBorder="0" applyAlignment="0" applyProtection="0"/>
    <xf numFmtId="0" fontId="33" fillId="3" borderId="0" applyNumberFormat="0" applyBorder="0" applyAlignment="0" applyProtection="0"/>
    <xf numFmtId="0" fontId="33" fillId="4" borderId="0" applyNumberFormat="0" applyBorder="0" applyAlignment="0" applyProtection="0"/>
    <xf numFmtId="0" fontId="33" fillId="5" borderId="0" applyNumberFormat="0" applyBorder="0" applyAlignment="0" applyProtection="0"/>
    <xf numFmtId="0" fontId="33" fillId="6" borderId="0" applyNumberFormat="0" applyBorder="0" applyAlignment="0" applyProtection="0"/>
    <xf numFmtId="0" fontId="33" fillId="7" borderId="0" applyNumberFormat="0" applyBorder="0" applyAlignment="0" applyProtection="0"/>
    <xf numFmtId="171" fontId="20" fillId="0" borderId="0" applyFont="0" applyFill="0" applyBorder="0" applyAlignment="0" applyProtection="0"/>
    <xf numFmtId="172" fontId="20" fillId="0" borderId="0" applyFont="0" applyFill="0" applyBorder="0" applyAlignment="0" applyProtection="0"/>
    <xf numFmtId="0" fontId="33" fillId="8" borderId="0" applyNumberFormat="0" applyBorder="0" applyAlignment="0" applyProtection="0"/>
    <xf numFmtId="0" fontId="33" fillId="9" borderId="0" applyNumberFormat="0" applyBorder="0" applyAlignment="0" applyProtection="0"/>
    <xf numFmtId="0" fontId="33" fillId="10" borderId="0" applyNumberFormat="0" applyBorder="0" applyAlignment="0" applyProtection="0"/>
    <xf numFmtId="0" fontId="33" fillId="5" borderId="0" applyNumberFormat="0" applyBorder="0" applyAlignment="0" applyProtection="0"/>
    <xf numFmtId="0" fontId="33" fillId="8" borderId="0" applyNumberFormat="0" applyBorder="0" applyAlignment="0" applyProtection="0"/>
    <xf numFmtId="0" fontId="33" fillId="11" borderId="0" applyNumberFormat="0" applyBorder="0" applyAlignment="0" applyProtection="0"/>
    <xf numFmtId="173" fontId="20" fillId="0" borderId="0" applyFont="0" applyFill="0" applyBorder="0" applyAlignment="0" applyProtection="0"/>
    <xf numFmtId="0" fontId="36" fillId="12" borderId="0" applyNumberFormat="0" applyBorder="0" applyAlignment="0" applyProtection="0"/>
    <xf numFmtId="0" fontId="36" fillId="9"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9" borderId="0" applyNumberFormat="0" applyBorder="0" applyAlignment="0" applyProtection="0"/>
    <xf numFmtId="0" fontId="37" fillId="3" borderId="0" applyNumberFormat="0" applyBorder="0" applyAlignment="0" applyProtection="0"/>
    <xf numFmtId="0" fontId="38" fillId="20" borderId="24" applyNumberFormat="0" applyAlignment="0" applyProtection="0"/>
    <xf numFmtId="0" fontId="39" fillId="21" borderId="25" applyNumberFormat="0" applyAlignment="0" applyProtection="0"/>
    <xf numFmtId="1" fontId="40" fillId="22" borderId="26">
      <alignment horizontal="right" vertical="center"/>
    </xf>
    <xf numFmtId="0" fontId="41" fillId="22" borderId="26">
      <alignment horizontal="right" vertical="center"/>
    </xf>
    <xf numFmtId="0" fontId="29" fillId="22" borderId="27"/>
    <xf numFmtId="0" fontId="40" fillId="23" borderId="26">
      <alignment horizontal="center" vertical="center"/>
    </xf>
    <xf numFmtId="1" fontId="40" fillId="22" borderId="26">
      <alignment horizontal="right" vertical="center"/>
    </xf>
    <xf numFmtId="0" fontId="29" fillId="22" borderId="0"/>
    <xf numFmtId="0" fontId="42" fillId="22" borderId="26">
      <alignment horizontal="left" vertical="center"/>
    </xf>
    <xf numFmtId="0" fontId="42" fillId="22" borderId="26"/>
    <xf numFmtId="0" fontId="41" fillId="22" borderId="26">
      <alignment horizontal="right" vertical="center"/>
    </xf>
    <xf numFmtId="0" fontId="43" fillId="24" borderId="26">
      <alignment horizontal="left" vertical="center"/>
    </xf>
    <xf numFmtId="0" fontId="43" fillId="24" borderId="26">
      <alignment horizontal="left" vertical="center"/>
    </xf>
    <xf numFmtId="0" fontId="44" fillId="22" borderId="26">
      <alignment horizontal="left" vertical="center"/>
    </xf>
    <xf numFmtId="0" fontId="45" fillId="22" borderId="27"/>
    <xf numFmtId="0" fontId="40" fillId="25" borderId="26">
      <alignment horizontal="left" vertical="center"/>
    </xf>
    <xf numFmtId="43" fontId="33" fillId="0" borderId="0" applyFont="0" applyFill="0" applyBorder="0" applyAlignment="0" applyProtection="0"/>
    <xf numFmtId="43" fontId="46" fillId="0" borderId="0" applyFont="0" applyFill="0" applyBorder="0" applyAlignment="0" applyProtection="0"/>
    <xf numFmtId="0" fontId="47" fillId="0" borderId="0" applyProtection="0"/>
    <xf numFmtId="168" fontId="29" fillId="0" borderId="0" applyFont="0" applyFill="0" applyBorder="0" applyAlignment="0" applyProtection="0"/>
    <xf numFmtId="0" fontId="48" fillId="0" borderId="0" applyNumberFormat="0" applyFill="0" applyBorder="0" applyAlignment="0" applyProtection="0"/>
    <xf numFmtId="2" fontId="47" fillId="0" borderId="0" applyProtection="0"/>
    <xf numFmtId="0" fontId="49" fillId="4" borderId="0" applyNumberFormat="0" applyBorder="0" applyAlignment="0" applyProtection="0"/>
    <xf numFmtId="0" fontId="50" fillId="0" borderId="28" applyNumberFormat="0" applyFill="0" applyAlignment="0" applyProtection="0"/>
    <xf numFmtId="0" fontId="51" fillId="0" borderId="29" applyNumberFormat="0" applyFill="0" applyAlignment="0" applyProtection="0"/>
    <xf numFmtId="0" fontId="52" fillId="0" borderId="30" applyNumberFormat="0" applyFill="0" applyAlignment="0" applyProtection="0"/>
    <xf numFmtId="0" fontId="52" fillId="0" borderId="0" applyNumberFormat="0" applyFill="0" applyBorder="0" applyAlignment="0" applyProtection="0"/>
    <xf numFmtId="0" fontId="47" fillId="0" borderId="0" applyNumberFormat="0" applyFont="0" applyFill="0" applyBorder="0" applyAlignment="0" applyProtection="0"/>
    <xf numFmtId="0" fontId="53" fillId="0" borderId="0" applyProtection="0"/>
    <xf numFmtId="0" fontId="54" fillId="0" borderId="0" applyNumberFormat="0" applyFill="0" applyBorder="0" applyAlignment="0" applyProtection="0">
      <alignment vertical="top"/>
      <protection locked="0"/>
    </xf>
    <xf numFmtId="167" fontId="20" fillId="0" borderId="0" applyFont="0" applyFill="0" applyBorder="0" applyAlignment="0" applyProtection="0"/>
    <xf numFmtId="3" fontId="20" fillId="0" borderId="0" applyFont="0" applyFill="0" applyBorder="0" applyAlignment="0" applyProtection="0"/>
    <xf numFmtId="0" fontId="55" fillId="7" borderId="24" applyNumberFormat="0" applyAlignment="0" applyProtection="0"/>
    <xf numFmtId="0" fontId="56" fillId="0" borderId="31" applyNumberFormat="0" applyFill="0" applyAlignment="0" applyProtection="0"/>
    <xf numFmtId="0" fontId="57" fillId="26" borderId="0" applyNumberFormat="0" applyBorder="0" applyAlignment="0" applyProtection="0"/>
    <xf numFmtId="0" fontId="58" fillId="0" borderId="0"/>
    <xf numFmtId="0" fontId="46" fillId="0" borderId="0"/>
    <xf numFmtId="0" fontId="33" fillId="0" borderId="0"/>
    <xf numFmtId="0" fontId="33" fillId="27" borderId="32" applyNumberFormat="0" applyFont="0" applyAlignment="0" applyProtection="0"/>
    <xf numFmtId="0" fontId="59" fillId="20" borderId="33" applyNumberFormat="0" applyAlignment="0" applyProtection="0"/>
    <xf numFmtId="174" fontId="20" fillId="0" borderId="0" applyFont="0" applyFill="0" applyBorder="0" applyAlignment="0" applyProtection="0"/>
    <xf numFmtId="175" fontId="20" fillId="0" borderId="0" applyFont="0" applyFill="0" applyBorder="0" applyAlignment="0" applyProtection="0"/>
    <xf numFmtId="0" fontId="60" fillId="0" borderId="0" applyNumberFormat="0" applyFill="0" applyBorder="0" applyAlignment="0" applyProtection="0"/>
    <xf numFmtId="0" fontId="61" fillId="0" borderId="34" applyNumberFormat="0" applyFill="0" applyAlignment="0" applyProtection="0"/>
    <xf numFmtId="0" fontId="62" fillId="0" borderId="0" applyNumberFormat="0" applyFill="0" applyBorder="0" applyAlignment="0" applyProtection="0"/>
    <xf numFmtId="0" fontId="26" fillId="0" borderId="0"/>
    <xf numFmtId="0" fontId="33" fillId="0" borderId="0"/>
    <xf numFmtId="0" fontId="29" fillId="0" borderId="0"/>
  </cellStyleXfs>
  <cellXfs count="413">
    <xf numFmtId="0" fontId="0" fillId="0" borderId="0" xfId="0"/>
    <xf numFmtId="0" fontId="7"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indent="2"/>
    </xf>
    <xf numFmtId="0" fontId="11" fillId="0" borderId="0" xfId="0" applyFont="1" applyAlignment="1">
      <alignment horizontal="left" vertical="center" indent="2"/>
    </xf>
    <xf numFmtId="0" fontId="6" fillId="0" borderId="5" xfId="0" applyFont="1" applyBorder="1" applyAlignment="1">
      <alignment horizontal="left" vertical="center" indent="2"/>
    </xf>
    <xf numFmtId="0" fontId="7" fillId="0" borderId="0" xfId="0" applyFont="1" applyAlignment="1">
      <alignment horizontal="left" vertical="center" indent="1"/>
    </xf>
    <xf numFmtId="0" fontId="6" fillId="0" borderId="0" xfId="0" applyFont="1" applyAlignment="1">
      <alignment horizontal="left" vertical="center"/>
    </xf>
    <xf numFmtId="0" fontId="11" fillId="0" borderId="5" xfId="0" applyFont="1" applyBorder="1" applyAlignment="1">
      <alignment horizontal="left" vertical="center"/>
    </xf>
    <xf numFmtId="0" fontId="6" fillId="0" borderId="0" xfId="0" applyFont="1" applyAlignment="1">
      <alignment horizontal="left" vertical="center" indent="1"/>
    </xf>
    <xf numFmtId="0" fontId="7" fillId="0" borderId="5" xfId="0" applyFont="1" applyBorder="1" applyAlignment="1">
      <alignment horizontal="left" vertical="center"/>
    </xf>
    <xf numFmtId="0" fontId="2" fillId="0" borderId="0" xfId="0" applyFont="1" applyAlignment="1">
      <alignment vertical="center"/>
    </xf>
    <xf numFmtId="0" fontId="3" fillId="0" borderId="0" xfId="0" applyFont="1" applyAlignment="1">
      <alignment horizontal="left" vertical="center" indent="2"/>
    </xf>
    <xf numFmtId="0" fontId="3" fillId="0" borderId="0" xfId="0" applyFont="1" applyAlignment="1">
      <alignment horizontal="left" vertical="center" indent="3"/>
    </xf>
    <xf numFmtId="0" fontId="3" fillId="0" borderId="0" xfId="0" applyFont="1" applyAlignment="1">
      <alignment horizontal="left" vertical="center"/>
    </xf>
    <xf numFmtId="0" fontId="3" fillId="0" borderId="0" xfId="0" applyFont="1" applyAlignment="1">
      <alignment horizontal="left" vertical="center" indent="1"/>
    </xf>
    <xf numFmtId="0" fontId="4" fillId="0" borderId="5" xfId="0" applyFont="1" applyBorder="1" applyAlignment="1">
      <alignment horizontal="left" vertical="center"/>
    </xf>
    <xf numFmtId="0" fontId="9" fillId="0" borderId="0" xfId="0" applyFont="1" applyAlignment="1">
      <alignment horizontal="right" vertical="center"/>
    </xf>
    <xf numFmtId="0" fontId="6" fillId="0" borderId="0" xfId="0" applyFont="1" applyAlignment="1">
      <alignment horizontal="center" vertical="center"/>
    </xf>
    <xf numFmtId="0" fontId="0" fillId="0" borderId="0" xfId="0" applyAlignment="1"/>
    <xf numFmtId="0" fontId="19" fillId="0" borderId="5" xfId="0" applyFont="1" applyBorder="1" applyAlignment="1">
      <alignment horizontal="justify" vertical="center" wrapText="1"/>
    </xf>
    <xf numFmtId="0" fontId="6" fillId="0" borderId="5" xfId="0" applyFont="1" applyBorder="1" applyAlignment="1">
      <alignment horizontal="left" vertical="center"/>
    </xf>
    <xf numFmtId="0" fontId="0" fillId="0" borderId="0" xfId="0" applyAlignment="1">
      <alignment wrapText="1"/>
    </xf>
    <xf numFmtId="0" fontId="6" fillId="0" borderId="0" xfId="0" applyFont="1" applyAlignment="1">
      <alignment horizontal="left" vertical="center" wrapText="1"/>
    </xf>
    <xf numFmtId="0" fontId="6" fillId="0" borderId="5" xfId="0" applyFont="1" applyBorder="1" applyAlignment="1">
      <alignment horizontal="left" vertical="center" wrapText="1"/>
    </xf>
    <xf numFmtId="0" fontId="8" fillId="0" borderId="5" xfId="0" applyFont="1" applyBorder="1" applyAlignment="1">
      <alignment horizontal="center" vertical="center"/>
    </xf>
    <xf numFmtId="0" fontId="22" fillId="0" borderId="0" xfId="0" applyFont="1" applyAlignment="1">
      <alignment horizontal="right" vertical="center"/>
    </xf>
    <xf numFmtId="0" fontId="22" fillId="0" borderId="0" xfId="0" applyFont="1" applyAlignment="1">
      <alignment horizontal="center" vertical="center"/>
    </xf>
    <xf numFmtId="0" fontId="9" fillId="0" borderId="12" xfId="0" applyFont="1" applyBorder="1" applyAlignment="1">
      <alignment horizontal="center" vertical="center"/>
    </xf>
    <xf numFmtId="0" fontId="6" fillId="0" borderId="0" xfId="0" applyFont="1" applyAlignment="1">
      <alignment horizontal="justify" vertical="center"/>
    </xf>
    <xf numFmtId="0" fontId="4" fillId="0" borderId="12" xfId="0" applyFont="1" applyBorder="1" applyAlignment="1">
      <alignment horizontal="center" vertical="center" wrapText="1"/>
    </xf>
    <xf numFmtId="0" fontId="4" fillId="0" borderId="5" xfId="0" applyFont="1" applyBorder="1" applyAlignment="1">
      <alignment horizontal="right" vertical="center"/>
    </xf>
    <xf numFmtId="0" fontId="6" fillId="0" borderId="0" xfId="0" applyFont="1" applyAlignment="1">
      <alignment horizontal="left" vertical="center" indent="3"/>
    </xf>
    <xf numFmtId="0" fontId="7" fillId="0" borderId="5" xfId="0" applyFont="1" applyBorder="1" applyAlignment="1">
      <alignment horizontal="left" vertical="center" indent="1"/>
    </xf>
    <xf numFmtId="0" fontId="27" fillId="0" borderId="0" xfId="0" applyFont="1" applyAlignment="1">
      <alignment vertical="center"/>
    </xf>
    <xf numFmtId="0" fontId="23" fillId="0" borderId="0" xfId="0" applyFont="1" applyBorder="1" applyAlignment="1">
      <alignment vertical="center"/>
    </xf>
    <xf numFmtId="0" fontId="8" fillId="0" borderId="23" xfId="0" applyFont="1" applyBorder="1" applyAlignment="1">
      <alignment horizontal="center" vertical="center"/>
    </xf>
    <xf numFmtId="166" fontId="3" fillId="0" borderId="0" xfId="2" applyNumberFormat="1" applyFont="1" applyAlignment="1">
      <alignment horizontal="right" vertical="center"/>
    </xf>
    <xf numFmtId="166" fontId="3" fillId="0" borderId="0" xfId="2" applyNumberFormat="1" applyFont="1" applyAlignment="1">
      <alignment horizontal="right" vertical="center" wrapText="1"/>
    </xf>
    <xf numFmtId="166" fontId="4" fillId="0" borderId="0" xfId="2" applyNumberFormat="1" applyFont="1" applyAlignment="1">
      <alignment horizontal="right" vertical="center"/>
    </xf>
    <xf numFmtId="166" fontId="4" fillId="0" borderId="0" xfId="2" applyNumberFormat="1" applyFont="1" applyAlignment="1">
      <alignment horizontal="right" vertical="center" wrapText="1"/>
    </xf>
    <xf numFmtId="166" fontId="4" fillId="0" borderId="5" xfId="2" applyNumberFormat="1" applyFont="1" applyBorder="1" applyAlignment="1">
      <alignment horizontal="right" vertical="center"/>
    </xf>
    <xf numFmtId="0" fontId="4" fillId="0" borderId="0" xfId="0" applyFont="1" applyAlignment="1">
      <alignment horizontal="left" vertical="center"/>
    </xf>
    <xf numFmtId="0" fontId="4" fillId="0" borderId="23" xfId="0" applyFont="1" applyBorder="1" applyAlignment="1">
      <alignment horizontal="right" vertical="center"/>
    </xf>
    <xf numFmtId="0" fontId="7" fillId="0" borderId="23" xfId="0" applyFont="1" applyBorder="1" applyAlignment="1">
      <alignment horizontal="center" vertical="center" wrapText="1"/>
    </xf>
    <xf numFmtId="0" fontId="30" fillId="0" borderId="0" xfId="0" applyFont="1"/>
    <xf numFmtId="0" fontId="35" fillId="0" borderId="0" xfId="0" applyFont="1"/>
    <xf numFmtId="166" fontId="32" fillId="0" borderId="0" xfId="53" applyNumberFormat="1" applyFont="1" applyFill="1"/>
    <xf numFmtId="166" fontId="34" fillId="0" borderId="0" xfId="53" applyNumberFormat="1" applyFont="1" applyFill="1"/>
    <xf numFmtId="0" fontId="63" fillId="0" borderId="0" xfId="0" applyFont="1" applyAlignment="1">
      <alignment horizontal="right" vertical="center"/>
    </xf>
    <xf numFmtId="0" fontId="64" fillId="0" borderId="0" xfId="0" applyFont="1" applyBorder="1" applyAlignment="1">
      <alignment vertical="center"/>
    </xf>
    <xf numFmtId="0" fontId="35" fillId="0" borderId="0" xfId="0" applyFont="1" applyAlignment="1"/>
    <xf numFmtId="0" fontId="8" fillId="0" borderId="3" xfId="0" applyFont="1" applyFill="1" applyBorder="1" applyAlignment="1">
      <alignment horizontal="right" vertical="center"/>
    </xf>
    <xf numFmtId="166" fontId="6" fillId="0" borderId="0" xfId="2" applyNumberFormat="1" applyFont="1" applyAlignment="1">
      <alignment horizontal="right" vertical="center"/>
    </xf>
    <xf numFmtId="166" fontId="68" fillId="0" borderId="0" xfId="2" applyNumberFormat="1" applyFont="1" applyAlignment="1">
      <alignment horizontal="right" vertical="center"/>
    </xf>
    <xf numFmtId="0" fontId="15" fillId="0" borderId="0" xfId="0" applyFont="1" applyAlignment="1">
      <alignment horizontal="center" vertical="center"/>
    </xf>
    <xf numFmtId="0" fontId="35" fillId="0" borderId="0" xfId="0" applyFont="1" applyAlignment="1">
      <alignment wrapText="1"/>
    </xf>
    <xf numFmtId="0" fontId="21" fillId="0" borderId="0" xfId="0" applyFont="1" applyBorder="1" applyAlignment="1">
      <alignment horizontal="right" vertical="center"/>
    </xf>
    <xf numFmtId="164" fontId="67" fillId="0" borderId="0" xfId="0" applyNumberFormat="1" applyFont="1" applyBorder="1" applyAlignment="1">
      <alignment horizontal="center" vertical="center"/>
    </xf>
    <xf numFmtId="0" fontId="67" fillId="0" borderId="0" xfId="0" applyFont="1" applyBorder="1" applyAlignment="1">
      <alignment horizontal="center" vertical="center"/>
    </xf>
    <xf numFmtId="0" fontId="23" fillId="0" borderId="0" xfId="0" applyFont="1" applyBorder="1" applyAlignment="1">
      <alignment horizontal="right" vertical="center"/>
    </xf>
    <xf numFmtId="0" fontId="21" fillId="0" borderId="0" xfId="0" applyFont="1" applyBorder="1" applyAlignment="1">
      <alignment vertical="center"/>
    </xf>
    <xf numFmtId="0" fontId="70" fillId="0" borderId="0" xfId="0" applyFont="1" applyAlignment="1">
      <alignment vertical="center"/>
    </xf>
    <xf numFmtId="0" fontId="18" fillId="0" borderId="38" xfId="0" applyFont="1" applyBorder="1" applyAlignment="1">
      <alignment horizontal="center" vertical="center"/>
    </xf>
    <xf numFmtId="0" fontId="10" fillId="0" borderId="0" xfId="0" applyFont="1" applyBorder="1" applyAlignment="1">
      <alignment horizontal="left" vertical="center"/>
    </xf>
    <xf numFmtId="0" fontId="10" fillId="0" borderId="0" xfId="0" applyFont="1" applyBorder="1" applyAlignment="1">
      <alignment horizontal="right" vertical="center"/>
    </xf>
    <xf numFmtId="0" fontId="0" fillId="0" borderId="0" xfId="0" applyBorder="1"/>
    <xf numFmtId="0" fontId="9" fillId="0" borderId="0" xfId="0" applyFont="1" applyBorder="1" applyAlignment="1">
      <alignment horizontal="right" vertical="center"/>
    </xf>
    <xf numFmtId="166" fontId="3" fillId="0" borderId="5" xfId="2" applyNumberFormat="1" applyFont="1" applyBorder="1" applyAlignment="1">
      <alignment horizontal="right" vertical="center"/>
    </xf>
    <xf numFmtId="166" fontId="7" fillId="0" borderId="0" xfId="2" applyNumberFormat="1" applyFont="1" applyAlignment="1">
      <alignment horizontal="right" vertical="center"/>
    </xf>
    <xf numFmtId="166" fontId="4" fillId="0" borderId="0" xfId="2" applyNumberFormat="1" applyFont="1" applyFill="1" applyAlignment="1">
      <alignment horizontal="right" vertical="center"/>
    </xf>
    <xf numFmtId="166" fontId="7" fillId="0" borderId="0" xfId="2" applyNumberFormat="1" applyFont="1" applyFill="1" applyAlignment="1">
      <alignment horizontal="right" vertical="center"/>
    </xf>
    <xf numFmtId="166" fontId="3" fillId="0" borderId="0" xfId="2" applyNumberFormat="1" applyFont="1" applyFill="1" applyAlignment="1">
      <alignment horizontal="right" vertical="center"/>
    </xf>
    <xf numFmtId="166" fontId="3" fillId="0" borderId="5" xfId="2" applyNumberFormat="1" applyFont="1" applyBorder="1" applyAlignment="1">
      <alignment horizontal="right" vertical="center" wrapText="1"/>
    </xf>
    <xf numFmtId="166" fontId="6" fillId="0" borderId="5" xfId="2" applyNumberFormat="1" applyFont="1" applyBorder="1" applyAlignment="1">
      <alignment horizontal="right" vertical="center"/>
    </xf>
    <xf numFmtId="166" fontId="7" fillId="0" borderId="0" xfId="2" applyNumberFormat="1" applyFont="1" applyAlignment="1">
      <alignment horizontal="right" vertical="center" wrapText="1"/>
    </xf>
    <xf numFmtId="166" fontId="71" fillId="0" borderId="5" xfId="2" applyNumberFormat="1" applyFont="1" applyBorder="1" applyAlignment="1">
      <alignment horizontal="right" vertical="center" wrapText="1"/>
    </xf>
    <xf numFmtId="0" fontId="72" fillId="0" borderId="0" xfId="0" applyFont="1"/>
    <xf numFmtId="0" fontId="4" fillId="0" borderId="0" xfId="0" applyFont="1" applyAlignment="1">
      <alignment horizontal="left" vertical="center" indent="1"/>
    </xf>
    <xf numFmtId="166" fontId="72" fillId="0" borderId="0" xfId="0" applyNumberFormat="1" applyFont="1"/>
    <xf numFmtId="166" fontId="31" fillId="0" borderId="0" xfId="2" applyNumberFormat="1" applyFont="1" applyAlignment="1">
      <alignment horizontal="right" vertical="center"/>
    </xf>
    <xf numFmtId="0" fontId="72" fillId="0" borderId="0" xfId="0" applyFont="1" applyAlignment="1"/>
    <xf numFmtId="0" fontId="73" fillId="0" borderId="0" xfId="0" applyFont="1" applyAlignment="1">
      <alignment vertical="center"/>
    </xf>
    <xf numFmtId="0" fontId="4" fillId="0" borderId="0" xfId="0" applyFont="1" applyAlignment="1">
      <alignment horizontal="left" vertical="center" indent="4"/>
    </xf>
    <xf numFmtId="0" fontId="3" fillId="0" borderId="0" xfId="0" quotePrefix="1" applyFont="1" applyAlignment="1">
      <alignment horizontal="left" vertical="center" indent="4"/>
    </xf>
    <xf numFmtId="0" fontId="3" fillId="0" borderId="0" xfId="0" applyFont="1" applyAlignment="1">
      <alignment horizontal="left" vertical="center" indent="4"/>
    </xf>
    <xf numFmtId="0" fontId="3" fillId="0" borderId="0" xfId="0" applyFont="1" applyAlignment="1">
      <alignment horizontal="left" vertical="center" indent="5"/>
    </xf>
    <xf numFmtId="0" fontId="6" fillId="0" borderId="0" xfId="0" applyFont="1" applyAlignment="1">
      <alignment vertical="center"/>
    </xf>
    <xf numFmtId="0" fontId="7" fillId="0" borderId="0" xfId="0" applyFont="1" applyAlignment="1">
      <alignment horizontal="left" vertical="center" indent="4"/>
    </xf>
    <xf numFmtId="0" fontId="6" fillId="0" borderId="0" xfId="0" applyFont="1" applyAlignment="1">
      <alignment horizontal="left" vertical="center" indent="4"/>
    </xf>
    <xf numFmtId="0" fontId="6" fillId="0" borderId="0" xfId="0" applyFont="1" applyAlignment="1">
      <alignment horizontal="left" vertical="center" indent="5"/>
    </xf>
    <xf numFmtId="166" fontId="31" fillId="0" borderId="0" xfId="2" applyNumberFormat="1" applyFont="1" applyFill="1" applyAlignment="1">
      <alignment horizontal="right" vertical="center"/>
    </xf>
    <xf numFmtId="0" fontId="3" fillId="0" borderId="0" xfId="0" applyFont="1" applyAlignment="1">
      <alignment horizontal="right" vertical="center"/>
    </xf>
    <xf numFmtId="0" fontId="4" fillId="0" borderId="18" xfId="0" applyFont="1" applyBorder="1" applyAlignment="1">
      <alignment horizontal="left" vertical="center"/>
    </xf>
    <xf numFmtId="166" fontId="4" fillId="0" borderId="18" xfId="2" applyNumberFormat="1" applyFont="1" applyBorder="1" applyAlignment="1">
      <alignment horizontal="right" vertical="center"/>
    </xf>
    <xf numFmtId="0" fontId="4" fillId="0" borderId="11" xfId="0" applyFont="1" applyBorder="1" applyAlignment="1">
      <alignment horizontal="left" vertical="center"/>
    </xf>
    <xf numFmtId="166" fontId="4" fillId="0" borderId="11" xfId="2" applyNumberFormat="1" applyFont="1" applyBorder="1" applyAlignment="1">
      <alignment horizontal="right" vertical="center"/>
    </xf>
    <xf numFmtId="0" fontId="3" fillId="0" borderId="0" xfId="0" applyFont="1" applyAlignment="1">
      <alignment horizontal="right" vertical="center" wrapText="1"/>
    </xf>
    <xf numFmtId="0" fontId="75" fillId="0" borderId="4" xfId="0" applyFont="1" applyBorder="1"/>
    <xf numFmtId="0" fontId="6" fillId="0" borderId="0" xfId="0" applyFont="1" applyBorder="1" applyAlignment="1">
      <alignment horizontal="left" vertical="center"/>
    </xf>
    <xf numFmtId="166" fontId="3" fillId="0" borderId="0" xfId="2" applyNumberFormat="1" applyFont="1" applyBorder="1" applyAlignment="1">
      <alignment horizontal="right" vertical="center" wrapText="1"/>
    </xf>
    <xf numFmtId="166" fontId="4" fillId="0" borderId="36" xfId="2" applyNumberFormat="1" applyFont="1" applyBorder="1" applyAlignment="1">
      <alignment horizontal="right" vertical="center" wrapText="1"/>
    </xf>
    <xf numFmtId="166" fontId="4" fillId="0" borderId="35" xfId="2" applyNumberFormat="1" applyFont="1" applyBorder="1" applyAlignment="1">
      <alignment horizontal="right" vertical="center"/>
    </xf>
    <xf numFmtId="166" fontId="72" fillId="0" borderId="0" xfId="0" applyNumberFormat="1" applyFont="1" applyAlignment="1"/>
    <xf numFmtId="0" fontId="0" fillId="0" borderId="0" xfId="0" applyFill="1" applyAlignment="1"/>
    <xf numFmtId="166" fontId="7" fillId="0" borderId="5" xfId="2" applyNumberFormat="1" applyFont="1" applyBorder="1" applyAlignment="1">
      <alignment horizontal="right" vertical="center"/>
    </xf>
    <xf numFmtId="165" fontId="65" fillId="0" borderId="0" xfId="2" applyNumberFormat="1" applyFont="1" applyBorder="1" applyAlignment="1">
      <alignment horizontal="right" vertical="center" wrapText="1"/>
    </xf>
    <xf numFmtId="165" fontId="65" fillId="0" borderId="5" xfId="2" applyNumberFormat="1" applyFont="1" applyBorder="1" applyAlignment="1">
      <alignment horizontal="right" vertical="center" wrapText="1"/>
    </xf>
    <xf numFmtId="165" fontId="66" fillId="0" borderId="35" xfId="2" applyNumberFormat="1" applyFont="1" applyBorder="1" applyAlignment="1">
      <alignment horizontal="right" vertical="center" wrapText="1"/>
    </xf>
    <xf numFmtId="166" fontId="6" fillId="0" borderId="0" xfId="2" applyNumberFormat="1" applyFont="1" applyFill="1" applyAlignment="1">
      <alignment horizontal="right" vertical="center"/>
    </xf>
    <xf numFmtId="166" fontId="3" fillId="0" borderId="0" xfId="2" applyNumberFormat="1" applyFont="1" applyBorder="1" applyAlignment="1">
      <alignment horizontal="right" vertical="center"/>
    </xf>
    <xf numFmtId="166" fontId="4" fillId="0" borderId="0" xfId="2" applyNumberFormat="1" applyFont="1" applyBorder="1" applyAlignment="1">
      <alignment horizontal="right" vertical="center"/>
    </xf>
    <xf numFmtId="166" fontId="11" fillId="0" borderId="0" xfId="2" applyNumberFormat="1" applyFont="1" applyFill="1" applyAlignment="1">
      <alignment horizontal="right" vertical="center"/>
    </xf>
    <xf numFmtId="0" fontId="7" fillId="0" borderId="36" xfId="0" applyFont="1" applyBorder="1" applyAlignment="1">
      <alignment horizontal="left" vertical="center"/>
    </xf>
    <xf numFmtId="176" fontId="0" fillId="0" borderId="0" xfId="0" applyNumberFormat="1" applyAlignment="1">
      <alignment wrapText="1"/>
    </xf>
    <xf numFmtId="166" fontId="3" fillId="0" borderId="0" xfId="2" applyNumberFormat="1" applyFont="1" applyFill="1" applyAlignment="1">
      <alignment horizontal="right" vertical="center" wrapText="1"/>
    </xf>
    <xf numFmtId="166" fontId="4" fillId="0" borderId="0" xfId="2" applyNumberFormat="1" applyFont="1" applyFill="1" applyAlignment="1">
      <alignment horizontal="right" vertical="center" wrapText="1"/>
    </xf>
    <xf numFmtId="166" fontId="0" fillId="0" borderId="0" xfId="0" applyNumberFormat="1" applyFill="1"/>
    <xf numFmtId="0" fontId="30" fillId="0" borderId="0" xfId="0" applyFont="1" applyFill="1"/>
    <xf numFmtId="3" fontId="3" fillId="0" borderId="0" xfId="0" applyNumberFormat="1" applyFont="1" applyFill="1" applyAlignment="1">
      <alignment horizontal="right" vertical="center" wrapText="1"/>
    </xf>
    <xf numFmtId="3" fontId="4" fillId="0" borderId="0" xfId="0" applyNumberFormat="1" applyFont="1" applyFill="1" applyAlignment="1">
      <alignment horizontal="right" vertical="center" wrapText="1"/>
    </xf>
    <xf numFmtId="166" fontId="3" fillId="0" borderId="5" xfId="2" applyNumberFormat="1" applyFont="1" applyFill="1" applyBorder="1" applyAlignment="1">
      <alignment horizontal="right" vertical="center"/>
    </xf>
    <xf numFmtId="0" fontId="8" fillId="0" borderId="5" xfId="0" applyFont="1" applyFill="1" applyBorder="1" applyAlignment="1">
      <alignment horizontal="right" vertical="center" wrapText="1"/>
    </xf>
    <xf numFmtId="0" fontId="9" fillId="0" borderId="17" xfId="0" applyFont="1" applyBorder="1" applyAlignment="1">
      <alignment horizontal="right" vertical="center"/>
    </xf>
    <xf numFmtId="0" fontId="9" fillId="0" borderId="11" xfId="0" applyFont="1" applyBorder="1" applyAlignment="1">
      <alignment horizontal="right" vertical="center"/>
    </xf>
    <xf numFmtId="0" fontId="9" fillId="0" borderId="37" xfId="0" applyFont="1" applyBorder="1" applyAlignment="1">
      <alignment horizontal="right" vertical="center"/>
    </xf>
    <xf numFmtId="0" fontId="4" fillId="0" borderId="0" xfId="0" applyFont="1" applyFill="1" applyAlignment="1">
      <alignment horizontal="left" vertical="center"/>
    </xf>
    <xf numFmtId="0" fontId="3" fillId="0" borderId="0" xfId="0" applyFont="1" applyFill="1" applyAlignment="1">
      <alignment horizontal="left" vertical="center"/>
    </xf>
    <xf numFmtId="0" fontId="72" fillId="0" borderId="0" xfId="0" applyFont="1" applyFill="1" applyAlignment="1"/>
    <xf numFmtId="0" fontId="35" fillId="0" borderId="0" xfId="0" applyFont="1" applyFill="1" applyAlignment="1"/>
    <xf numFmtId="166" fontId="6" fillId="0" borderId="5" xfId="2" applyNumberFormat="1" applyFont="1" applyFill="1" applyBorder="1" applyAlignment="1">
      <alignment horizontal="right" vertical="center"/>
    </xf>
    <xf numFmtId="0" fontId="3" fillId="0" borderId="0" xfId="0" applyFont="1" applyFill="1" applyAlignment="1">
      <alignment horizontal="left" vertical="center" wrapText="1"/>
    </xf>
    <xf numFmtId="0" fontId="6" fillId="0" borderId="0" xfId="0" applyFont="1" applyFill="1" applyAlignment="1">
      <alignment horizontal="left" vertical="center" wrapText="1"/>
    </xf>
    <xf numFmtId="0" fontId="6" fillId="0" borderId="5" xfId="0" applyFont="1" applyFill="1" applyBorder="1" applyAlignment="1">
      <alignment horizontal="left" vertical="center" wrapText="1"/>
    </xf>
    <xf numFmtId="0" fontId="6" fillId="0" borderId="0" xfId="0" applyFont="1" applyFill="1" applyAlignment="1">
      <alignment horizontal="justify" vertical="center"/>
    </xf>
    <xf numFmtId="0" fontId="7" fillId="0" borderId="39" xfId="0" applyFont="1" applyFill="1" applyBorder="1" applyAlignment="1">
      <alignment horizontal="right" vertical="center"/>
    </xf>
    <xf numFmtId="166" fontId="3" fillId="0" borderId="22" xfId="2" applyNumberFormat="1" applyFont="1" applyBorder="1" applyAlignment="1">
      <alignment horizontal="right" vertical="center"/>
    </xf>
    <xf numFmtId="0" fontId="8" fillId="0" borderId="21" xfId="0" applyFont="1" applyFill="1" applyBorder="1" applyAlignment="1">
      <alignment horizontal="right" vertical="center"/>
    </xf>
    <xf numFmtId="0" fontId="7" fillId="0" borderId="21" xfId="0" applyFont="1" applyBorder="1" applyAlignment="1">
      <alignment vertical="center"/>
    </xf>
    <xf numFmtId="0" fontId="12" fillId="0" borderId="3" xfId="0" applyFont="1" applyFill="1" applyBorder="1" applyAlignment="1">
      <alignment horizontal="left" vertical="center"/>
    </xf>
    <xf numFmtId="0" fontId="3" fillId="0" borderId="0" xfId="0" applyFont="1" applyAlignment="1">
      <alignment vertical="center" wrapText="1"/>
    </xf>
    <xf numFmtId="0" fontId="7" fillId="0" borderId="3" xfId="0" applyFont="1" applyBorder="1" applyAlignment="1">
      <alignment horizontal="center" vertical="center"/>
    </xf>
    <xf numFmtId="0" fontId="7" fillId="0" borderId="5" xfId="0" applyFont="1" applyBorder="1" applyAlignment="1">
      <alignment horizontal="center" vertical="center"/>
    </xf>
    <xf numFmtId="164" fontId="7" fillId="0" borderId="5" xfId="0" applyNumberFormat="1" applyFont="1" applyBorder="1" applyAlignment="1">
      <alignment horizontal="right" vertical="center"/>
    </xf>
    <xf numFmtId="0" fontId="1" fillId="0" borderId="0" xfId="0" applyFont="1" applyAlignment="1">
      <alignment vertical="center" wrapText="1"/>
    </xf>
    <xf numFmtId="3" fontId="78" fillId="0" borderId="0" xfId="0" applyNumberFormat="1" applyFont="1" applyBorder="1"/>
    <xf numFmtId="0" fontId="12" fillId="0" borderId="10" xfId="0" applyFont="1" applyFill="1" applyBorder="1" applyAlignment="1">
      <alignment horizontal="left" vertical="center"/>
    </xf>
    <xf numFmtId="0" fontId="7" fillId="0" borderId="41" xfId="0" applyFont="1" applyBorder="1" applyAlignment="1">
      <alignment vertical="center"/>
    </xf>
    <xf numFmtId="0" fontId="7" fillId="0" borderId="41" xfId="0" applyFont="1" applyBorder="1" applyAlignment="1">
      <alignment horizontal="center" vertical="center"/>
    </xf>
    <xf numFmtId="0" fontId="8" fillId="0" borderId="3" xfId="0" applyFont="1" applyFill="1" applyBorder="1" applyAlignment="1">
      <alignment horizontal="right" vertical="center" wrapText="1"/>
    </xf>
    <xf numFmtId="0" fontId="7" fillId="0" borderId="10" xfId="0" applyFont="1" applyBorder="1" applyAlignment="1">
      <alignment horizontal="center" vertical="center" wrapText="1"/>
    </xf>
    <xf numFmtId="0" fontId="7" fillId="0" borderId="41" xfId="0" applyFont="1" applyFill="1" applyBorder="1" applyAlignment="1">
      <alignment vertical="center"/>
    </xf>
    <xf numFmtId="0" fontId="0" fillId="0" borderId="0" xfId="0" applyFill="1" applyBorder="1" applyAlignment="1"/>
    <xf numFmtId="0" fontId="13" fillId="0" borderId="0" xfId="0" applyFont="1" applyBorder="1" applyAlignment="1">
      <alignment horizontal="right" vertical="center"/>
    </xf>
    <xf numFmtId="0" fontId="13" fillId="0" borderId="0" xfId="0" applyFont="1" applyFill="1" applyAlignment="1">
      <alignment horizontal="left" vertical="center"/>
    </xf>
    <xf numFmtId="0" fontId="13" fillId="0" borderId="0" xfId="0" applyFont="1" applyBorder="1" applyAlignment="1">
      <alignment horizontal="left" vertical="center"/>
    </xf>
    <xf numFmtId="166" fontId="72" fillId="0" borderId="0" xfId="0" applyNumberFormat="1" applyFont="1" applyFill="1" applyAlignment="1"/>
    <xf numFmtId="0" fontId="7" fillId="0" borderId="5" xfId="0" applyFont="1" applyFill="1" applyBorder="1" applyAlignment="1">
      <alignment horizontal="right" vertical="center" wrapText="1"/>
    </xf>
    <xf numFmtId="0" fontId="80" fillId="0" borderId="0" xfId="0" applyFont="1" applyAlignment="1">
      <alignment horizontal="left" vertical="center"/>
    </xf>
    <xf numFmtId="0" fontId="80" fillId="0" borderId="0" xfId="0" applyFont="1"/>
    <xf numFmtId="0" fontId="80" fillId="0" borderId="0" xfId="82" applyFont="1" applyFill="1" applyAlignment="1">
      <alignment vertical="top"/>
    </xf>
    <xf numFmtId="0" fontId="82" fillId="0" borderId="0" xfId="66" applyFont="1" applyFill="1" applyAlignment="1" applyProtection="1">
      <alignment vertical="top"/>
    </xf>
    <xf numFmtId="0" fontId="80" fillId="0" borderId="0" xfId="0" applyFont="1" applyFill="1"/>
    <xf numFmtId="0" fontId="8" fillId="0" borderId="5" xfId="0" applyFont="1" applyBorder="1" applyAlignment="1">
      <alignment horizontal="center" vertical="center"/>
    </xf>
    <xf numFmtId="0" fontId="3" fillId="0" borderId="11" xfId="0" applyFont="1" applyBorder="1" applyAlignment="1">
      <alignment horizontal="right" vertical="center"/>
    </xf>
    <xf numFmtId="43" fontId="6" fillId="0" borderId="0" xfId="2" applyNumberFormat="1" applyFont="1" applyAlignment="1">
      <alignment horizontal="right" vertical="center"/>
    </xf>
    <xf numFmtId="0" fontId="3" fillId="0" borderId="0" xfId="0" applyFont="1" applyBorder="1" applyAlignment="1">
      <alignment horizontal="right" vertical="center"/>
    </xf>
    <xf numFmtId="0" fontId="7" fillId="0" borderId="44" xfId="0" applyFont="1" applyBorder="1" applyAlignment="1">
      <alignment horizontal="center" vertical="center" wrapText="1"/>
    </xf>
    <xf numFmtId="0" fontId="7" fillId="0" borderId="43" xfId="0" applyFont="1" applyFill="1" applyBorder="1" applyAlignment="1">
      <alignment horizontal="right" vertical="center" wrapText="1"/>
    </xf>
    <xf numFmtId="0" fontId="8" fillId="0" borderId="9" xfId="0" applyFont="1" applyFill="1" applyBorder="1" applyAlignment="1">
      <alignment horizontal="right" vertical="center"/>
    </xf>
    <xf numFmtId="0" fontId="8" fillId="0" borderId="47" xfId="0" applyFont="1" applyFill="1" applyBorder="1" applyAlignment="1">
      <alignment horizontal="right" vertical="center" wrapText="1"/>
    </xf>
    <xf numFmtId="0" fontId="7" fillId="0" borderId="8" xfId="0" applyFont="1" applyFill="1" applyBorder="1" applyAlignment="1">
      <alignment horizontal="center" vertical="center"/>
    </xf>
    <xf numFmtId="0" fontId="35" fillId="0" borderId="0" xfId="0" applyFont="1" applyFill="1"/>
    <xf numFmtId="0" fontId="7" fillId="0" borderId="11" xfId="0" applyFont="1" applyFill="1" applyBorder="1" applyAlignment="1">
      <alignment horizontal="center" vertical="center"/>
    </xf>
    <xf numFmtId="0" fontId="7" fillId="0" borderId="0" xfId="0" applyFont="1" applyFill="1" applyAlignment="1">
      <alignment horizontal="left" vertical="center"/>
    </xf>
    <xf numFmtId="166" fontId="7" fillId="0" borderId="0" xfId="2" applyNumberFormat="1" applyFont="1" applyFill="1" applyAlignment="1">
      <alignment horizontal="right" vertical="center" wrapText="1"/>
    </xf>
    <xf numFmtId="0" fontId="6" fillId="0" borderId="0" xfId="0" applyFont="1" applyFill="1" applyAlignment="1">
      <alignment horizontal="left" vertical="center" indent="2"/>
    </xf>
    <xf numFmtId="166" fontId="6" fillId="0" borderId="0" xfId="2" applyNumberFormat="1" applyFont="1" applyFill="1" applyAlignment="1">
      <alignment horizontal="right" vertical="center" wrapText="1"/>
    </xf>
    <xf numFmtId="0" fontId="6" fillId="0" borderId="5" xfId="0" applyFont="1" applyFill="1" applyBorder="1" applyAlignment="1">
      <alignment horizontal="left" vertical="center" indent="2"/>
    </xf>
    <xf numFmtId="166" fontId="6" fillId="0" borderId="5" xfId="2" applyNumberFormat="1" applyFont="1" applyFill="1" applyBorder="1" applyAlignment="1">
      <alignment horizontal="right" vertical="center" wrapText="1"/>
    </xf>
    <xf numFmtId="0" fontId="6" fillId="0" borderId="0" xfId="0" applyFont="1" applyFill="1" applyAlignment="1">
      <alignment horizontal="left" vertical="center" indent="1"/>
    </xf>
    <xf numFmtId="0" fontId="11" fillId="0" borderId="0" xfId="0" applyFont="1" applyFill="1" applyAlignment="1">
      <alignment horizontal="left" vertical="center" indent="2"/>
    </xf>
    <xf numFmtId="0" fontId="11" fillId="0" borderId="0" xfId="0" applyFont="1" applyFill="1" applyAlignment="1">
      <alignment horizontal="left" vertical="center" wrapText="1" indent="2"/>
    </xf>
    <xf numFmtId="0" fontId="7" fillId="0" borderId="5" xfId="0" applyFont="1" applyFill="1" applyBorder="1" applyAlignment="1">
      <alignment horizontal="left" vertical="center"/>
    </xf>
    <xf numFmtId="166" fontId="7" fillId="0" borderId="5" xfId="2" applyNumberFormat="1" applyFont="1" applyFill="1" applyBorder="1" applyAlignment="1">
      <alignment horizontal="right" vertical="center" wrapText="1"/>
    </xf>
    <xf numFmtId="0" fontId="82" fillId="0" borderId="0" xfId="66" applyFont="1" applyFill="1" applyAlignment="1" applyProtection="1">
      <alignment horizontal="left" vertical="top" wrapText="1"/>
    </xf>
    <xf numFmtId="0" fontId="80" fillId="0" borderId="0" xfId="0" applyFont="1" applyFill="1" applyAlignment="1">
      <alignment horizontal="left" vertical="top" wrapText="1"/>
    </xf>
    <xf numFmtId="0" fontId="80" fillId="0" borderId="0" xfId="82" applyFont="1" applyFill="1" applyAlignment="1">
      <alignment horizontal="left" wrapText="1"/>
    </xf>
    <xf numFmtId="0" fontId="82" fillId="0" borderId="0" xfId="66" applyFont="1" applyFill="1" applyAlignment="1" applyProtection="1">
      <alignment horizontal="left" wrapText="1"/>
    </xf>
    <xf numFmtId="0" fontId="0" fillId="0" borderId="0" xfId="0" applyFill="1"/>
    <xf numFmtId="0" fontId="72" fillId="0" borderId="0" xfId="0" applyFont="1" applyFill="1"/>
    <xf numFmtId="0" fontId="3" fillId="0" borderId="0" xfId="0" applyFont="1" applyFill="1" applyAlignment="1">
      <alignment horizontal="left" vertical="center" indent="1"/>
    </xf>
    <xf numFmtId="0" fontId="4" fillId="0" borderId="0" xfId="0" applyFont="1" applyFill="1" applyAlignment="1">
      <alignment horizontal="left" vertical="center" indent="1"/>
    </xf>
    <xf numFmtId="0" fontId="4" fillId="0" borderId="0" xfId="0" applyFont="1" applyFill="1" applyAlignment="1">
      <alignment horizontal="left" vertical="center" indent="2"/>
    </xf>
    <xf numFmtId="0" fontId="71" fillId="0" borderId="0" xfId="0" applyFont="1" applyFill="1" applyAlignment="1">
      <alignment horizontal="left" vertical="center" indent="1"/>
    </xf>
    <xf numFmtId="0" fontId="3" fillId="0" borderId="5" xfId="0" applyFont="1" applyFill="1" applyBorder="1" applyAlignment="1">
      <alignment horizontal="left" vertical="center" indent="1"/>
    </xf>
    <xf numFmtId="166" fontId="3" fillId="0" borderId="5" xfId="2" applyNumberFormat="1" applyFont="1" applyFill="1" applyBorder="1" applyAlignment="1">
      <alignment horizontal="right" vertical="center" wrapText="1"/>
    </xf>
    <xf numFmtId="166" fontId="5" fillId="0" borderId="0" xfId="0" applyNumberFormat="1" applyFont="1" applyFill="1" applyAlignment="1">
      <alignment horizontal="center" vertical="center"/>
    </xf>
    <xf numFmtId="0" fontId="6" fillId="0" borderId="5" xfId="0" applyFont="1" applyFill="1" applyBorder="1" applyAlignment="1">
      <alignment horizontal="right" vertical="center"/>
    </xf>
    <xf numFmtId="0" fontId="13" fillId="0" borderId="0" xfId="0" applyFont="1" applyFill="1" applyBorder="1" applyAlignment="1">
      <alignment horizontal="right" vertical="center"/>
    </xf>
    <xf numFmtId="0" fontId="7" fillId="0" borderId="46"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43" fontId="6" fillId="0" borderId="0" xfId="2" applyNumberFormat="1" applyFont="1" applyFill="1" applyAlignment="1">
      <alignment horizontal="right" vertical="center"/>
    </xf>
    <xf numFmtId="0" fontId="69" fillId="0" borderId="0" xfId="0" applyFont="1" applyFill="1"/>
    <xf numFmtId="0" fontId="83" fillId="0" borderId="0" xfId="0" applyFont="1" applyFill="1"/>
    <xf numFmtId="0" fontId="6" fillId="0" borderId="0" xfId="0" applyFont="1" applyFill="1" applyAlignment="1">
      <alignment horizontal="left" vertical="center" indent="3"/>
    </xf>
    <xf numFmtId="0" fontId="6" fillId="0" borderId="0" xfId="0" applyFont="1" applyFill="1" applyAlignment="1">
      <alignment horizontal="left" vertical="center"/>
    </xf>
    <xf numFmtId="166" fontId="6" fillId="0" borderId="0" xfId="2" applyNumberFormat="1" applyFont="1" applyFill="1" applyAlignment="1">
      <alignment vertical="center"/>
    </xf>
    <xf numFmtId="0" fontId="6" fillId="0" borderId="0" xfId="0" applyFont="1" applyFill="1"/>
    <xf numFmtId="166" fontId="7" fillId="0" borderId="5" xfId="2" applyNumberFormat="1" applyFont="1" applyFill="1" applyBorder="1" applyAlignment="1">
      <alignment horizontal="right" vertical="center"/>
    </xf>
    <xf numFmtId="0" fontId="86" fillId="0" borderId="0" xfId="1" applyFont="1" applyFill="1" applyAlignment="1">
      <alignment horizontal="left" vertical="center"/>
    </xf>
    <xf numFmtId="0" fontId="86" fillId="0" borderId="0" xfId="1" applyFont="1" applyFill="1"/>
    <xf numFmtId="0" fontId="8" fillId="0" borderId="45" xfId="0" applyFont="1" applyFill="1" applyBorder="1" applyAlignment="1">
      <alignment horizontal="right" vertical="center" wrapText="1"/>
    </xf>
    <xf numFmtId="166" fontId="83" fillId="0" borderId="0" xfId="0" applyNumberFormat="1" applyFont="1" applyAlignment="1"/>
    <xf numFmtId="0" fontId="2" fillId="0" borderId="36" xfId="0" applyFont="1" applyBorder="1" applyAlignment="1">
      <alignment vertical="center"/>
    </xf>
    <xf numFmtId="0" fontId="3" fillId="0" borderId="22" xfId="0" applyFont="1" applyBorder="1" applyAlignment="1">
      <alignment vertical="center"/>
    </xf>
    <xf numFmtId="0" fontId="3" fillId="0" borderId="0" xfId="0" applyFont="1" applyBorder="1" applyAlignment="1">
      <alignment vertical="center"/>
    </xf>
    <xf numFmtId="0" fontId="4" fillId="0" borderId="0" xfId="0" applyFont="1" applyBorder="1" applyAlignment="1">
      <alignment vertical="center"/>
    </xf>
    <xf numFmtId="0" fontId="4" fillId="0" borderId="11" xfId="0" applyFont="1" applyBorder="1" applyAlignment="1">
      <alignment vertical="center"/>
    </xf>
    <xf numFmtId="164" fontId="7" fillId="0" borderId="48" xfId="0" applyNumberFormat="1" applyFont="1" applyBorder="1" applyAlignment="1">
      <alignment horizontal="right" vertical="center"/>
    </xf>
    <xf numFmtId="164" fontId="7" fillId="0" borderId="35" xfId="0" applyNumberFormat="1" applyFont="1" applyBorder="1" applyAlignment="1">
      <alignment horizontal="right" vertical="center"/>
    </xf>
    <xf numFmtId="0" fontId="8" fillId="0" borderId="5" xfId="0" applyFont="1" applyBorder="1" applyAlignment="1">
      <alignment horizontal="center" vertical="center"/>
    </xf>
    <xf numFmtId="0" fontId="15" fillId="0" borderId="0" xfId="0" applyFont="1" applyAlignment="1">
      <alignment horizontal="center" vertical="center"/>
    </xf>
    <xf numFmtId="0" fontId="8" fillId="0" borderId="40" xfId="0" applyFont="1" applyFill="1" applyBorder="1" applyAlignment="1">
      <alignment horizontal="right" vertical="center" wrapText="1"/>
    </xf>
    <xf numFmtId="0" fontId="8" fillId="0" borderId="14" xfId="0" applyFont="1" applyFill="1" applyBorder="1" applyAlignment="1">
      <alignment horizontal="right" vertical="center" wrapText="1"/>
    </xf>
    <xf numFmtId="0" fontId="24" fillId="0" borderId="12" xfId="0" applyFont="1" applyBorder="1" applyAlignment="1">
      <alignment horizontal="center" vertical="center" wrapText="1"/>
    </xf>
    <xf numFmtId="0" fontId="7" fillId="0" borderId="14" xfId="0" applyFont="1" applyBorder="1" applyAlignment="1">
      <alignment horizontal="right" vertical="center" wrapText="1"/>
    </xf>
    <xf numFmtId="166" fontId="66" fillId="0" borderId="50" xfId="2" applyNumberFormat="1" applyFont="1" applyFill="1" applyBorder="1" applyAlignment="1">
      <alignment horizontal="right" vertical="center" wrapText="1"/>
    </xf>
    <xf numFmtId="0" fontId="19" fillId="0" borderId="50" xfId="0" applyFont="1" applyFill="1" applyBorder="1" applyAlignment="1">
      <alignment horizontal="left" vertical="center"/>
    </xf>
    <xf numFmtId="166" fontId="89" fillId="0" borderId="0" xfId="2" applyNumberFormat="1" applyFont="1" applyFill="1" applyAlignment="1">
      <alignment horizontal="right" vertical="center" wrapText="1" indent="1"/>
    </xf>
    <xf numFmtId="0" fontId="20" fillId="0" borderId="0" xfId="0" applyFont="1" applyFill="1" applyAlignment="1">
      <alignment horizontal="left" indent="4"/>
    </xf>
    <xf numFmtId="166" fontId="65" fillId="0" borderId="0" xfId="2" applyNumberFormat="1" applyFont="1" applyFill="1" applyAlignment="1">
      <alignment horizontal="right" vertical="center" wrapText="1"/>
    </xf>
    <xf numFmtId="0" fontId="20" fillId="0" borderId="0" xfId="0" applyFont="1" applyFill="1" applyAlignment="1">
      <alignment horizontal="left" indent="2"/>
    </xf>
    <xf numFmtId="166" fontId="89" fillId="0" borderId="0" xfId="2" applyNumberFormat="1" applyFont="1" applyFill="1" applyAlignment="1">
      <alignment horizontal="right" vertical="center" wrapText="1"/>
    </xf>
    <xf numFmtId="166" fontId="90" fillId="0" borderId="0" xfId="2" applyNumberFormat="1" applyFont="1" applyFill="1" applyAlignment="1">
      <alignment horizontal="right" vertical="center" wrapText="1"/>
    </xf>
    <xf numFmtId="0" fontId="19" fillId="0" borderId="0" xfId="0" applyFont="1" applyFill="1" applyAlignment="1">
      <alignment horizontal="left" vertical="center"/>
    </xf>
    <xf numFmtId="15" fontId="7" fillId="0" borderId="5" xfId="0" quotePrefix="1" applyNumberFormat="1" applyFont="1" applyFill="1" applyBorder="1" applyAlignment="1">
      <alignment horizontal="center" vertical="center"/>
    </xf>
    <xf numFmtId="15" fontId="7" fillId="0" borderId="6" xfId="0" quotePrefix="1" applyNumberFormat="1" applyFont="1" applyFill="1" applyBorder="1" applyAlignment="1">
      <alignment horizontal="center" vertical="center"/>
    </xf>
    <xf numFmtId="0" fontId="7" fillId="0" borderId="5" xfId="0" applyFont="1" applyFill="1" applyBorder="1" applyAlignment="1">
      <alignment horizontal="right" vertical="center"/>
    </xf>
    <xf numFmtId="0" fontId="19" fillId="0" borderId="2" xfId="0" applyFont="1" applyFill="1" applyBorder="1" applyAlignment="1">
      <alignment horizontal="center" vertical="center"/>
    </xf>
    <xf numFmtId="0" fontId="7" fillId="0" borderId="0" xfId="0" applyFont="1" applyFill="1" applyAlignment="1">
      <alignment horizontal="center" vertical="center"/>
    </xf>
    <xf numFmtId="0" fontId="7" fillId="0" borderId="10" xfId="0" applyFont="1" applyFill="1" applyBorder="1" applyAlignment="1">
      <alignment horizontal="right" vertical="center"/>
    </xf>
    <xf numFmtId="0" fontId="7" fillId="0" borderId="0" xfId="0" applyFont="1" applyFill="1" applyBorder="1" applyAlignment="1">
      <alignment horizontal="right" vertical="center"/>
    </xf>
    <xf numFmtId="0" fontId="19" fillId="0" borderId="10" xfId="0" applyFont="1" applyFill="1" applyBorder="1" applyAlignment="1">
      <alignment horizontal="center" vertical="center"/>
    </xf>
    <xf numFmtId="15" fontId="7" fillId="0" borderId="15" xfId="0" applyNumberFormat="1" applyFont="1" applyFill="1" applyBorder="1" applyAlignment="1">
      <alignment horizontal="right" vertical="center"/>
    </xf>
    <xf numFmtId="0" fontId="19" fillId="0" borderId="1" xfId="0" applyFont="1" applyFill="1" applyBorder="1" applyAlignment="1">
      <alignment horizontal="center" vertical="center"/>
    </xf>
    <xf numFmtId="179" fontId="78" fillId="0" borderId="0" xfId="0" applyNumberFormat="1" applyFont="1" applyBorder="1"/>
    <xf numFmtId="15" fontId="7" fillId="0" borderId="19" xfId="0" quotePrefix="1" applyNumberFormat="1"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43" fontId="90" fillId="0" borderId="0" xfId="2" applyNumberFormat="1" applyFont="1" applyFill="1" applyAlignment="1">
      <alignment horizontal="right" vertical="center" wrapText="1"/>
    </xf>
    <xf numFmtId="166" fontId="91" fillId="0" borderId="0" xfId="2" applyNumberFormat="1" applyFont="1" applyFill="1" applyAlignment="1">
      <alignment horizontal="right" vertical="center"/>
    </xf>
    <xf numFmtId="43" fontId="0" fillId="0" borderId="0" xfId="0" applyNumberFormat="1" applyFill="1" applyAlignment="1"/>
    <xf numFmtId="0" fontId="13" fillId="0" borderId="0" xfId="0" applyFont="1" applyFill="1" applyAlignment="1">
      <alignment horizontal="left" vertical="center"/>
    </xf>
    <xf numFmtId="0" fontId="7" fillId="0" borderId="36" xfId="0" applyFont="1" applyFill="1" applyBorder="1" applyAlignment="1">
      <alignment horizontal="right" vertical="center" wrapText="1"/>
    </xf>
    <xf numFmtId="0" fontId="7" fillId="0" borderId="37" xfId="0" applyFont="1" applyBorder="1" applyAlignment="1">
      <alignment horizontal="right" vertical="center" wrapText="1"/>
    </xf>
    <xf numFmtId="0" fontId="7" fillId="0" borderId="44" xfId="0" applyFont="1" applyFill="1" applyBorder="1" applyAlignment="1">
      <alignment horizontal="center" vertical="center" wrapText="1"/>
    </xf>
    <xf numFmtId="0" fontId="7" fillId="0" borderId="14" xfId="0" applyFont="1" applyFill="1" applyBorder="1" applyAlignment="1">
      <alignment horizontal="right" vertical="center" wrapText="1"/>
    </xf>
    <xf numFmtId="0" fontId="74" fillId="0" borderId="0" xfId="0" applyFont="1" applyFill="1" applyAlignment="1">
      <alignment horizontal="right" vertical="center"/>
    </xf>
    <xf numFmtId="0" fontId="69" fillId="0" borderId="0" xfId="0" applyFont="1" applyFill="1" applyAlignment="1"/>
    <xf numFmtId="0" fontId="7" fillId="0" borderId="20" xfId="0" applyFont="1" applyFill="1" applyBorder="1" applyAlignment="1">
      <alignment horizontal="center" vertical="center"/>
    </xf>
    <xf numFmtId="0" fontId="7" fillId="0" borderId="45" xfId="0" applyFont="1" applyFill="1" applyBorder="1" applyAlignment="1">
      <alignment horizontal="center" vertical="center"/>
    </xf>
    <xf numFmtId="15" fontId="7" fillId="0" borderId="51" xfId="0" quotePrefix="1" applyNumberFormat="1" applyFont="1" applyFill="1" applyBorder="1" applyAlignment="1">
      <alignment horizontal="center" vertical="center"/>
    </xf>
    <xf numFmtId="166" fontId="85" fillId="0" borderId="0" xfId="2" applyNumberFormat="1" applyFont="1" applyBorder="1" applyAlignment="1">
      <alignment horizontal="left" vertical="center" wrapText="1"/>
    </xf>
    <xf numFmtId="166" fontId="85" fillId="0" borderId="0" xfId="2" applyNumberFormat="1" applyFont="1" applyBorder="1" applyAlignment="1">
      <alignment horizontal="right" vertical="center" wrapText="1"/>
    </xf>
    <xf numFmtId="0" fontId="85" fillId="0" borderId="0" xfId="0" applyFont="1"/>
    <xf numFmtId="0" fontId="85" fillId="0" borderId="0" xfId="0" applyFont="1" applyFill="1"/>
    <xf numFmtId="166" fontId="85" fillId="0" borderId="0" xfId="0" applyNumberFormat="1" applyFont="1"/>
    <xf numFmtId="166" fontId="72" fillId="0" borderId="0" xfId="0" applyNumberFormat="1" applyFont="1" applyFill="1"/>
    <xf numFmtId="0" fontId="6" fillId="0" borderId="5" xfId="0" applyFont="1" applyFill="1" applyBorder="1" applyAlignment="1">
      <alignment horizontal="right" vertical="center"/>
    </xf>
    <xf numFmtId="0" fontId="13" fillId="0" borderId="0" xfId="0" applyFont="1" applyFill="1" applyAlignment="1">
      <alignment horizontal="left" vertical="center"/>
    </xf>
    <xf numFmtId="0" fontId="13" fillId="0" borderId="5" xfId="0" applyFont="1" applyFill="1" applyBorder="1" applyAlignment="1">
      <alignment horizontal="right" vertical="center"/>
    </xf>
    <xf numFmtId="0" fontId="4" fillId="0" borderId="19" xfId="0" applyFont="1" applyBorder="1" applyAlignment="1">
      <alignment horizontal="right" vertical="center" wrapText="1"/>
    </xf>
    <xf numFmtId="0" fontId="4" fillId="0" borderId="12" xfId="0" applyFont="1" applyBorder="1" applyAlignment="1">
      <alignment horizontal="right" vertical="center"/>
    </xf>
    <xf numFmtId="0" fontId="4" fillId="0" borderId="44" xfId="0" applyFont="1" applyBorder="1" applyAlignment="1">
      <alignment horizontal="right" vertical="center" wrapText="1"/>
    </xf>
    <xf numFmtId="0" fontId="4" fillId="0" borderId="11" xfId="0" applyFont="1" applyBorder="1" applyAlignment="1">
      <alignment horizontal="right" vertical="center" wrapText="1"/>
    </xf>
    <xf numFmtId="177" fontId="83" fillId="0" borderId="0" xfId="2" applyNumberFormat="1" applyFont="1" applyFill="1" applyAlignment="1"/>
    <xf numFmtId="0" fontId="83" fillId="0" borderId="0" xfId="0" applyFont="1" applyFill="1" applyAlignment="1"/>
    <xf numFmtId="166" fontId="65" fillId="0" borderId="0" xfId="2" applyNumberFormat="1" applyFont="1" applyFill="1" applyAlignment="1">
      <alignment horizontal="right" vertical="center"/>
    </xf>
    <xf numFmtId="0" fontId="11" fillId="0" borderId="0" xfId="0" applyFont="1" applyFill="1" applyAlignment="1">
      <alignment horizontal="left" vertical="center"/>
    </xf>
    <xf numFmtId="0" fontId="11" fillId="0" borderId="5" xfId="0" applyFont="1" applyFill="1" applyBorder="1" applyAlignment="1">
      <alignment horizontal="left" vertical="center"/>
    </xf>
    <xf numFmtId="166" fontId="11" fillId="0" borderId="5" xfId="2" applyNumberFormat="1" applyFont="1" applyFill="1" applyBorder="1" applyAlignment="1">
      <alignment horizontal="right" vertical="center"/>
    </xf>
    <xf numFmtId="166" fontId="83" fillId="0" borderId="0" xfId="0" applyNumberFormat="1" applyFont="1" applyFill="1" applyAlignment="1"/>
    <xf numFmtId="0" fontId="86" fillId="0" borderId="0" xfId="1" applyFont="1" applyFill="1" applyAlignment="1">
      <alignment horizontal="left" vertical="center" wrapText="1"/>
    </xf>
    <xf numFmtId="0" fontId="86" fillId="0" borderId="0" xfId="1" applyFont="1" applyFill="1" applyAlignment="1"/>
    <xf numFmtId="166" fontId="92" fillId="0" borderId="0" xfId="2" applyNumberFormat="1" applyFont="1" applyFill="1"/>
    <xf numFmtId="0" fontId="7" fillId="0" borderId="40" xfId="0" applyFont="1" applyFill="1" applyBorder="1" applyAlignment="1">
      <alignment horizontal="right" vertical="center"/>
    </xf>
    <xf numFmtId="43" fontId="93" fillId="0" borderId="0" xfId="2" applyNumberFormat="1" applyFont="1" applyFill="1" applyAlignment="1">
      <alignment horizontal="right" vertical="center" wrapText="1"/>
    </xf>
    <xf numFmtId="43" fontId="0" fillId="0" borderId="0" xfId="0" applyNumberFormat="1" applyFont="1" applyFill="1" applyAlignment="1"/>
    <xf numFmtId="0" fontId="0" fillId="0" borderId="0" xfId="0" applyFont="1" applyFill="1" applyAlignment="1"/>
    <xf numFmtId="43" fontId="93" fillId="0" borderId="49" xfId="2" applyNumberFormat="1" applyFont="1" applyFill="1" applyBorder="1" applyAlignment="1">
      <alignment horizontal="right" vertical="center" wrapText="1"/>
    </xf>
    <xf numFmtId="0" fontId="10" fillId="0" borderId="0" xfId="0" applyFont="1" applyFill="1" applyBorder="1" applyAlignment="1">
      <alignment horizontal="right" vertical="center" wrapText="1"/>
    </xf>
    <xf numFmtId="0" fontId="10" fillId="0" borderId="0" xfId="0" applyFont="1" applyFill="1" applyBorder="1" applyAlignment="1">
      <alignment horizontal="left"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5" xfId="0" applyFont="1" applyBorder="1" applyAlignment="1">
      <alignment horizontal="right" vertical="center"/>
    </xf>
    <xf numFmtId="0" fontId="5" fillId="0" borderId="0" xfId="0" applyFont="1" applyAlignment="1">
      <alignment horizontal="center" vertical="center"/>
    </xf>
    <xf numFmtId="0" fontId="7" fillId="0" borderId="16" xfId="0" applyFont="1" applyBorder="1" applyAlignment="1">
      <alignment horizontal="center" vertical="center"/>
    </xf>
    <xf numFmtId="0" fontId="7" fillId="0" borderId="9" xfId="0" applyFont="1" applyBorder="1" applyAlignment="1">
      <alignment horizontal="center" vertical="center"/>
    </xf>
    <xf numFmtId="0" fontId="7" fillId="0" borderId="16" xfId="0" applyFont="1" applyBorder="1" applyAlignment="1">
      <alignment horizontal="right" vertical="center" wrapText="1"/>
    </xf>
    <xf numFmtId="0" fontId="7" fillId="0" borderId="9" xfId="0" applyFont="1" applyBorder="1" applyAlignment="1">
      <alignment horizontal="right" vertical="center" wrapText="1"/>
    </xf>
    <xf numFmtId="0" fontId="80" fillId="0" borderId="0" xfId="0" applyFont="1" applyAlignment="1">
      <alignment horizontal="left" vertical="center"/>
    </xf>
    <xf numFmtId="0" fontId="80" fillId="0" borderId="4" xfId="0" applyFont="1" applyBorder="1" applyAlignment="1">
      <alignment horizontal="right"/>
    </xf>
    <xf numFmtId="0" fontId="82" fillId="0" borderId="0" xfId="1" applyFont="1" applyAlignment="1">
      <alignment horizontal="left" vertical="center"/>
    </xf>
    <xf numFmtId="0" fontId="81" fillId="0" borderId="0" xfId="0" applyFont="1" applyAlignment="1">
      <alignment horizontal="left"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0" xfId="0" applyFont="1" applyFill="1" applyAlignment="1">
      <alignment horizontal="center" vertical="center"/>
    </xf>
    <xf numFmtId="0" fontId="7" fillId="0" borderId="1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6" xfId="0" applyFont="1" applyFill="1" applyBorder="1" applyAlignment="1">
      <alignment horizontal="right" vertical="center" wrapText="1"/>
    </xf>
    <xf numFmtId="0" fontId="7" fillId="0" borderId="9" xfId="0" applyFont="1" applyFill="1" applyBorder="1" applyAlignment="1">
      <alignment horizontal="right"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6" fillId="0" borderId="5" xfId="0" applyFont="1" applyFill="1" applyBorder="1" applyAlignment="1">
      <alignment horizontal="right" vertical="center" wrapText="1"/>
    </xf>
    <xf numFmtId="0" fontId="80" fillId="0" borderId="0" xfId="0" applyFont="1" applyFill="1" applyBorder="1" applyAlignment="1">
      <alignment horizontal="right" vertical="center"/>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82" fillId="0" borderId="0" xfId="1" applyFont="1" applyFill="1" applyAlignment="1">
      <alignment horizontal="left"/>
    </xf>
    <xf numFmtId="0" fontId="80" fillId="0" borderId="0" xfId="0" applyFont="1" applyFill="1" applyAlignment="1">
      <alignment horizontal="left"/>
    </xf>
    <xf numFmtId="0" fontId="81" fillId="0" borderId="0" xfId="0" applyFont="1" applyFill="1" applyAlignment="1">
      <alignment horizontal="left" vertical="center"/>
    </xf>
    <xf numFmtId="0" fontId="80" fillId="0" borderId="0" xfId="0" applyFont="1" applyFill="1" applyAlignment="1">
      <alignment horizontal="justify" vertical="center"/>
    </xf>
    <xf numFmtId="0" fontId="80" fillId="0" borderId="0" xfId="0" applyFont="1" applyFill="1" applyAlignment="1">
      <alignment horizontal="left" vertical="center" wrapText="1"/>
    </xf>
    <xf numFmtId="0" fontId="10" fillId="0" borderId="5" xfId="0" applyFont="1" applyFill="1" applyBorder="1" applyAlignment="1">
      <alignment horizontal="right" vertical="center" indent="1"/>
    </xf>
    <xf numFmtId="0" fontId="15" fillId="0" borderId="0" xfId="0" applyFont="1" applyFill="1" applyAlignment="1">
      <alignment horizontal="center" vertical="center"/>
    </xf>
    <xf numFmtId="0" fontId="82" fillId="0" borderId="0" xfId="1" applyFont="1" applyFill="1" applyAlignment="1">
      <alignment horizontal="left" vertical="center" wrapText="1"/>
    </xf>
    <xf numFmtId="0" fontId="80" fillId="0" borderId="0"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0" borderId="2" xfId="0" applyFont="1" applyFill="1" applyBorder="1" applyAlignment="1">
      <alignment horizontal="center" vertical="center"/>
    </xf>
    <xf numFmtId="0" fontId="80" fillId="0" borderId="4" xfId="0" applyFont="1" applyFill="1" applyBorder="1" applyAlignment="1">
      <alignment horizontal="right" vertical="center" wrapText="1"/>
    </xf>
    <xf numFmtId="0" fontId="7" fillId="0" borderId="8" xfId="0" applyFont="1" applyFill="1" applyBorder="1" applyAlignment="1">
      <alignment horizontal="center" vertical="center"/>
    </xf>
    <xf numFmtId="0" fontId="7" fillId="0" borderId="13" xfId="0" applyFont="1" applyFill="1" applyBorder="1" applyAlignment="1">
      <alignment horizontal="center" vertical="center"/>
    </xf>
    <xf numFmtId="0" fontId="6" fillId="0" borderId="5" xfId="0" applyFont="1" applyFill="1" applyBorder="1" applyAlignment="1">
      <alignment horizontal="right" vertical="center"/>
    </xf>
    <xf numFmtId="0" fontId="85" fillId="0" borderId="4" xfId="0" applyFont="1" applyFill="1" applyBorder="1" applyAlignment="1">
      <alignment horizontal="right"/>
    </xf>
    <xf numFmtId="0" fontId="13" fillId="0" borderId="0" xfId="0" applyFont="1" applyFill="1" applyAlignment="1">
      <alignment horizontal="left" vertical="center"/>
    </xf>
    <xf numFmtId="0" fontId="13" fillId="0" borderId="0" xfId="0" applyFont="1" applyFill="1" applyBorder="1" applyAlignment="1">
      <alignment horizontal="left" vertical="center"/>
    </xf>
    <xf numFmtId="0" fontId="7" fillId="0" borderId="36" xfId="0" applyFont="1" applyBorder="1" applyAlignment="1">
      <alignment horizontal="center" vertical="center"/>
    </xf>
    <xf numFmtId="0" fontId="7" fillId="0" borderId="38" xfId="0" applyFont="1" applyBorder="1" applyAlignment="1">
      <alignment horizontal="center" vertical="center"/>
    </xf>
    <xf numFmtId="0" fontId="76" fillId="0" borderId="37" xfId="0" applyFont="1" applyBorder="1" applyAlignment="1">
      <alignment horizontal="center" vertical="center"/>
    </xf>
    <xf numFmtId="0" fontId="76" fillId="0" borderId="36" xfId="0" applyFont="1" applyBorder="1" applyAlignment="1">
      <alignment horizontal="center" vertical="center"/>
    </xf>
    <xf numFmtId="0" fontId="15" fillId="0" borderId="0" xfId="0" applyFont="1" applyBorder="1" applyAlignment="1">
      <alignment horizontal="center" vertical="center"/>
    </xf>
    <xf numFmtId="0" fontId="13" fillId="0" borderId="4" xfId="0" applyFont="1" applyBorder="1" applyAlignment="1">
      <alignment horizontal="right" vertical="center"/>
    </xf>
    <xf numFmtId="0" fontId="1" fillId="0" borderId="0" xfId="0" applyFont="1" applyAlignment="1">
      <alignment horizontal="left" vertical="center"/>
    </xf>
    <xf numFmtId="0" fontId="7" fillId="0" borderId="7" xfId="0" applyFont="1" applyFill="1" applyBorder="1" applyAlignment="1">
      <alignment horizontal="center" vertical="center"/>
    </xf>
    <xf numFmtId="0" fontId="13" fillId="0" borderId="4" xfId="0" applyFont="1" applyFill="1" applyBorder="1" applyAlignment="1">
      <alignment horizontal="right" vertical="center"/>
    </xf>
    <xf numFmtId="0" fontId="13" fillId="0" borderId="5" xfId="0" applyFont="1" applyFill="1" applyBorder="1" applyAlignment="1">
      <alignment horizontal="right"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13" xfId="0" applyFont="1" applyFill="1" applyBorder="1" applyAlignment="1">
      <alignment horizontal="center" vertical="center"/>
    </xf>
    <xf numFmtId="0" fontId="77" fillId="0" borderId="0" xfId="0" applyFont="1" applyFill="1" applyAlignment="1">
      <alignment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77" fillId="0" borderId="0" xfId="0" applyFont="1" applyFill="1" applyAlignment="1">
      <alignment vertical="top" wrapText="1"/>
    </xf>
    <xf numFmtId="0" fontId="13" fillId="0" borderId="0" xfId="0" applyFont="1" applyFill="1" applyAlignment="1">
      <alignment vertical="center" wrapText="1"/>
    </xf>
    <xf numFmtId="0" fontId="87" fillId="0" borderId="0" xfId="1" applyFont="1" applyFill="1" applyAlignment="1">
      <alignment vertical="center" wrapText="1"/>
    </xf>
    <xf numFmtId="0" fontId="88" fillId="0" borderId="0" xfId="1" applyFont="1" applyFill="1" applyAlignment="1" applyProtection="1">
      <alignment wrapText="1"/>
    </xf>
    <xf numFmtId="0" fontId="7" fillId="0" borderId="1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9" xfId="0" applyFont="1" applyFill="1" applyBorder="1" applyAlignment="1">
      <alignment horizontal="center" vertical="center"/>
    </xf>
    <xf numFmtId="15" fontId="7" fillId="0" borderId="21" xfId="0" applyNumberFormat="1" applyFont="1" applyFill="1" applyBorder="1" applyAlignment="1">
      <alignment horizontal="center" vertical="center"/>
    </xf>
    <xf numFmtId="15" fontId="7" fillId="0" borderId="10" xfId="0" applyNumberFormat="1" applyFont="1" applyFill="1" applyBorder="1" applyAlignment="1">
      <alignment horizontal="center" vertical="center"/>
    </xf>
    <xf numFmtId="15" fontId="7" fillId="0" borderId="3" xfId="0" applyNumberFormat="1" applyFont="1" applyFill="1" applyBorder="1" applyAlignment="1">
      <alignment horizontal="center" vertical="center"/>
    </xf>
    <xf numFmtId="0" fontId="10" fillId="0" borderId="50" xfId="0" applyFont="1" applyFill="1" applyBorder="1" applyAlignment="1">
      <alignment horizontal="right" vertical="center" wrapText="1"/>
    </xf>
    <xf numFmtId="0" fontId="3" fillId="0" borderId="0" xfId="0" applyFont="1" applyAlignment="1">
      <alignment horizontal="right" vertical="center" wrapText="1"/>
    </xf>
    <xf numFmtId="0" fontId="5" fillId="0" borderId="0" xfId="0" applyFont="1" applyBorder="1" applyAlignment="1">
      <alignment horizontal="center" vertical="center" wrapText="1"/>
    </xf>
    <xf numFmtId="0" fontId="19" fillId="0" borderId="15" xfId="0" applyFont="1" applyBorder="1" applyAlignment="1">
      <alignment horizontal="center" vertical="center"/>
    </xf>
    <xf numFmtId="0" fontId="19" fillId="0" borderId="16" xfId="0" applyFont="1" applyBorder="1" applyAlignment="1">
      <alignment horizontal="center" vertical="center"/>
    </xf>
    <xf numFmtId="0" fontId="19" fillId="0" borderId="19" xfId="0" applyFont="1" applyBorder="1" applyAlignment="1">
      <alignment horizontal="center" vertical="center"/>
    </xf>
    <xf numFmtId="0" fontId="19" fillId="0" borderId="37" xfId="0" applyFont="1" applyBorder="1" applyAlignment="1">
      <alignment horizontal="center" vertical="center"/>
    </xf>
    <xf numFmtId="0" fontId="19" fillId="0" borderId="36" xfId="0" applyFont="1" applyBorder="1" applyAlignment="1">
      <alignment horizontal="center" vertical="center"/>
    </xf>
    <xf numFmtId="15" fontId="7" fillId="0" borderId="15" xfId="0" applyNumberFormat="1" applyFont="1" applyBorder="1" applyAlignment="1">
      <alignment horizontal="right" vertical="center"/>
    </xf>
    <xf numFmtId="0" fontId="7" fillId="0" borderId="16" xfId="0" applyFont="1" applyBorder="1" applyAlignment="1">
      <alignment horizontal="right" vertical="center"/>
    </xf>
    <xf numFmtId="0" fontId="7" fillId="0" borderId="19" xfId="0" applyFont="1" applyBorder="1" applyAlignment="1">
      <alignment horizontal="right" vertical="center"/>
    </xf>
    <xf numFmtId="0" fontId="19" fillId="0" borderId="38" xfId="0" applyFont="1" applyBorder="1" applyAlignment="1">
      <alignment horizontal="center" vertical="center"/>
    </xf>
    <xf numFmtId="178" fontId="7" fillId="0" borderId="15" xfId="0" applyNumberFormat="1" applyFont="1" applyBorder="1" applyAlignment="1">
      <alignment horizontal="right" vertical="center"/>
    </xf>
    <xf numFmtId="178" fontId="7" fillId="0" borderId="16" xfId="0" applyNumberFormat="1" applyFont="1" applyBorder="1" applyAlignment="1">
      <alignment horizontal="right" vertical="center"/>
    </xf>
    <xf numFmtId="178" fontId="7" fillId="0" borderId="19" xfId="0" applyNumberFormat="1" applyFont="1" applyBorder="1" applyAlignment="1">
      <alignment horizontal="right" vertical="center"/>
    </xf>
    <xf numFmtId="0" fontId="15" fillId="0" borderId="0" xfId="0" applyFont="1" applyAlignment="1">
      <alignment horizontal="center" vertical="center"/>
    </xf>
    <xf numFmtId="0" fontId="13" fillId="0" borderId="5" xfId="0" applyFont="1" applyBorder="1" applyAlignment="1">
      <alignment horizontal="right" vertical="center"/>
    </xf>
    <xf numFmtId="0" fontId="8" fillId="0" borderId="1" xfId="0" applyFont="1" applyBorder="1" applyAlignment="1">
      <alignment horizontal="center" vertical="center"/>
    </xf>
    <xf numFmtId="0" fontId="8" fillId="0" borderId="5" xfId="0" applyFont="1" applyBorder="1" applyAlignment="1">
      <alignment horizontal="center" vertical="center"/>
    </xf>
    <xf numFmtId="164" fontId="8" fillId="28" borderId="7" xfId="0" applyNumberFormat="1" applyFont="1" applyFill="1" applyBorder="1" applyAlignment="1">
      <alignment horizontal="center" vertical="center"/>
    </xf>
    <xf numFmtId="164" fontId="8" fillId="28" borderId="8" xfId="0" applyNumberFormat="1" applyFont="1" applyFill="1" applyBorder="1" applyAlignment="1">
      <alignment horizontal="center" vertical="center"/>
    </xf>
    <xf numFmtId="164" fontId="8" fillId="0" borderId="7" xfId="0" applyNumberFormat="1" applyFont="1" applyFill="1" applyBorder="1" applyAlignment="1">
      <alignment horizontal="center" vertical="center"/>
    </xf>
    <xf numFmtId="164" fontId="8" fillId="0" borderId="8" xfId="0" applyNumberFormat="1" applyFont="1" applyFill="1" applyBorder="1" applyAlignment="1">
      <alignment horizontal="center" vertical="center"/>
    </xf>
    <xf numFmtId="164" fontId="8" fillId="0" borderId="13" xfId="0" applyNumberFormat="1" applyFont="1" applyFill="1" applyBorder="1" applyAlignment="1">
      <alignment horizontal="center" vertical="center"/>
    </xf>
    <xf numFmtId="0" fontId="23" fillId="0" borderId="4" xfId="0" applyFont="1" applyBorder="1" applyAlignment="1">
      <alignment horizontal="right" vertical="center"/>
    </xf>
    <xf numFmtId="0" fontId="21" fillId="0" borderId="5" xfId="0" applyFont="1" applyBorder="1" applyAlignment="1">
      <alignment horizontal="right" vertical="center"/>
    </xf>
    <xf numFmtId="0" fontId="8" fillId="0" borderId="3" xfId="0" applyFont="1" applyBorder="1" applyAlignment="1">
      <alignment horizontal="center" vertical="center"/>
    </xf>
    <xf numFmtId="0" fontId="10" fillId="0" borderId="11" xfId="0" applyFont="1" applyBorder="1" applyAlignment="1">
      <alignment horizontal="right" vertical="center"/>
    </xf>
    <xf numFmtId="0" fontId="6" fillId="0" borderId="22" xfId="0" applyFont="1" applyBorder="1" applyAlignment="1">
      <alignment horizontal="right" vertical="center"/>
    </xf>
    <xf numFmtId="0" fontId="6" fillId="0" borderId="4" xfId="0" applyFont="1" applyBorder="1" applyAlignment="1">
      <alignment horizontal="right" vertical="center"/>
    </xf>
    <xf numFmtId="0" fontId="25" fillId="0" borderId="0" xfId="0" applyFont="1" applyAlignment="1">
      <alignment horizontal="center" vertical="center" wrapText="1"/>
    </xf>
    <xf numFmtId="0" fontId="6" fillId="0" borderId="5" xfId="0" applyFont="1" applyBorder="1" applyAlignment="1">
      <alignment horizontal="right" wrapText="1"/>
    </xf>
    <xf numFmtId="0" fontId="85" fillId="0" borderId="22" xfId="0" applyFont="1" applyBorder="1" applyAlignment="1">
      <alignment horizontal="right" vertical="center"/>
    </xf>
    <xf numFmtId="0" fontId="7" fillId="0" borderId="1" xfId="0" applyFont="1" applyFill="1" applyBorder="1" applyAlignment="1">
      <alignment horizontal="right" vertical="center" wrapText="1"/>
    </xf>
    <xf numFmtId="0" fontId="7" fillId="0" borderId="3" xfId="0" applyFont="1" applyFill="1" applyBorder="1" applyAlignment="1">
      <alignment horizontal="right" vertical="center" wrapText="1"/>
    </xf>
    <xf numFmtId="0" fontId="25" fillId="0" borderId="5" xfId="0" applyFont="1" applyFill="1" applyBorder="1" applyAlignment="1">
      <alignment horizontal="right" vertical="center"/>
    </xf>
    <xf numFmtId="0" fontId="7" fillId="0" borderId="42" xfId="0" applyFont="1" applyFill="1" applyBorder="1" applyAlignment="1">
      <alignment horizontal="right" vertical="center"/>
    </xf>
    <xf numFmtId="0" fontId="7" fillId="0" borderId="9" xfId="0" applyFont="1" applyFill="1" applyBorder="1" applyAlignment="1">
      <alignment horizontal="right" vertical="center"/>
    </xf>
    <xf numFmtId="164" fontId="7" fillId="0" borderId="7" xfId="0" applyNumberFormat="1" applyFont="1" applyBorder="1" applyAlignment="1">
      <alignment horizontal="center" vertical="center"/>
    </xf>
    <xf numFmtId="164" fontId="7" fillId="0" borderId="8" xfId="0" applyNumberFormat="1" applyFont="1" applyBorder="1" applyAlignment="1">
      <alignment horizontal="center" vertical="center"/>
    </xf>
    <xf numFmtId="0" fontId="10" fillId="0" borderId="4" xfId="0" applyFont="1" applyBorder="1" applyAlignment="1">
      <alignment horizontal="right" vertical="center"/>
    </xf>
    <xf numFmtId="0" fontId="27" fillId="0" borderId="0" xfId="0" applyFont="1" applyAlignment="1">
      <alignment horizontal="left" vertical="center"/>
    </xf>
    <xf numFmtId="16" fontId="7" fillId="0" borderId="7" xfId="0" quotePrefix="1" applyNumberFormat="1" applyFont="1" applyBorder="1" applyAlignment="1">
      <alignment horizontal="center" vertical="center" wrapText="1"/>
    </xf>
    <xf numFmtId="16" fontId="7" fillId="0" borderId="8" xfId="0" applyNumberFormat="1" applyFont="1" applyBorder="1" applyAlignment="1">
      <alignment horizontal="center" vertical="center" wrapText="1"/>
    </xf>
    <xf numFmtId="0" fontId="7" fillId="0" borderId="10" xfId="0" applyFont="1" applyBorder="1" applyAlignment="1">
      <alignment horizontal="center" vertical="center"/>
    </xf>
    <xf numFmtId="0" fontId="7" fillId="0" borderId="20" xfId="0" applyFont="1" applyBorder="1" applyAlignment="1">
      <alignment horizontal="center" vertical="center" wrapText="1"/>
    </xf>
    <xf numFmtId="0" fontId="7" fillId="0" borderId="6" xfId="0" applyFont="1" applyBorder="1" applyAlignment="1">
      <alignment horizontal="center" vertical="center" wrapText="1"/>
    </xf>
    <xf numFmtId="0" fontId="7" fillId="0" borderId="22" xfId="0" applyFont="1" applyBorder="1" applyAlignment="1">
      <alignment horizontal="center" vertical="center"/>
    </xf>
    <xf numFmtId="0" fontId="7" fillId="0" borderId="5" xfId="0" applyFont="1" applyBorder="1" applyAlignment="1">
      <alignment horizontal="center" vertical="center"/>
    </xf>
    <xf numFmtId="0" fontId="10" fillId="0" borderId="0" xfId="0" applyFont="1" applyAlignment="1">
      <alignment horizontal="right" vertical="center"/>
    </xf>
  </cellXfs>
  <cellStyles count="85">
    <cellStyle name="1 indent" xfId="7"/>
    <cellStyle name="2 indents" xfId="8"/>
    <cellStyle name="20% - Accent1 2" xfId="9"/>
    <cellStyle name="20% - Accent2 2" xfId="10"/>
    <cellStyle name="20% - Accent3 2" xfId="11"/>
    <cellStyle name="20% - Accent4 2" xfId="12"/>
    <cellStyle name="20% - Accent5 2" xfId="13"/>
    <cellStyle name="20% - Accent6 2" xfId="14"/>
    <cellStyle name="3 indents" xfId="15"/>
    <cellStyle name="4 indents" xfId="16"/>
    <cellStyle name="40% - Accent1 2" xfId="17"/>
    <cellStyle name="40% - Accent2 2" xfId="18"/>
    <cellStyle name="40% - Accent3 2" xfId="19"/>
    <cellStyle name="40% - Accent4 2" xfId="20"/>
    <cellStyle name="40% - Accent5 2" xfId="21"/>
    <cellStyle name="40% - Accent6 2" xfId="22"/>
    <cellStyle name="5 indents" xfId="23"/>
    <cellStyle name="60% - Accent1 2" xfId="24"/>
    <cellStyle name="60% - Accent2 2" xfId="25"/>
    <cellStyle name="60% - Accent3 2" xfId="26"/>
    <cellStyle name="60% - Accent4 2" xfId="27"/>
    <cellStyle name="60% - Accent5 2" xfId="28"/>
    <cellStyle name="60% - Accent6 2" xfId="29"/>
    <cellStyle name="Accent1 2" xfId="30"/>
    <cellStyle name="Accent2 2" xfId="31"/>
    <cellStyle name="Accent3 2" xfId="32"/>
    <cellStyle name="Accent4 2" xfId="33"/>
    <cellStyle name="Accent5 2" xfId="34"/>
    <cellStyle name="Accent6 2" xfId="35"/>
    <cellStyle name="Bad 2" xfId="36"/>
    <cellStyle name="Calculation 2" xfId="37"/>
    <cellStyle name="Check Cell 2" xfId="38"/>
    <cellStyle name="clsAltData" xfId="39"/>
    <cellStyle name="clsAltMRVData" xfId="40"/>
    <cellStyle name="clsBlank" xfId="41"/>
    <cellStyle name="clsColumnHeader" xfId="42"/>
    <cellStyle name="clsData" xfId="43"/>
    <cellStyle name="clsDefault" xfId="44"/>
    <cellStyle name="clsFooter" xfId="45"/>
    <cellStyle name="clsIndexTableTitle" xfId="46"/>
    <cellStyle name="clsMRVData" xfId="47"/>
    <cellStyle name="clsReportFooter" xfId="48"/>
    <cellStyle name="clsReportHeader" xfId="49"/>
    <cellStyle name="clsRowHeader" xfId="50"/>
    <cellStyle name="clsScale" xfId="51"/>
    <cellStyle name="clsSection" xfId="52"/>
    <cellStyle name="Comma" xfId="2" builtinId="3"/>
    <cellStyle name="Comma 2" xfId="5"/>
    <cellStyle name="Comma 2 2" xfId="54"/>
    <cellStyle name="Comma 3" xfId="53"/>
    <cellStyle name="Date" xfId="55"/>
    <cellStyle name="Euro" xfId="56"/>
    <cellStyle name="Explanatory Text 2" xfId="57"/>
    <cellStyle name="Fixed" xfId="58"/>
    <cellStyle name="Good 2" xfId="59"/>
    <cellStyle name="Heading 1 2" xfId="60"/>
    <cellStyle name="Heading 2 2" xfId="61"/>
    <cellStyle name="Heading 3 2" xfId="62"/>
    <cellStyle name="Heading 4 2" xfId="63"/>
    <cellStyle name="HEADING1" xfId="64"/>
    <cellStyle name="HEADING2" xfId="65"/>
    <cellStyle name="Hyperlink" xfId="1" builtinId="8"/>
    <cellStyle name="Hyperlink 2" xfId="66"/>
    <cellStyle name="imf-one decimal" xfId="67"/>
    <cellStyle name="imf-zero decimal" xfId="68"/>
    <cellStyle name="Input 2" xfId="69"/>
    <cellStyle name="Linked Cell 2" xfId="70"/>
    <cellStyle name="Neutral 2" xfId="71"/>
    <cellStyle name="Normal" xfId="0" builtinId="0"/>
    <cellStyle name="Normal - Style1" xfId="72"/>
    <cellStyle name="Normal 2" xfId="3"/>
    <cellStyle name="Normal 2 2" xfId="73"/>
    <cellStyle name="Normal 3" xfId="4"/>
    <cellStyle name="Normal 3 3" xfId="84"/>
    <cellStyle name="Normal 4" xfId="6"/>
    <cellStyle name="Normal 5" xfId="74"/>
    <cellStyle name="Normal 6" xfId="83"/>
    <cellStyle name="Normal_Copy of Revised  SBP Survey 14 April-06- " xfId="82"/>
    <cellStyle name="Note 2" xfId="75"/>
    <cellStyle name="Output 2" xfId="76"/>
    <cellStyle name="percentage difference one decimal" xfId="77"/>
    <cellStyle name="percentage difference zero decimal" xfId="78"/>
    <cellStyle name="Title 2" xfId="79"/>
    <cellStyle name="Total 2" xfId="80"/>
    <cellStyle name="Warning Text 2" xfId="81"/>
  </cellStyles>
  <dxfs count="0"/>
  <tableStyles count="0" defaultTableStyle="TableStyleMedium2" defaultPivotStyle="PivotStyleLight16"/>
  <colors>
    <mruColors>
      <color rgb="FFFFE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sbp.org.pk/ecodata/CBArch.xls" TargetMode="External"/><Relationship Id="rId1" Type="http://schemas.openxmlformats.org/officeDocument/2006/relationships/hyperlink" Target="http://www.sbp.org.pk/departments/Guidelines.htm"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www.sbp.org.pk/ecodata/ODC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ecodata/Revision_Monetary_Stats.pdf"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www.sbp.org.pk/ecodata/DCsArch.xls" TargetMode="External"/><Relationship Id="rId2" Type="http://schemas.openxmlformats.org/officeDocument/2006/relationships/hyperlink" Target="http://www.sbp.org.pk/departments/stats/Notice-27-Mar-2017.pdf" TargetMode="External"/><Relationship Id="rId1" Type="http://schemas.openxmlformats.org/officeDocument/2006/relationships/hyperlink" Target="http://www.sbp.org.pk/departments/stats/ntb.htm"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s://www.sbp.org.pk/ecodata/ReserveMoney_Arch.xl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bp.org.pk/departments/stats/Revisions-in-Reserve-Money-and-Broad-Money.pdf" TargetMode="External"/><Relationship Id="rId2" Type="http://schemas.openxmlformats.org/officeDocument/2006/relationships/hyperlink" Target="https://www.sbp.org.pk/ecodata/BroadMoney_M2_Arch.xls" TargetMode="External"/><Relationship Id="rId1" Type="http://schemas.openxmlformats.org/officeDocument/2006/relationships/hyperlink" Target="http://www.sbp.org.pk/ecodata/RSMS.pdf"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departments/stats/Revisions-in-Reserve-Money-and-Broad-Money.pdf" TargetMode="External"/><Relationship Id="rId1" Type="http://schemas.openxmlformats.org/officeDocument/2006/relationships/hyperlink" Target="http://www.sbp.org.pk/departments/stats/Expalanatory-Not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48"/>
  <sheetViews>
    <sheetView view="pageBreakPreview" zoomScale="115" zoomScaleNormal="100" zoomScaleSheetLayoutView="115" workbookViewId="0">
      <selection activeCell="L21" sqref="L21"/>
    </sheetView>
  </sheetViews>
  <sheetFormatPr defaultRowHeight="14.25" x14ac:dyDescent="0.2"/>
  <cols>
    <col min="1" max="1" width="41.375" bestFit="1" customWidth="1"/>
    <col min="2" max="3" width="9.625" bestFit="1" customWidth="1"/>
    <col min="4" max="4" width="10.125" bestFit="1" customWidth="1"/>
    <col min="5" max="5" width="11.375" style="45" bestFit="1" customWidth="1"/>
    <col min="6" max="6" width="10.125" style="46" bestFit="1" customWidth="1"/>
    <col min="7" max="7" width="8.625" style="46" bestFit="1" customWidth="1"/>
    <col min="9" max="9" width="8.5" customWidth="1"/>
  </cols>
  <sheetData>
    <row r="1" spans="1:11" ht="18.75" x14ac:dyDescent="0.2">
      <c r="A1" s="297" t="s">
        <v>0</v>
      </c>
      <c r="B1" s="297"/>
      <c r="C1" s="297"/>
      <c r="D1" s="297"/>
      <c r="E1" s="297"/>
      <c r="F1" s="297"/>
      <c r="G1" s="297"/>
      <c r="H1" s="297"/>
      <c r="I1" s="297"/>
    </row>
    <row r="2" spans="1:11" ht="15" thickBot="1" x14ac:dyDescent="0.25">
      <c r="A2" s="296" t="s">
        <v>1</v>
      </c>
      <c r="B2" s="296"/>
      <c r="C2" s="296"/>
      <c r="D2" s="296"/>
      <c r="E2" s="296"/>
      <c r="F2" s="296"/>
      <c r="G2" s="296"/>
      <c r="H2" s="296"/>
      <c r="I2" s="296"/>
      <c r="J2" s="296"/>
    </row>
    <row r="3" spans="1:11" ht="15.75" thickTop="1" thickBot="1" x14ac:dyDescent="0.25">
      <c r="A3" s="298" t="s">
        <v>2</v>
      </c>
      <c r="B3" s="300" t="s">
        <v>3</v>
      </c>
      <c r="C3" s="300" t="s">
        <v>558</v>
      </c>
      <c r="D3" s="300" t="s">
        <v>597</v>
      </c>
      <c r="E3" s="147">
        <v>2024</v>
      </c>
      <c r="F3" s="294">
        <v>2025</v>
      </c>
      <c r="G3" s="295"/>
      <c r="H3" s="295"/>
      <c r="I3" s="295"/>
      <c r="J3" s="295"/>
    </row>
    <row r="4" spans="1:11" ht="15" thickBot="1" x14ac:dyDescent="0.25">
      <c r="A4" s="299"/>
      <c r="B4" s="301"/>
      <c r="C4" s="301"/>
      <c r="D4" s="301"/>
      <c r="E4" s="224" t="s">
        <v>603</v>
      </c>
      <c r="F4" s="122" t="s">
        <v>587</v>
      </c>
      <c r="G4" s="122" t="s">
        <v>590</v>
      </c>
      <c r="H4" s="122" t="s">
        <v>595</v>
      </c>
      <c r="I4" s="225" t="s">
        <v>598</v>
      </c>
      <c r="J4" s="225" t="s">
        <v>604</v>
      </c>
      <c r="K4" s="66"/>
    </row>
    <row r="5" spans="1:11" ht="20.25" customHeight="1" thickTop="1" x14ac:dyDescent="0.2">
      <c r="A5" s="2" t="s">
        <v>4</v>
      </c>
      <c r="B5" s="40">
        <v>-881053.32881489955</v>
      </c>
      <c r="C5" s="39">
        <v>-71159.734120000154</v>
      </c>
      <c r="D5" s="39">
        <v>1455410.1886330917</v>
      </c>
      <c r="E5" s="39">
        <v>151802.44686967134</v>
      </c>
      <c r="F5" s="39">
        <v>590776.53391764872</v>
      </c>
      <c r="G5" s="39">
        <v>1455410.1886330917</v>
      </c>
      <c r="H5" s="39">
        <v>1467922.5718441</v>
      </c>
      <c r="I5" s="39">
        <v>1510956.4153083591</v>
      </c>
      <c r="J5" s="39">
        <v>1693511.4011072302</v>
      </c>
    </row>
    <row r="6" spans="1:11" ht="20.25" customHeight="1" x14ac:dyDescent="0.2">
      <c r="A6" s="2" t="s">
        <v>5</v>
      </c>
      <c r="B6" s="40">
        <v>3535587.6576720001</v>
      </c>
      <c r="C6" s="39">
        <v>5053535.1509999996</v>
      </c>
      <c r="D6" s="39">
        <v>7231941.240633091</v>
      </c>
      <c r="E6" s="39">
        <v>5623293.0118696708</v>
      </c>
      <c r="F6" s="39">
        <v>6312602.5879176492</v>
      </c>
      <c r="G6" s="39">
        <v>7231941.240633091</v>
      </c>
      <c r="H6" s="39">
        <v>7147846.625</v>
      </c>
      <c r="I6" s="39">
        <v>7209074.3283083597</v>
      </c>
      <c r="J6" s="39">
        <v>7383695.3011072297</v>
      </c>
    </row>
    <row r="7" spans="1:11" ht="20.25" customHeight="1" x14ac:dyDescent="0.2">
      <c r="A7" s="3" t="s">
        <v>6</v>
      </c>
      <c r="B7" s="38">
        <v>1136973.6229999999</v>
      </c>
      <c r="C7" s="37">
        <v>1349448.6170000001</v>
      </c>
      <c r="D7" s="37">
        <v>1942111.7960000001</v>
      </c>
      <c r="E7" s="37">
        <v>1519730.9210000001</v>
      </c>
      <c r="F7" s="37">
        <v>1924367.152</v>
      </c>
      <c r="G7" s="37">
        <v>1942111.7960000001</v>
      </c>
      <c r="H7" s="37">
        <v>1942712.176</v>
      </c>
      <c r="I7" s="37">
        <v>2011604.31</v>
      </c>
      <c r="J7" s="37">
        <v>2240538.5159999998</v>
      </c>
    </row>
    <row r="8" spans="1:11" ht="20.25" customHeight="1" x14ac:dyDescent="0.2">
      <c r="A8" s="3" t="s">
        <v>7</v>
      </c>
      <c r="B8" s="38">
        <v>5423.77</v>
      </c>
      <c r="C8" s="37">
        <v>206221.23300000001</v>
      </c>
      <c r="D8" s="37">
        <v>7417.625</v>
      </c>
      <c r="E8" s="37">
        <v>175425.139</v>
      </c>
      <c r="F8" s="37">
        <v>7228.4830000000002</v>
      </c>
      <c r="G8" s="37">
        <v>7417.625</v>
      </c>
      <c r="H8" s="37">
        <v>41412.620999999999</v>
      </c>
      <c r="I8" s="37">
        <v>8367.7109999999993</v>
      </c>
      <c r="J8" s="37">
        <v>6986.4979999999996</v>
      </c>
    </row>
    <row r="9" spans="1:11" ht="20.25" customHeight="1" x14ac:dyDescent="0.2">
      <c r="A9" s="3" t="s">
        <v>8</v>
      </c>
      <c r="B9" s="38">
        <v>20233.545672</v>
      </c>
      <c r="C9" s="37">
        <v>20568.975999999999</v>
      </c>
      <c r="D9" s="37">
        <v>21549.644833000002</v>
      </c>
      <c r="E9" s="37">
        <v>19337.194394630002</v>
      </c>
      <c r="F9" s="37">
        <v>20792.903999999999</v>
      </c>
      <c r="G9" s="37">
        <v>21549.644833000002</v>
      </c>
      <c r="H9" s="37">
        <v>20572.717000000001</v>
      </c>
      <c r="I9" s="37">
        <v>21338.142</v>
      </c>
      <c r="J9" s="37">
        <v>21374.249631999999</v>
      </c>
    </row>
    <row r="10" spans="1:11" ht="20.25" customHeight="1" x14ac:dyDescent="0.2">
      <c r="A10" s="3" t="s">
        <v>9</v>
      </c>
      <c r="B10" s="38">
        <v>1587831.291</v>
      </c>
      <c r="C10" s="37">
        <v>2725337.5720000002</v>
      </c>
      <c r="D10" s="37">
        <v>2902792.0210000002</v>
      </c>
      <c r="E10" s="37">
        <v>3118761.9</v>
      </c>
      <c r="F10" s="37">
        <v>2672364.88</v>
      </c>
      <c r="G10" s="37">
        <v>2902792.0210000002</v>
      </c>
      <c r="H10" s="37">
        <v>2395646.1979999999</v>
      </c>
      <c r="I10" s="37">
        <v>2501185.5260000001</v>
      </c>
      <c r="J10" s="37">
        <v>2680427.59</v>
      </c>
    </row>
    <row r="11" spans="1:11" ht="20.25" customHeight="1" x14ac:dyDescent="0.2">
      <c r="A11" s="3" t="s">
        <v>10</v>
      </c>
      <c r="B11" s="38">
        <v>8566.5519999999997</v>
      </c>
      <c r="C11" s="37">
        <v>8308.9410000000007</v>
      </c>
      <c r="D11" s="37">
        <v>1563154.1040000001</v>
      </c>
      <c r="E11" s="37">
        <v>13776.178</v>
      </c>
      <c r="F11" s="37">
        <v>908172.62199999997</v>
      </c>
      <c r="G11" s="37">
        <v>1563154.1040000001</v>
      </c>
      <c r="H11" s="37">
        <v>1969137.632</v>
      </c>
      <c r="I11" s="37">
        <v>1881930.3459999999</v>
      </c>
      <c r="J11" s="37">
        <v>1650873.868</v>
      </c>
    </row>
    <row r="12" spans="1:11" ht="20.25" customHeight="1" x14ac:dyDescent="0.2">
      <c r="A12" s="3" t="s">
        <v>11</v>
      </c>
      <c r="B12" s="38">
        <v>0</v>
      </c>
      <c r="C12" s="37">
        <v>0</v>
      </c>
      <c r="D12" s="37">
        <v>0</v>
      </c>
      <c r="E12" s="37">
        <v>0</v>
      </c>
      <c r="F12" s="37">
        <v>0</v>
      </c>
      <c r="G12" s="37">
        <v>0</v>
      </c>
      <c r="H12" s="37">
        <v>0</v>
      </c>
      <c r="I12" s="37">
        <v>0</v>
      </c>
      <c r="J12" s="37">
        <v>0</v>
      </c>
    </row>
    <row r="13" spans="1:11" ht="20.25" customHeight="1" x14ac:dyDescent="0.2">
      <c r="A13" s="3" t="s">
        <v>13</v>
      </c>
      <c r="B13" s="38">
        <v>0</v>
      </c>
      <c r="C13" s="37">
        <v>0</v>
      </c>
      <c r="D13" s="37">
        <v>3083.0928000899999</v>
      </c>
      <c r="E13" s="37">
        <v>11121.200475039999</v>
      </c>
      <c r="F13" s="37">
        <v>2630.4919176500002</v>
      </c>
      <c r="G13" s="37">
        <v>3083.0928000899999</v>
      </c>
      <c r="H13" s="37">
        <v>0</v>
      </c>
      <c r="I13" s="37">
        <v>1384.09430836</v>
      </c>
      <c r="J13" s="37">
        <v>239.44247522999999</v>
      </c>
    </row>
    <row r="14" spans="1:11" ht="20.25" customHeight="1" x14ac:dyDescent="0.2">
      <c r="A14" s="3" t="s">
        <v>14</v>
      </c>
      <c r="B14" s="38">
        <v>776558.87600000005</v>
      </c>
      <c r="C14" s="37">
        <v>743649.81200000003</v>
      </c>
      <c r="D14" s="37">
        <v>791832.95700000005</v>
      </c>
      <c r="E14" s="37">
        <v>765140.47900000005</v>
      </c>
      <c r="F14" s="37">
        <v>777046.05500000005</v>
      </c>
      <c r="G14" s="37">
        <v>791832.95700000005</v>
      </c>
      <c r="H14" s="37">
        <v>778365.28100000008</v>
      </c>
      <c r="I14" s="37">
        <v>783264.19900000002</v>
      </c>
      <c r="J14" s="37">
        <v>783255.13699999999</v>
      </c>
    </row>
    <row r="15" spans="1:11" ht="20.25" customHeight="1" x14ac:dyDescent="0.2">
      <c r="A15" s="4" t="s">
        <v>15</v>
      </c>
      <c r="B15" s="38">
        <v>776557.22400000005</v>
      </c>
      <c r="C15" s="37">
        <v>743648.23300000001</v>
      </c>
      <c r="D15" s="37">
        <v>791831.38800000004</v>
      </c>
      <c r="E15" s="37">
        <v>765138.9</v>
      </c>
      <c r="F15" s="37">
        <v>777044.47600000002</v>
      </c>
      <c r="G15" s="37">
        <v>791831.38800000004</v>
      </c>
      <c r="H15" s="37">
        <v>778363.71200000006</v>
      </c>
      <c r="I15" s="37">
        <v>783262.63</v>
      </c>
      <c r="J15" s="37">
        <v>783253.56799999997</v>
      </c>
    </row>
    <row r="16" spans="1:11" ht="20.25" customHeight="1" x14ac:dyDescent="0.2">
      <c r="A16" s="2" t="s">
        <v>16</v>
      </c>
      <c r="B16" s="40">
        <v>4416640.9864868997</v>
      </c>
      <c r="C16" s="39">
        <v>5124694.8851199998</v>
      </c>
      <c r="D16" s="39">
        <v>5776531.0519999992</v>
      </c>
      <c r="E16" s="39">
        <v>5471490.5649999995</v>
      </c>
      <c r="F16" s="39">
        <v>5721826.0540000005</v>
      </c>
      <c r="G16" s="39">
        <v>5776531.0519999992</v>
      </c>
      <c r="H16" s="39">
        <v>5679924.0531559</v>
      </c>
      <c r="I16" s="39">
        <v>5698117.9130000006</v>
      </c>
      <c r="J16" s="39">
        <v>5690183.8999999994</v>
      </c>
    </row>
    <row r="17" spans="1:10" ht="20.25" customHeight="1" x14ac:dyDescent="0.2">
      <c r="A17" s="3" t="s">
        <v>17</v>
      </c>
      <c r="B17" s="38">
        <v>782870.97617000004</v>
      </c>
      <c r="C17" s="37">
        <v>1057394.8910300001</v>
      </c>
      <c r="D17" s="37">
        <v>1081375.7339999999</v>
      </c>
      <c r="E17" s="37">
        <v>1040160.806</v>
      </c>
      <c r="F17" s="37">
        <v>1069074.6970000002</v>
      </c>
      <c r="G17" s="37">
        <v>1081375.7339999999</v>
      </c>
      <c r="H17" s="37">
        <v>1056111.7219999998</v>
      </c>
      <c r="I17" s="37">
        <v>1049816.497</v>
      </c>
      <c r="J17" s="37">
        <v>1052095.345</v>
      </c>
    </row>
    <row r="18" spans="1:10" ht="20.25" customHeight="1" x14ac:dyDescent="0.2">
      <c r="A18" s="3" t="s">
        <v>18</v>
      </c>
      <c r="B18" s="38">
        <v>1279131.237</v>
      </c>
      <c r="C18" s="37">
        <v>1818649.264</v>
      </c>
      <c r="D18" s="37">
        <v>2348001.2229999998</v>
      </c>
      <c r="E18" s="37">
        <v>2109056.017</v>
      </c>
      <c r="F18" s="37">
        <v>2329653.2280000001</v>
      </c>
      <c r="G18" s="37">
        <v>2348001.2229999998</v>
      </c>
      <c r="H18" s="37">
        <v>2299116.6770000001</v>
      </c>
      <c r="I18" s="37">
        <v>2313587.0130000003</v>
      </c>
      <c r="J18" s="37">
        <v>2296956.0379999997</v>
      </c>
    </row>
    <row r="19" spans="1:10" ht="20.25" customHeight="1" x14ac:dyDescent="0.2">
      <c r="A19" s="3" t="s">
        <v>19</v>
      </c>
      <c r="B19" s="38" t="s">
        <v>20</v>
      </c>
      <c r="C19" s="38" t="s">
        <v>20</v>
      </c>
      <c r="D19" s="38" t="s">
        <v>20</v>
      </c>
      <c r="E19" s="38" t="s">
        <v>20</v>
      </c>
      <c r="F19" s="38">
        <v>0</v>
      </c>
      <c r="G19" s="38" t="s">
        <v>20</v>
      </c>
      <c r="H19" s="38" t="s">
        <v>20</v>
      </c>
      <c r="I19" s="38">
        <v>0</v>
      </c>
      <c r="J19" s="38" t="s">
        <v>20</v>
      </c>
    </row>
    <row r="20" spans="1:10" ht="20.25" customHeight="1" x14ac:dyDescent="0.2">
      <c r="A20" s="3" t="s">
        <v>21</v>
      </c>
      <c r="B20" s="38">
        <v>1225196.6563168999</v>
      </c>
      <c r="C20" s="37">
        <v>1166640.2680899999</v>
      </c>
      <c r="D20" s="37">
        <v>1197854.2509999999</v>
      </c>
      <c r="E20" s="37">
        <v>1211105.2660000001</v>
      </c>
      <c r="F20" s="37">
        <v>1201548.139</v>
      </c>
      <c r="G20" s="37">
        <v>1197854.2509999999</v>
      </c>
      <c r="H20" s="37">
        <v>1194147.2631558999</v>
      </c>
      <c r="I20" s="37">
        <v>1201831.3659999999</v>
      </c>
      <c r="J20" s="37">
        <v>1204602.7509999999</v>
      </c>
    </row>
    <row r="21" spans="1:10" ht="20.25" customHeight="1" x14ac:dyDescent="0.2">
      <c r="A21" s="3" t="s">
        <v>22</v>
      </c>
      <c r="B21" s="38">
        <v>1129442.1129999999</v>
      </c>
      <c r="C21" s="37">
        <v>1082010.456</v>
      </c>
      <c r="D21" s="37">
        <v>1149299.8419999999</v>
      </c>
      <c r="E21" s="37">
        <v>1111168.469</v>
      </c>
      <c r="F21" s="37">
        <v>1121549.99</v>
      </c>
      <c r="G21" s="37">
        <v>1149299.8419999999</v>
      </c>
      <c r="H21" s="37">
        <v>1130548.3899999999</v>
      </c>
      <c r="I21" s="37">
        <v>1132883.037</v>
      </c>
      <c r="J21" s="37">
        <v>1136529.7649999999</v>
      </c>
    </row>
    <row r="22" spans="1:10" ht="20.25" customHeight="1" x14ac:dyDescent="0.2">
      <c r="A22" s="2" t="s">
        <v>23</v>
      </c>
      <c r="B22" s="40">
        <v>9982372.8471999988</v>
      </c>
      <c r="C22" s="39">
        <v>13277982.695</v>
      </c>
      <c r="D22" s="39">
        <v>13847964.729</v>
      </c>
      <c r="E22" s="39">
        <v>12451798.750000002</v>
      </c>
      <c r="F22" s="39">
        <v>14400534.758000001</v>
      </c>
      <c r="G22" s="39">
        <v>13847964.729</v>
      </c>
      <c r="H22" s="39">
        <v>14721843.583000001</v>
      </c>
      <c r="I22" s="39">
        <v>14300685.017000001</v>
      </c>
      <c r="J22" s="39">
        <v>13325633.913000001</v>
      </c>
    </row>
    <row r="23" spans="1:10" ht="20.25" customHeight="1" x14ac:dyDescent="0.2">
      <c r="A23" s="2" t="s">
        <v>24</v>
      </c>
      <c r="B23" s="40">
        <v>5215055.71966724</v>
      </c>
      <c r="C23" s="39">
        <v>4492922.5269999998</v>
      </c>
      <c r="D23" s="39">
        <v>3791964.5619999999</v>
      </c>
      <c r="E23" s="39">
        <v>3049069.9450590005</v>
      </c>
      <c r="F23" s="39">
        <v>4107791.3789999988</v>
      </c>
      <c r="G23" s="39">
        <v>3791964.5619999999</v>
      </c>
      <c r="H23" s="39">
        <v>3829759.4140000008</v>
      </c>
      <c r="I23" s="39">
        <v>1488301.6080000002</v>
      </c>
      <c r="J23" s="39">
        <v>2580819.3690000004</v>
      </c>
    </row>
    <row r="24" spans="1:10" ht="20.25" customHeight="1" x14ac:dyDescent="0.2">
      <c r="A24" s="2" t="s">
        <v>25</v>
      </c>
      <c r="B24" s="40">
        <v>5897338.7956672404</v>
      </c>
      <c r="C24" s="39">
        <v>5395564.9809999997</v>
      </c>
      <c r="D24" s="39">
        <v>5231879.8080000002</v>
      </c>
      <c r="E24" s="39">
        <v>4027864.5160590005</v>
      </c>
      <c r="F24" s="39">
        <v>5603422.902999999</v>
      </c>
      <c r="G24" s="39">
        <v>5231879.8080000002</v>
      </c>
      <c r="H24" s="39">
        <v>5010675.9420000007</v>
      </c>
      <c r="I24" s="39">
        <v>2811614.0530000003</v>
      </c>
      <c r="J24" s="39">
        <v>4011056.7670000005</v>
      </c>
    </row>
    <row r="25" spans="1:10" ht="20.25" customHeight="1" x14ac:dyDescent="0.2">
      <c r="A25" s="2" t="s">
        <v>26</v>
      </c>
      <c r="B25" s="40">
        <v>6638085.9285550006</v>
      </c>
      <c r="C25" s="39">
        <v>6288825.7039999999</v>
      </c>
      <c r="D25" s="39">
        <v>5854232.29</v>
      </c>
      <c r="E25" s="39">
        <v>6592833.5020000003</v>
      </c>
      <c r="F25" s="39">
        <v>6615831.3719999995</v>
      </c>
      <c r="G25" s="39">
        <v>5854232.29</v>
      </c>
      <c r="H25" s="39">
        <v>5897758.4180000005</v>
      </c>
      <c r="I25" s="39">
        <v>4793788.409</v>
      </c>
      <c r="J25" s="39">
        <v>4824095.4630000005</v>
      </c>
    </row>
    <row r="26" spans="1:10" ht="20.25" customHeight="1" x14ac:dyDescent="0.2">
      <c r="A26" s="3" t="s">
        <v>27</v>
      </c>
      <c r="B26" s="38">
        <v>5886300.6415550001</v>
      </c>
      <c r="C26" s="37">
        <v>5568455.017</v>
      </c>
      <c r="D26" s="37">
        <v>5089194.1009999998</v>
      </c>
      <c r="E26" s="37">
        <v>5853103.4079999998</v>
      </c>
      <c r="F26" s="37">
        <v>5861663.892</v>
      </c>
      <c r="G26" s="37">
        <v>5089194.1009999998</v>
      </c>
      <c r="H26" s="37">
        <v>5139545.4070000006</v>
      </c>
      <c r="I26" s="37">
        <v>4032156.1809999999</v>
      </c>
      <c r="J26" s="37">
        <v>4067567.702</v>
      </c>
    </row>
    <row r="27" spans="1:10" ht="20.25" customHeight="1" x14ac:dyDescent="0.2">
      <c r="A27" s="3" t="s">
        <v>28</v>
      </c>
      <c r="B27" s="38">
        <v>751785.28700000001</v>
      </c>
      <c r="C27" s="37">
        <v>720370.68700000003</v>
      </c>
      <c r="D27" s="37">
        <v>765038.18900000001</v>
      </c>
      <c r="E27" s="37">
        <v>739730.09400000004</v>
      </c>
      <c r="F27" s="37">
        <v>754167.48</v>
      </c>
      <c r="G27" s="37">
        <v>765038.18900000001</v>
      </c>
      <c r="H27" s="37">
        <v>758213.01100000006</v>
      </c>
      <c r="I27" s="37">
        <v>761632.228</v>
      </c>
      <c r="J27" s="37">
        <v>756527.76100000006</v>
      </c>
    </row>
    <row r="28" spans="1:10" ht="20.25" customHeight="1" x14ac:dyDescent="0.2">
      <c r="A28" s="2" t="s">
        <v>29</v>
      </c>
      <c r="B28" s="40">
        <v>740747.13288775994</v>
      </c>
      <c r="C28" s="70">
        <v>893260.723</v>
      </c>
      <c r="D28" s="70">
        <v>622352.48199999996</v>
      </c>
      <c r="E28" s="70">
        <v>2564968.9859409998</v>
      </c>
      <c r="F28" s="70">
        <v>1012408.469</v>
      </c>
      <c r="G28" s="70">
        <v>622352.48199999996</v>
      </c>
      <c r="H28" s="70">
        <v>887082.47600000002</v>
      </c>
      <c r="I28" s="70">
        <v>1982174.3559999999</v>
      </c>
      <c r="J28" s="70">
        <v>813038.696</v>
      </c>
    </row>
    <row r="29" spans="1:10" ht="20.25" customHeight="1" x14ac:dyDescent="0.2">
      <c r="A29" s="3" t="s">
        <v>17</v>
      </c>
      <c r="B29" s="38">
        <v>740747.13288775994</v>
      </c>
      <c r="C29" s="72">
        <v>893260.723</v>
      </c>
      <c r="D29" s="72">
        <v>622352.48199999996</v>
      </c>
      <c r="E29" s="72">
        <v>2564968.9859409998</v>
      </c>
      <c r="F29" s="72">
        <v>1012408.469</v>
      </c>
      <c r="G29" s="72">
        <v>622352.48199999996</v>
      </c>
      <c r="H29" s="72">
        <v>887082.47600000002</v>
      </c>
      <c r="I29" s="72">
        <v>1982174.3559999999</v>
      </c>
      <c r="J29" s="72">
        <v>813038.696</v>
      </c>
    </row>
    <row r="30" spans="1:10" ht="20.25" customHeight="1" x14ac:dyDescent="0.2">
      <c r="A30" s="3" t="s">
        <v>30</v>
      </c>
      <c r="B30" s="38">
        <v>0</v>
      </c>
      <c r="C30" s="72">
        <v>0</v>
      </c>
      <c r="D30" s="72">
        <v>0</v>
      </c>
      <c r="E30" s="72">
        <v>0</v>
      </c>
      <c r="F30" s="72">
        <v>0</v>
      </c>
      <c r="G30" s="72">
        <v>0</v>
      </c>
      <c r="H30" s="72">
        <v>0</v>
      </c>
      <c r="I30" s="72">
        <v>0</v>
      </c>
      <c r="J30" s="72">
        <v>0</v>
      </c>
    </row>
    <row r="31" spans="1:10" ht="20.25" customHeight="1" x14ac:dyDescent="0.2">
      <c r="A31" s="2" t="s">
        <v>31</v>
      </c>
      <c r="B31" s="40">
        <v>-682283.076</v>
      </c>
      <c r="C31" s="70">
        <v>-902642.45399999991</v>
      </c>
      <c r="D31" s="70">
        <v>-1439915.246</v>
      </c>
      <c r="E31" s="70">
        <v>-978794.571</v>
      </c>
      <c r="F31" s="70">
        <v>-1495631.524</v>
      </c>
      <c r="G31" s="70">
        <v>-1439915.246</v>
      </c>
      <c r="H31" s="70">
        <v>-1180916.5279999999</v>
      </c>
      <c r="I31" s="70">
        <v>-1323312.4450000001</v>
      </c>
      <c r="J31" s="70">
        <v>-1430237.398</v>
      </c>
    </row>
    <row r="32" spans="1:10" ht="20.25" customHeight="1" x14ac:dyDescent="0.2">
      <c r="A32" s="2" t="s">
        <v>32</v>
      </c>
      <c r="B32" s="40">
        <v>0</v>
      </c>
      <c r="C32" s="70">
        <v>0</v>
      </c>
      <c r="D32" s="70">
        <v>0</v>
      </c>
      <c r="E32" s="70">
        <v>0</v>
      </c>
      <c r="F32" s="70">
        <v>0</v>
      </c>
      <c r="G32" s="70">
        <v>0</v>
      </c>
      <c r="H32" s="70">
        <v>0</v>
      </c>
      <c r="I32" s="70">
        <v>0</v>
      </c>
      <c r="J32" s="70">
        <v>0</v>
      </c>
    </row>
    <row r="33" spans="1:10" ht="20.25" customHeight="1" x14ac:dyDescent="0.2">
      <c r="A33" s="3" t="s">
        <v>27</v>
      </c>
      <c r="B33" s="38">
        <v>0</v>
      </c>
      <c r="C33" s="37">
        <v>0</v>
      </c>
      <c r="D33" s="37">
        <v>0</v>
      </c>
      <c r="E33" s="37">
        <v>0</v>
      </c>
      <c r="F33" s="37">
        <v>0</v>
      </c>
      <c r="G33" s="37">
        <v>0</v>
      </c>
      <c r="H33" s="37">
        <v>0</v>
      </c>
      <c r="I33" s="37">
        <v>0</v>
      </c>
      <c r="J33" s="37">
        <v>0</v>
      </c>
    </row>
    <row r="34" spans="1:10" ht="20.25" customHeight="1" x14ac:dyDescent="0.2">
      <c r="A34" s="3" t="s">
        <v>28</v>
      </c>
      <c r="B34" s="38">
        <v>0</v>
      </c>
      <c r="C34" s="37">
        <v>0</v>
      </c>
      <c r="D34" s="37">
        <v>0</v>
      </c>
      <c r="E34" s="37">
        <v>0</v>
      </c>
      <c r="F34" s="37">
        <v>0</v>
      </c>
      <c r="G34" s="37">
        <v>0</v>
      </c>
      <c r="H34" s="37">
        <v>0</v>
      </c>
      <c r="I34" s="37">
        <v>0</v>
      </c>
      <c r="J34" s="37">
        <v>0</v>
      </c>
    </row>
    <row r="35" spans="1:10" ht="20.25" customHeight="1" x14ac:dyDescent="0.2">
      <c r="A35" s="2" t="s">
        <v>33</v>
      </c>
      <c r="B35" s="40">
        <v>682283.076</v>
      </c>
      <c r="C35" s="39">
        <v>902642.45399999991</v>
      </c>
      <c r="D35" s="39">
        <v>1439915.246</v>
      </c>
      <c r="E35" s="39">
        <v>978794.571</v>
      </c>
      <c r="F35" s="39">
        <v>1495631.524</v>
      </c>
      <c r="G35" s="39">
        <v>1439915.246</v>
      </c>
      <c r="H35" s="39">
        <v>1180916.5279999999</v>
      </c>
      <c r="I35" s="39">
        <v>1323312.4450000001</v>
      </c>
      <c r="J35" s="39">
        <v>1430237.398</v>
      </c>
    </row>
    <row r="36" spans="1:10" ht="20.25" customHeight="1" x14ac:dyDescent="0.2">
      <c r="A36" s="3" t="s">
        <v>17</v>
      </c>
      <c r="B36" s="38">
        <v>682283.076</v>
      </c>
      <c r="C36" s="37">
        <v>902642.45399999991</v>
      </c>
      <c r="D36" s="37">
        <v>1439915.246</v>
      </c>
      <c r="E36" s="37">
        <v>978794.571</v>
      </c>
      <c r="F36" s="37">
        <v>1495631.524</v>
      </c>
      <c r="G36" s="37">
        <v>1439915.246</v>
      </c>
      <c r="H36" s="37">
        <v>1180916.5279999999</v>
      </c>
      <c r="I36" s="37">
        <v>1323312.4450000001</v>
      </c>
      <c r="J36" s="37">
        <v>1430237.398</v>
      </c>
    </row>
    <row r="37" spans="1:10" ht="20.25" customHeight="1" x14ac:dyDescent="0.2">
      <c r="A37" s="3" t="s">
        <v>30</v>
      </c>
      <c r="B37" s="38">
        <v>0</v>
      </c>
      <c r="C37" s="37">
        <v>0</v>
      </c>
      <c r="D37" s="37">
        <v>0</v>
      </c>
      <c r="E37" s="37">
        <v>0</v>
      </c>
      <c r="F37" s="37">
        <v>0</v>
      </c>
      <c r="G37" s="37">
        <v>0</v>
      </c>
      <c r="H37" s="37">
        <v>0</v>
      </c>
      <c r="I37" s="37">
        <v>0</v>
      </c>
      <c r="J37" s="37">
        <v>0</v>
      </c>
    </row>
    <row r="38" spans="1:10" ht="20.25" customHeight="1" x14ac:dyDescent="0.2">
      <c r="A38" s="2" t="s">
        <v>34</v>
      </c>
      <c r="B38" s="40">
        <v>74950.384999999995</v>
      </c>
      <c r="C38" s="39">
        <v>84313.171000000002</v>
      </c>
      <c r="D38" s="39">
        <v>78822.722000000009</v>
      </c>
      <c r="E38" s="39">
        <v>86368.977000000014</v>
      </c>
      <c r="F38" s="39">
        <v>81222.319000000018</v>
      </c>
      <c r="G38" s="39">
        <v>78822.722000000009</v>
      </c>
      <c r="H38" s="39">
        <v>80168.679000000004</v>
      </c>
      <c r="I38" s="39">
        <v>79404.459000000003</v>
      </c>
      <c r="J38" s="39">
        <v>74193.559000000008</v>
      </c>
    </row>
    <row r="39" spans="1:10" ht="20.25" customHeight="1" x14ac:dyDescent="0.2">
      <c r="A39" s="3" t="s">
        <v>35</v>
      </c>
      <c r="B39" s="38">
        <v>42080.75</v>
      </c>
      <c r="C39" s="37">
        <v>40777.097000000002</v>
      </c>
      <c r="D39" s="37">
        <v>33745.728999999999</v>
      </c>
      <c r="E39" s="37">
        <v>42238.569000000003</v>
      </c>
      <c r="F39" s="37">
        <v>35799.833000000006</v>
      </c>
      <c r="G39" s="37">
        <v>33745.728999999999</v>
      </c>
      <c r="H39" s="37">
        <v>35245.262000000002</v>
      </c>
      <c r="I39" s="37">
        <v>33244.551000000007</v>
      </c>
      <c r="J39" s="37">
        <v>27137.737000000001</v>
      </c>
    </row>
    <row r="40" spans="1:10" ht="20.25" customHeight="1" x14ac:dyDescent="0.2">
      <c r="A40" s="3" t="s">
        <v>36</v>
      </c>
      <c r="B40" s="38">
        <v>14.593999999999999</v>
      </c>
      <c r="C40" s="37">
        <v>100.73</v>
      </c>
      <c r="D40" s="37">
        <v>29.327999999999999</v>
      </c>
      <c r="E40" s="37">
        <v>127.271</v>
      </c>
      <c r="F40" s="37">
        <v>206.81299999999999</v>
      </c>
      <c r="G40" s="37">
        <v>29.327999999999999</v>
      </c>
      <c r="H40" s="37">
        <v>39.329000000000001</v>
      </c>
      <c r="I40" s="37">
        <v>49.752000000000002</v>
      </c>
      <c r="J40" s="37">
        <v>49.695</v>
      </c>
    </row>
    <row r="41" spans="1:10" ht="20.25" customHeight="1" x14ac:dyDescent="0.2">
      <c r="A41" s="3" t="s">
        <v>37</v>
      </c>
      <c r="B41" s="38">
        <v>0</v>
      </c>
      <c r="C41" s="37">
        <v>0</v>
      </c>
      <c r="D41" s="37">
        <v>0</v>
      </c>
      <c r="E41" s="37">
        <v>0</v>
      </c>
      <c r="F41" s="37">
        <v>0</v>
      </c>
      <c r="G41" s="37">
        <v>0</v>
      </c>
      <c r="H41" s="37">
        <v>0</v>
      </c>
      <c r="I41" s="37">
        <v>0</v>
      </c>
      <c r="J41" s="37">
        <v>0</v>
      </c>
    </row>
    <row r="42" spans="1:10" ht="20.25" customHeight="1" x14ac:dyDescent="0.2">
      <c r="A42" s="3" t="s">
        <v>38</v>
      </c>
      <c r="B42" s="38">
        <v>32855.040999999997</v>
      </c>
      <c r="C42" s="37">
        <v>43435.343999999997</v>
      </c>
      <c r="D42" s="37">
        <v>45047.665000000001</v>
      </c>
      <c r="E42" s="37">
        <v>44003.137000000002</v>
      </c>
      <c r="F42" s="37">
        <v>45215.673000000003</v>
      </c>
      <c r="G42" s="37">
        <v>45047.665000000001</v>
      </c>
      <c r="H42" s="37">
        <v>44884.088000000003</v>
      </c>
      <c r="I42" s="37">
        <v>46110.156000000003</v>
      </c>
      <c r="J42" s="37">
        <v>47006.127</v>
      </c>
    </row>
    <row r="43" spans="1:10" ht="20.25" customHeight="1" x14ac:dyDescent="0.2">
      <c r="A43" s="2" t="s">
        <v>39</v>
      </c>
      <c r="B43" s="40">
        <v>11335758.588112241</v>
      </c>
      <c r="C43" s="39">
        <v>11590150.988</v>
      </c>
      <c r="D43" s="39">
        <v>12942838.775</v>
      </c>
      <c r="E43" s="39">
        <v>11139847.118059</v>
      </c>
      <c r="F43" s="39">
        <v>12859112.434</v>
      </c>
      <c r="G43" s="39">
        <v>12942838.775</v>
      </c>
      <c r="H43" s="39">
        <v>13458244.665999999</v>
      </c>
      <c r="I43" s="39">
        <v>13288703.805</v>
      </c>
      <c r="J43" s="39">
        <v>13003148.176999999</v>
      </c>
    </row>
    <row r="44" spans="1:10" ht="20.25" customHeight="1" x14ac:dyDescent="0.2">
      <c r="A44" s="2" t="s">
        <v>40</v>
      </c>
      <c r="B44" s="40">
        <v>9664290.159</v>
      </c>
      <c r="C44" s="39">
        <v>9698211.4309999999</v>
      </c>
      <c r="D44" s="39">
        <v>11269452.895</v>
      </c>
      <c r="E44" s="39">
        <v>9373243.5350000001</v>
      </c>
      <c r="F44" s="39">
        <v>10994768.036</v>
      </c>
      <c r="G44" s="39">
        <v>11269452.895</v>
      </c>
      <c r="H44" s="39">
        <v>11256369.802999999</v>
      </c>
      <c r="I44" s="39">
        <v>11105067.113</v>
      </c>
      <c r="J44" s="39">
        <v>11097813.387</v>
      </c>
    </row>
    <row r="45" spans="1:10" ht="20.25" customHeight="1" x14ac:dyDescent="0.2">
      <c r="A45" s="2" t="s">
        <v>41</v>
      </c>
      <c r="B45" s="40">
        <v>1667872.2079999999</v>
      </c>
      <c r="C45" s="39">
        <v>1889186.3540000001</v>
      </c>
      <c r="D45" s="39">
        <v>1670390.173</v>
      </c>
      <c r="E45" s="39">
        <v>1763585.3529999999</v>
      </c>
      <c r="F45" s="39">
        <v>1861053.0719999999</v>
      </c>
      <c r="G45" s="39">
        <v>1670390.173</v>
      </c>
      <c r="H45" s="39">
        <v>2198449.8110000002</v>
      </c>
      <c r="I45" s="39">
        <v>2180551.6269999999</v>
      </c>
      <c r="J45" s="39">
        <v>1902088.9630000002</v>
      </c>
    </row>
    <row r="46" spans="1:10" ht="20.25" customHeight="1" x14ac:dyDescent="0.2">
      <c r="A46" s="3" t="s">
        <v>42</v>
      </c>
      <c r="B46" s="38">
        <v>1667872.2079999999</v>
      </c>
      <c r="C46" s="37">
        <v>1889186.3540000001</v>
      </c>
      <c r="D46" s="37">
        <v>1670390.173</v>
      </c>
      <c r="E46" s="37">
        <v>1763585.3529999999</v>
      </c>
      <c r="F46" s="37">
        <v>1861053.0719999999</v>
      </c>
      <c r="G46" s="37">
        <v>1670390.173</v>
      </c>
      <c r="H46" s="37">
        <v>2198449.8110000002</v>
      </c>
      <c r="I46" s="37">
        <v>2180551.6269999999</v>
      </c>
      <c r="J46" s="37">
        <v>1902088.9630000002</v>
      </c>
    </row>
    <row r="47" spans="1:10" ht="20.25" customHeight="1" thickBot="1" x14ac:dyDescent="0.25">
      <c r="A47" s="5" t="s">
        <v>43</v>
      </c>
      <c r="B47" s="73">
        <v>0</v>
      </c>
      <c r="C47" s="68">
        <v>0</v>
      </c>
      <c r="D47" s="68">
        <v>0</v>
      </c>
      <c r="E47" s="68">
        <v>0</v>
      </c>
      <c r="F47" s="68">
        <v>0</v>
      </c>
      <c r="G47" s="68">
        <v>0</v>
      </c>
      <c r="H47" s="68">
        <v>0</v>
      </c>
      <c r="I47" s="68">
        <v>0</v>
      </c>
      <c r="J47" s="68">
        <v>0</v>
      </c>
    </row>
    <row r="48" spans="1:10" ht="15" thickTop="1" x14ac:dyDescent="0.2">
      <c r="H48" s="110"/>
    </row>
  </sheetData>
  <mergeCells count="7">
    <mergeCell ref="F3:J3"/>
    <mergeCell ref="A2:J2"/>
    <mergeCell ref="A1:I1"/>
    <mergeCell ref="A3:A4"/>
    <mergeCell ref="B3:B4"/>
    <mergeCell ref="C3:C4"/>
    <mergeCell ref="D3:D4"/>
  </mergeCells>
  <pageMargins left="0.7" right="0.7" top="0.75" bottom="0.75" header="0.3" footer="0.3"/>
  <pageSetup paperSize="9" scale="63" orientation="portrait" r:id="rId1"/>
  <headerFooter>
    <oddFooter>&amp;C&amp;A</oddFooter>
  </headerFooter>
  <rowBreaks count="1" manualBreakCount="1">
    <brk id="15" max="16383" man="1"/>
  </rowBreaks>
  <colBreaks count="1" manualBreakCount="1">
    <brk id="5"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22"/>
  <sheetViews>
    <sheetView view="pageBreakPreview" zoomScale="92" zoomScaleNormal="100" zoomScaleSheetLayoutView="100" workbookViewId="0">
      <pane xSplit="1" ySplit="5" topLeftCell="B6" activePane="bottomRight" state="frozen"/>
      <selection activeCell="E13" sqref="E13"/>
      <selection pane="topRight" activeCell="E13" sqref="E13"/>
      <selection pane="bottomLeft" activeCell="E13" sqref="E13"/>
      <selection pane="bottomRight" activeCell="A2" sqref="A2:A5"/>
    </sheetView>
  </sheetViews>
  <sheetFormatPr defaultColWidth="9.25" defaultRowHeight="14.25" x14ac:dyDescent="0.2"/>
  <cols>
    <col min="1" max="1" width="59" style="22" customWidth="1"/>
    <col min="2" max="3" width="15.5" style="22" customWidth="1"/>
    <col min="4" max="5" width="15.5" style="56" customWidth="1"/>
    <col min="6" max="7" width="9.25" style="22"/>
    <col min="8" max="8" width="11.25" style="22" bestFit="1" customWidth="1"/>
    <col min="9" max="16384" width="9.25" style="22"/>
  </cols>
  <sheetData>
    <row r="1" spans="1:9" ht="40.5" customHeight="1" thickBot="1" x14ac:dyDescent="0.25">
      <c r="A1" s="365" t="s">
        <v>220</v>
      </c>
      <c r="B1" s="365"/>
      <c r="C1" s="365"/>
      <c r="D1" s="365"/>
      <c r="E1" s="365"/>
    </row>
    <row r="2" spans="1:9" ht="15" thickBot="1" x14ac:dyDescent="0.25">
      <c r="A2" s="366" t="s">
        <v>200</v>
      </c>
      <c r="B2" s="370" t="s">
        <v>201</v>
      </c>
      <c r="C2" s="374"/>
      <c r="D2" s="369" t="s">
        <v>202</v>
      </c>
      <c r="E2" s="370"/>
    </row>
    <row r="3" spans="1:9" x14ac:dyDescent="0.2">
      <c r="A3" s="367"/>
      <c r="B3" s="371">
        <v>45473</v>
      </c>
      <c r="C3" s="375">
        <v>45838</v>
      </c>
      <c r="D3" s="250" t="s">
        <v>625</v>
      </c>
      <c r="E3" s="261" t="s">
        <v>624</v>
      </c>
    </row>
    <row r="4" spans="1:9" x14ac:dyDescent="0.2">
      <c r="A4" s="367"/>
      <c r="B4" s="372"/>
      <c r="C4" s="376"/>
      <c r="D4" s="249" t="s">
        <v>203</v>
      </c>
      <c r="E4" s="262" t="s">
        <v>203</v>
      </c>
    </row>
    <row r="5" spans="1:9" ht="15" thickBot="1" x14ac:dyDescent="0.25">
      <c r="A5" s="368"/>
      <c r="B5" s="373"/>
      <c r="C5" s="377"/>
      <c r="D5" s="248">
        <f>'11'!H6</f>
        <v>45565</v>
      </c>
      <c r="E5" s="263">
        <f>'11'!I6</f>
        <v>45930</v>
      </c>
    </row>
    <row r="6" spans="1:9" ht="27" customHeight="1" x14ac:dyDescent="0.2">
      <c r="A6" s="23" t="s">
        <v>221</v>
      </c>
      <c r="B6" s="106">
        <v>0</v>
      </c>
      <c r="C6" s="106">
        <v>192.59961100000001</v>
      </c>
      <c r="D6" s="106">
        <v>0</v>
      </c>
      <c r="E6" s="106">
        <v>5.7776049999999941</v>
      </c>
      <c r="F6" s="145"/>
      <c r="G6" s="247"/>
      <c r="H6" s="114"/>
      <c r="I6" s="114"/>
    </row>
    <row r="7" spans="1:9" ht="27" customHeight="1" x14ac:dyDescent="0.2">
      <c r="A7" s="23" t="s">
        <v>222</v>
      </c>
      <c r="B7" s="106">
        <v>1133456.1405249999</v>
      </c>
      <c r="C7" s="106">
        <v>795113.38306599995</v>
      </c>
      <c r="D7" s="106">
        <v>-256305.48185999994</v>
      </c>
      <c r="E7" s="106">
        <v>-15983.652940999949</v>
      </c>
      <c r="F7" s="145"/>
      <c r="G7" s="247"/>
      <c r="H7" s="114"/>
      <c r="I7" s="114"/>
    </row>
    <row r="8" spans="1:9" ht="27" customHeight="1" x14ac:dyDescent="0.2">
      <c r="A8" s="23" t="s">
        <v>223</v>
      </c>
      <c r="B8" s="106">
        <v>107772.395344</v>
      </c>
      <c r="C8" s="106">
        <v>104742.048903</v>
      </c>
      <c r="D8" s="106">
        <v>-772.58386700000847</v>
      </c>
      <c r="E8" s="106">
        <v>23473.697600999993</v>
      </c>
      <c r="F8" s="145"/>
      <c r="G8" s="247"/>
      <c r="H8" s="114"/>
      <c r="I8" s="114"/>
    </row>
    <row r="9" spans="1:9" ht="27" customHeight="1" x14ac:dyDescent="0.2">
      <c r="A9" s="23" t="s">
        <v>224</v>
      </c>
      <c r="B9" s="106">
        <v>134664.29567699999</v>
      </c>
      <c r="C9" s="106">
        <v>163501.97004799999</v>
      </c>
      <c r="D9" s="106">
        <v>18239.769518000016</v>
      </c>
      <c r="E9" s="106">
        <v>-15205.343199999974</v>
      </c>
      <c r="F9" s="145"/>
      <c r="G9" s="247"/>
      <c r="H9" s="114"/>
      <c r="I9" s="114"/>
    </row>
    <row r="10" spans="1:9" ht="27" customHeight="1" x14ac:dyDescent="0.2">
      <c r="A10" s="23" t="s">
        <v>225</v>
      </c>
      <c r="B10" s="106">
        <v>2427.6489999999999</v>
      </c>
      <c r="C10" s="106">
        <v>340.58600000000001</v>
      </c>
      <c r="D10" s="106">
        <v>0</v>
      </c>
      <c r="E10" s="106">
        <v>0</v>
      </c>
      <c r="F10" s="145"/>
      <c r="G10" s="247"/>
      <c r="H10" s="114"/>
      <c r="I10" s="114"/>
    </row>
    <row r="11" spans="1:9" ht="27" customHeight="1" x14ac:dyDescent="0.2">
      <c r="A11" s="23" t="s">
        <v>226</v>
      </c>
      <c r="B11" s="106"/>
      <c r="C11" s="106"/>
      <c r="D11" s="106">
        <v>0</v>
      </c>
      <c r="E11" s="106">
        <v>0</v>
      </c>
      <c r="F11" s="114"/>
      <c r="G11" s="247"/>
      <c r="H11" s="114"/>
      <c r="I11" s="114"/>
    </row>
    <row r="12" spans="1:9" ht="27" customHeight="1" x14ac:dyDescent="0.2">
      <c r="A12" s="23" t="s">
        <v>227</v>
      </c>
      <c r="B12" s="106"/>
      <c r="C12" s="106"/>
      <c r="D12" s="106">
        <v>0</v>
      </c>
      <c r="E12" s="106">
        <v>0</v>
      </c>
      <c r="F12" s="114"/>
      <c r="G12" s="247"/>
      <c r="H12" s="114"/>
      <c r="I12" s="114"/>
    </row>
    <row r="13" spans="1:9" ht="27" customHeight="1" x14ac:dyDescent="0.2">
      <c r="A13" s="23" t="s">
        <v>228</v>
      </c>
      <c r="B13" s="106"/>
      <c r="C13" s="106"/>
      <c r="D13" s="106">
        <v>0</v>
      </c>
      <c r="E13" s="106">
        <v>0</v>
      </c>
      <c r="F13" s="114"/>
      <c r="G13" s="247"/>
      <c r="H13" s="114"/>
      <c r="I13" s="114"/>
    </row>
    <row r="14" spans="1:9" ht="27" customHeight="1" x14ac:dyDescent="0.2">
      <c r="A14" s="23" t="s">
        <v>229</v>
      </c>
      <c r="B14" s="106"/>
      <c r="C14" s="106"/>
      <c r="D14" s="106">
        <v>0</v>
      </c>
      <c r="E14" s="106">
        <v>0</v>
      </c>
      <c r="F14" s="114"/>
      <c r="G14" s="247"/>
      <c r="H14" s="114"/>
      <c r="I14" s="114"/>
    </row>
    <row r="15" spans="1:9" ht="27" customHeight="1" x14ac:dyDescent="0.2">
      <c r="A15" s="23" t="s">
        <v>230</v>
      </c>
      <c r="B15" s="106"/>
      <c r="C15" s="106"/>
      <c r="D15" s="106">
        <v>0</v>
      </c>
      <c r="E15" s="106">
        <v>0</v>
      </c>
      <c r="F15" s="114"/>
      <c r="G15" s="247"/>
      <c r="H15" s="114"/>
      <c r="I15" s="114"/>
    </row>
    <row r="16" spans="1:9" ht="27" customHeight="1" x14ac:dyDescent="0.2">
      <c r="A16" s="23" t="s">
        <v>231</v>
      </c>
      <c r="B16" s="106"/>
      <c r="C16" s="106"/>
      <c r="D16" s="106">
        <v>0</v>
      </c>
      <c r="E16" s="106">
        <v>0</v>
      </c>
      <c r="F16" s="114"/>
      <c r="G16" s="247"/>
      <c r="H16" s="114"/>
      <c r="I16" s="114"/>
    </row>
    <row r="17" spans="1:9" ht="27" customHeight="1" x14ac:dyDescent="0.2">
      <c r="A17" s="23" t="s">
        <v>232</v>
      </c>
      <c r="B17" s="106"/>
      <c r="C17" s="106"/>
      <c r="D17" s="106">
        <v>0</v>
      </c>
      <c r="E17" s="106">
        <v>0</v>
      </c>
      <c r="F17" s="114"/>
      <c r="G17" s="247"/>
      <c r="H17" s="114"/>
      <c r="I17" s="114"/>
    </row>
    <row r="18" spans="1:9" ht="27" customHeight="1" x14ac:dyDescent="0.2">
      <c r="A18" s="23" t="s">
        <v>233</v>
      </c>
      <c r="B18" s="106"/>
      <c r="C18" s="106"/>
      <c r="D18" s="106">
        <v>0</v>
      </c>
      <c r="E18" s="106">
        <v>0</v>
      </c>
      <c r="F18" s="114"/>
      <c r="G18" s="247"/>
      <c r="H18" s="114"/>
      <c r="I18" s="114"/>
    </row>
    <row r="19" spans="1:9" ht="27" customHeight="1" x14ac:dyDescent="0.2">
      <c r="A19" s="23" t="s">
        <v>234</v>
      </c>
      <c r="B19" s="106"/>
      <c r="C19" s="106"/>
      <c r="D19" s="106">
        <v>0</v>
      </c>
      <c r="E19" s="106">
        <v>0</v>
      </c>
      <c r="F19" s="114"/>
      <c r="G19" s="247"/>
      <c r="H19" s="114"/>
      <c r="I19" s="114"/>
    </row>
    <row r="20" spans="1:9" ht="27" customHeight="1" thickBot="1" x14ac:dyDescent="0.25">
      <c r="A20" s="24" t="s">
        <v>235</v>
      </c>
      <c r="B20" s="107">
        <v>0</v>
      </c>
      <c r="C20" s="106">
        <v>2629.8287009999999</v>
      </c>
      <c r="D20" s="106">
        <v>0</v>
      </c>
      <c r="E20" s="106">
        <v>78.789634000000206</v>
      </c>
      <c r="F20" s="145"/>
      <c r="G20" s="247"/>
      <c r="H20" s="114"/>
      <c r="I20" s="114"/>
    </row>
    <row r="21" spans="1:9" ht="27" customHeight="1" thickTop="1" thickBot="1" x14ac:dyDescent="0.25">
      <c r="A21" s="20" t="s">
        <v>236</v>
      </c>
      <c r="B21" s="108">
        <v>1378320.4805459999</v>
      </c>
      <c r="C21" s="108">
        <v>1066520.4163289997</v>
      </c>
      <c r="D21" s="108">
        <v>-238838.29620900005</v>
      </c>
      <c r="E21" s="108">
        <v>-7630.7313009996433</v>
      </c>
      <c r="F21" s="145"/>
      <c r="G21" s="247"/>
      <c r="H21" s="114"/>
      <c r="I21" s="114"/>
    </row>
    <row r="22" spans="1:9" ht="15" thickTop="1" x14ac:dyDescent="0.2">
      <c r="A22" s="364" t="s">
        <v>622</v>
      </c>
      <c r="B22" s="364"/>
      <c r="C22" s="364"/>
      <c r="D22" s="364"/>
      <c r="E22" s="364"/>
      <c r="G22" s="247"/>
    </row>
  </sheetData>
  <mergeCells count="7">
    <mergeCell ref="A22:E22"/>
    <mergeCell ref="A1:E1"/>
    <mergeCell ref="A2:A5"/>
    <mergeCell ref="D2:E2"/>
    <mergeCell ref="B3:B5"/>
    <mergeCell ref="B2:C2"/>
    <mergeCell ref="C3:C5"/>
  </mergeCells>
  <pageMargins left="0.7" right="0.7" top="0.75" bottom="0.75" header="0.3" footer="0.3"/>
  <pageSetup paperSize="9" scale="61"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K87"/>
  <sheetViews>
    <sheetView topLeftCell="A58" zoomScaleNormal="100" zoomScaleSheetLayoutView="115" workbookViewId="0">
      <selection activeCell="G10" sqref="G10"/>
    </sheetView>
  </sheetViews>
  <sheetFormatPr defaultRowHeight="14.25" x14ac:dyDescent="0.2"/>
  <cols>
    <col min="1" max="1" width="51" customWidth="1"/>
    <col min="2" max="10" width="9.5" customWidth="1"/>
  </cols>
  <sheetData>
    <row r="1" spans="1:11" ht="18.75" x14ac:dyDescent="0.2">
      <c r="A1" s="378" t="s">
        <v>570</v>
      </c>
      <c r="B1" s="378"/>
      <c r="C1" s="378"/>
      <c r="D1" s="378"/>
      <c r="E1" s="378"/>
      <c r="F1" s="378"/>
      <c r="G1" s="378"/>
      <c r="H1" s="378"/>
      <c r="I1" s="378"/>
      <c r="J1" s="378"/>
    </row>
    <row r="2" spans="1:11" ht="15" thickBot="1" x14ac:dyDescent="0.25">
      <c r="A2" s="379" t="s">
        <v>1</v>
      </c>
      <c r="B2" s="379"/>
      <c r="C2" s="379"/>
      <c r="D2" s="379"/>
      <c r="E2" s="379"/>
      <c r="F2" s="379"/>
      <c r="G2" s="379"/>
      <c r="H2" s="379"/>
      <c r="I2" s="379"/>
      <c r="J2" s="379"/>
    </row>
    <row r="3" spans="1:11" ht="15.75" thickTop="1" thickBot="1" x14ac:dyDescent="0.25">
      <c r="A3" s="380" t="s">
        <v>237</v>
      </c>
      <c r="B3" s="384">
        <v>45775</v>
      </c>
      <c r="C3" s="385"/>
      <c r="D3" s="386"/>
      <c r="E3" s="382">
        <v>45808</v>
      </c>
      <c r="F3" s="383"/>
      <c r="G3" s="383"/>
      <c r="H3" s="382">
        <v>45838</v>
      </c>
      <c r="I3" s="383"/>
      <c r="J3" s="383"/>
      <c r="K3" s="66"/>
    </row>
    <row r="4" spans="1:11" ht="15" thickBot="1" x14ac:dyDescent="0.25">
      <c r="A4" s="381"/>
      <c r="B4" s="36" t="s">
        <v>238</v>
      </c>
      <c r="C4" s="222" t="s">
        <v>239</v>
      </c>
      <c r="D4" s="222" t="s">
        <v>236</v>
      </c>
      <c r="E4" s="36" t="s">
        <v>238</v>
      </c>
      <c r="F4" s="222" t="s">
        <v>239</v>
      </c>
      <c r="G4" s="222" t="s">
        <v>236</v>
      </c>
      <c r="H4" s="36" t="s">
        <v>238</v>
      </c>
      <c r="I4" s="163" t="s">
        <v>239</v>
      </c>
      <c r="J4" s="163" t="s">
        <v>236</v>
      </c>
    </row>
    <row r="5" spans="1:11" ht="15" thickTop="1" x14ac:dyDescent="0.2">
      <c r="A5" s="11"/>
      <c r="B5" s="26"/>
      <c r="C5" s="27"/>
      <c r="D5" s="26"/>
      <c r="E5" s="26"/>
      <c r="F5" s="27"/>
      <c r="G5" s="26"/>
      <c r="H5" s="26"/>
      <c r="I5" s="27"/>
      <c r="J5" s="26"/>
    </row>
    <row r="6" spans="1:11" s="77" customFormat="1" ht="14.25" customHeight="1" x14ac:dyDescent="0.2">
      <c r="A6" s="2" t="s">
        <v>240</v>
      </c>
      <c r="B6" s="69">
        <v>10621595.425051</v>
      </c>
      <c r="C6" s="69">
        <v>15412761.473027796</v>
      </c>
      <c r="D6" s="69">
        <v>26034356.398078796</v>
      </c>
      <c r="E6" s="69">
        <v>10994883.281450998</v>
      </c>
      <c r="F6" s="69">
        <v>15876013.393957557</v>
      </c>
      <c r="G6" s="69">
        <v>26870896.375408556</v>
      </c>
      <c r="H6" s="69">
        <v>11255574.739450999</v>
      </c>
      <c r="I6" s="69">
        <v>15095690.382112727</v>
      </c>
      <c r="J6" s="69">
        <v>26351265.421563726</v>
      </c>
    </row>
    <row r="7" spans="1:11" s="77" customFormat="1" ht="14.25" customHeight="1" x14ac:dyDescent="0.2">
      <c r="A7" s="82"/>
      <c r="B7" s="69"/>
      <c r="C7" s="53"/>
      <c r="D7" s="53"/>
      <c r="E7" s="69"/>
      <c r="F7" s="53"/>
      <c r="G7" s="53"/>
      <c r="H7" s="69"/>
      <c r="I7" s="53"/>
      <c r="J7" s="53"/>
    </row>
    <row r="8" spans="1:11" s="77" customFormat="1" ht="14.25" customHeight="1" x14ac:dyDescent="0.2">
      <c r="A8" s="42" t="s">
        <v>241</v>
      </c>
      <c r="B8" s="69">
        <v>1845053</v>
      </c>
      <c r="C8" s="69">
        <v>3204849.8564560902</v>
      </c>
      <c r="D8" s="69">
        <v>5049902.8564560898</v>
      </c>
      <c r="E8" s="69">
        <v>1946929</v>
      </c>
      <c r="F8" s="69">
        <v>3583525.48319396</v>
      </c>
      <c r="G8" s="69">
        <v>5530454.48319396</v>
      </c>
      <c r="H8" s="69">
        <v>1952739</v>
      </c>
      <c r="I8" s="69">
        <v>3958043.3541822699</v>
      </c>
      <c r="J8" s="69">
        <v>5910782.3541822704</v>
      </c>
    </row>
    <row r="9" spans="1:11" s="77" customFormat="1" ht="14.25" customHeight="1" x14ac:dyDescent="0.2">
      <c r="A9" s="15" t="s">
        <v>242</v>
      </c>
      <c r="B9" s="53">
        <v>1816956</v>
      </c>
      <c r="C9" s="53">
        <v>0</v>
      </c>
      <c r="D9" s="53">
        <v>1816956</v>
      </c>
      <c r="E9" s="53">
        <v>1924367</v>
      </c>
      <c r="F9" s="53">
        <v>0</v>
      </c>
      <c r="G9" s="53">
        <v>1924367</v>
      </c>
      <c r="H9" s="53">
        <v>1924367</v>
      </c>
      <c r="I9" s="53">
        <v>0</v>
      </c>
      <c r="J9" s="53">
        <v>1924367</v>
      </c>
    </row>
    <row r="10" spans="1:11" s="77" customFormat="1" ht="14.25" customHeight="1" x14ac:dyDescent="0.2">
      <c r="A10" s="15" t="s">
        <v>243</v>
      </c>
      <c r="B10" s="53">
        <v>28097</v>
      </c>
      <c r="C10" s="53">
        <v>3136030</v>
      </c>
      <c r="D10" s="53">
        <v>3164127</v>
      </c>
      <c r="E10" s="53">
        <v>22562</v>
      </c>
      <c r="F10" s="53">
        <v>3547857</v>
      </c>
      <c r="G10" s="53">
        <v>3570419</v>
      </c>
      <c r="H10" s="53">
        <v>28372</v>
      </c>
      <c r="I10" s="53">
        <v>3913154</v>
      </c>
      <c r="J10" s="53">
        <v>3941526</v>
      </c>
    </row>
    <row r="11" spans="1:11" s="77" customFormat="1" ht="14.25" customHeight="1" x14ac:dyDescent="0.2">
      <c r="A11" s="15" t="s">
        <v>244</v>
      </c>
      <c r="B11" s="53"/>
      <c r="C11" s="53"/>
      <c r="D11" s="53"/>
      <c r="E11" s="53"/>
      <c r="F11" s="53"/>
      <c r="G11" s="53"/>
      <c r="H11" s="53"/>
      <c r="I11" s="53"/>
      <c r="J11" s="53"/>
    </row>
    <row r="12" spans="1:11" s="77" customFormat="1" ht="14.25" customHeight="1" x14ac:dyDescent="0.2">
      <c r="A12" s="13" t="s">
        <v>245</v>
      </c>
      <c r="B12" s="53">
        <v>0</v>
      </c>
      <c r="C12" s="53">
        <v>38660</v>
      </c>
      <c r="D12" s="53">
        <v>38660</v>
      </c>
      <c r="E12" s="53">
        <v>0</v>
      </c>
      <c r="F12" s="53">
        <v>7228</v>
      </c>
      <c r="G12" s="53">
        <v>7228</v>
      </c>
      <c r="H12" s="53">
        <v>0</v>
      </c>
      <c r="I12" s="53">
        <v>7338</v>
      </c>
      <c r="J12" s="53">
        <v>7338</v>
      </c>
    </row>
    <row r="13" spans="1:11" s="77" customFormat="1" ht="14.25" customHeight="1" x14ac:dyDescent="0.2">
      <c r="A13" s="13" t="s">
        <v>246</v>
      </c>
      <c r="B13" s="53">
        <v>0</v>
      </c>
      <c r="C13" s="53">
        <v>45</v>
      </c>
      <c r="D13" s="53">
        <v>45</v>
      </c>
      <c r="E13" s="53">
        <v>0</v>
      </c>
      <c r="F13" s="53">
        <v>46</v>
      </c>
      <c r="G13" s="53">
        <v>46</v>
      </c>
      <c r="H13" s="53">
        <v>0</v>
      </c>
      <c r="I13" s="53">
        <v>46</v>
      </c>
      <c r="J13" s="53">
        <v>46</v>
      </c>
    </row>
    <row r="14" spans="1:11" s="77" customFormat="1" ht="14.25" customHeight="1" x14ac:dyDescent="0.2">
      <c r="A14" s="15" t="s">
        <v>247</v>
      </c>
      <c r="B14" s="53">
        <v>0</v>
      </c>
      <c r="C14" s="53">
        <v>30114.856456090001</v>
      </c>
      <c r="D14" s="53">
        <v>30114.856456090001</v>
      </c>
      <c r="E14" s="53">
        <v>0</v>
      </c>
      <c r="F14" s="53">
        <v>28394.483193960001</v>
      </c>
      <c r="G14" s="53">
        <v>28394.483193960001</v>
      </c>
      <c r="H14" s="53">
        <v>0</v>
      </c>
      <c r="I14" s="53">
        <v>37505.354182269999</v>
      </c>
      <c r="J14" s="53">
        <v>37505.354182269999</v>
      </c>
    </row>
    <row r="15" spans="1:11" s="77" customFormat="1" ht="14.25" customHeight="1" x14ac:dyDescent="0.2">
      <c r="A15" s="42" t="s">
        <v>248</v>
      </c>
      <c r="B15" s="69">
        <v>4000000</v>
      </c>
      <c r="C15" s="69">
        <v>9891809.1257095095</v>
      </c>
      <c r="D15" s="69">
        <v>13891809.125709509</v>
      </c>
      <c r="E15" s="69">
        <v>4000000</v>
      </c>
      <c r="F15" s="69">
        <v>10188372.938100381</v>
      </c>
      <c r="G15" s="69">
        <v>14188372.938100381</v>
      </c>
      <c r="H15" s="69">
        <v>4000000</v>
      </c>
      <c r="I15" s="69">
        <v>9536281.3244959991</v>
      </c>
      <c r="J15" s="69">
        <v>13536281.324495999</v>
      </c>
    </row>
    <row r="16" spans="1:11" s="77" customFormat="1" ht="14.25" customHeight="1" x14ac:dyDescent="0.2">
      <c r="A16" s="78" t="s">
        <v>249</v>
      </c>
      <c r="B16" s="69">
        <v>4000000</v>
      </c>
      <c r="C16" s="69">
        <v>8754157.6689915098</v>
      </c>
      <c r="D16" s="69">
        <v>12754157.66899151</v>
      </c>
      <c r="E16" s="69">
        <v>4000000</v>
      </c>
      <c r="F16" s="69">
        <v>9082991.0813823808</v>
      </c>
      <c r="G16" s="69">
        <v>13082991.081382381</v>
      </c>
      <c r="H16" s="69">
        <v>4000000</v>
      </c>
      <c r="I16" s="69">
        <v>8453795.8677779995</v>
      </c>
      <c r="J16" s="69">
        <v>12453795.867777999</v>
      </c>
    </row>
    <row r="17" spans="1:10" s="77" customFormat="1" ht="14.25" customHeight="1" x14ac:dyDescent="0.2">
      <c r="A17" s="15" t="s">
        <v>250</v>
      </c>
      <c r="B17" s="69">
        <v>4000000</v>
      </c>
      <c r="C17" s="69">
        <v>8360073.6689915108</v>
      </c>
      <c r="D17" s="69">
        <v>12360073.66899151</v>
      </c>
      <c r="E17" s="69">
        <v>4000000</v>
      </c>
      <c r="F17" s="69">
        <v>8679828.0813823808</v>
      </c>
      <c r="G17" s="69">
        <v>12679828.081382381</v>
      </c>
      <c r="H17" s="69">
        <v>4000000</v>
      </c>
      <c r="I17" s="69">
        <v>8036926.8677780004</v>
      </c>
      <c r="J17" s="69">
        <v>12036926.867777999</v>
      </c>
    </row>
    <row r="18" spans="1:10" s="77" customFormat="1" ht="14.25" customHeight="1" x14ac:dyDescent="0.2">
      <c r="A18" s="15" t="s">
        <v>251</v>
      </c>
      <c r="B18" s="53">
        <v>0</v>
      </c>
      <c r="C18" s="53">
        <v>394084</v>
      </c>
      <c r="D18" s="53">
        <v>394084</v>
      </c>
      <c r="E18" s="53">
        <v>0</v>
      </c>
      <c r="F18" s="53">
        <v>403163</v>
      </c>
      <c r="G18" s="53">
        <v>403163</v>
      </c>
      <c r="H18" s="53">
        <v>0</v>
      </c>
      <c r="I18" s="53">
        <v>416869</v>
      </c>
      <c r="J18" s="53">
        <v>416869</v>
      </c>
    </row>
    <row r="19" spans="1:10" s="77" customFormat="1" ht="14.25" customHeight="1" x14ac:dyDescent="0.2">
      <c r="A19" s="15" t="s">
        <v>252</v>
      </c>
      <c r="B19" s="53"/>
      <c r="C19" s="53"/>
      <c r="D19" s="53"/>
      <c r="E19" s="53"/>
      <c r="F19" s="53"/>
      <c r="G19" s="53"/>
      <c r="H19" s="53"/>
      <c r="I19" s="53"/>
      <c r="J19" s="53"/>
    </row>
    <row r="20" spans="1:10" s="77" customFormat="1" ht="14.25" customHeight="1" x14ac:dyDescent="0.2">
      <c r="A20" s="12" t="s">
        <v>253</v>
      </c>
      <c r="B20" s="53">
        <v>0</v>
      </c>
      <c r="C20" s="53">
        <v>0</v>
      </c>
      <c r="D20" s="53">
        <v>0</v>
      </c>
      <c r="E20" s="53">
        <v>0</v>
      </c>
      <c r="F20" s="53">
        <v>0</v>
      </c>
      <c r="G20" s="53">
        <v>0</v>
      </c>
      <c r="H20" s="53">
        <v>0</v>
      </c>
      <c r="I20" s="53">
        <v>0</v>
      </c>
      <c r="J20" s="53">
        <v>0</v>
      </c>
    </row>
    <row r="21" spans="1:10" s="77" customFormat="1" ht="14.25" customHeight="1" x14ac:dyDescent="0.2">
      <c r="A21" s="12" t="s">
        <v>254</v>
      </c>
      <c r="B21" s="53">
        <v>0</v>
      </c>
      <c r="C21" s="53">
        <v>0</v>
      </c>
      <c r="D21" s="53">
        <v>0</v>
      </c>
      <c r="E21" s="53">
        <v>0</v>
      </c>
      <c r="F21" s="53">
        <v>0</v>
      </c>
      <c r="G21" s="53">
        <v>0</v>
      </c>
      <c r="H21" s="53">
        <v>0</v>
      </c>
      <c r="I21" s="53">
        <v>0</v>
      </c>
      <c r="J21" s="53">
        <v>0</v>
      </c>
    </row>
    <row r="22" spans="1:10" s="77" customFormat="1" ht="14.25" customHeight="1" x14ac:dyDescent="0.2">
      <c r="A22" s="78" t="s">
        <v>255</v>
      </c>
      <c r="B22" s="53"/>
      <c r="C22" s="53"/>
      <c r="D22" s="53"/>
      <c r="E22" s="53"/>
      <c r="F22" s="53"/>
      <c r="G22" s="53"/>
      <c r="H22" s="53"/>
      <c r="I22" s="53"/>
      <c r="J22" s="53"/>
    </row>
    <row r="23" spans="1:10" s="77" customFormat="1" ht="14.25" customHeight="1" x14ac:dyDescent="0.2">
      <c r="A23" s="83" t="s">
        <v>256</v>
      </c>
      <c r="B23" s="69">
        <v>0</v>
      </c>
      <c r="C23" s="69">
        <v>798996.42782700004</v>
      </c>
      <c r="D23" s="69">
        <v>798996.42782700004</v>
      </c>
      <c r="E23" s="69">
        <v>0</v>
      </c>
      <c r="F23" s="69">
        <v>777277.82782700006</v>
      </c>
      <c r="G23" s="69">
        <v>777277.82782700006</v>
      </c>
      <c r="H23" s="69">
        <v>0</v>
      </c>
      <c r="I23" s="69">
        <v>768195.42782700015</v>
      </c>
      <c r="J23" s="69">
        <v>768195.42782700015</v>
      </c>
    </row>
    <row r="24" spans="1:10" s="77" customFormat="1" ht="14.25" customHeight="1" x14ac:dyDescent="0.2">
      <c r="A24" s="84" t="s">
        <v>263</v>
      </c>
      <c r="B24" s="53">
        <v>0</v>
      </c>
      <c r="C24" s="53">
        <v>3681.205688</v>
      </c>
      <c r="D24" s="53">
        <v>3681.205688</v>
      </c>
      <c r="E24" s="53">
        <v>0</v>
      </c>
      <c r="F24" s="53">
        <v>3681.205688</v>
      </c>
      <c r="G24" s="53">
        <v>3681.205688</v>
      </c>
      <c r="H24" s="53">
        <v>0</v>
      </c>
      <c r="I24" s="53">
        <v>4564.205688</v>
      </c>
      <c r="J24" s="53">
        <v>4564.205688</v>
      </c>
    </row>
    <row r="25" spans="1:10" s="77" customFormat="1" ht="14.25" customHeight="1" x14ac:dyDescent="0.2">
      <c r="A25" s="85" t="s">
        <v>257</v>
      </c>
      <c r="B25" s="53">
        <v>0</v>
      </c>
      <c r="C25" s="53">
        <v>368815.910753</v>
      </c>
      <c r="D25" s="53">
        <v>368815.910753</v>
      </c>
      <c r="E25" s="53">
        <v>0</v>
      </c>
      <c r="F25" s="53">
        <v>360358.61075300002</v>
      </c>
      <c r="G25" s="53">
        <v>360358.61075300002</v>
      </c>
      <c r="H25" s="53">
        <v>0</v>
      </c>
      <c r="I25" s="53">
        <v>354895.61075300002</v>
      </c>
      <c r="J25" s="53">
        <v>354895.61075300002</v>
      </c>
    </row>
    <row r="26" spans="1:10" s="77" customFormat="1" ht="14.25" customHeight="1" x14ac:dyDescent="0.2">
      <c r="A26" s="85" t="s">
        <v>258</v>
      </c>
      <c r="B26" s="53">
        <v>0</v>
      </c>
      <c r="C26" s="53">
        <v>363056.56673800002</v>
      </c>
      <c r="D26" s="53">
        <v>363056.56673800002</v>
      </c>
      <c r="E26" s="53">
        <v>0</v>
      </c>
      <c r="F26" s="53">
        <v>348678.56673800002</v>
      </c>
      <c r="G26" s="53">
        <v>348678.56673800002</v>
      </c>
      <c r="H26" s="53">
        <v>0</v>
      </c>
      <c r="I26" s="53">
        <v>344630.56673800002</v>
      </c>
      <c r="J26" s="53">
        <v>344630.56673800002</v>
      </c>
    </row>
    <row r="27" spans="1:10" s="77" customFormat="1" ht="14.25" customHeight="1" x14ac:dyDescent="0.2">
      <c r="A27" s="85" t="s">
        <v>259</v>
      </c>
      <c r="B27" s="53">
        <v>0</v>
      </c>
      <c r="C27" s="53">
        <v>3</v>
      </c>
      <c r="D27" s="53">
        <v>3</v>
      </c>
      <c r="E27" s="53">
        <v>0</v>
      </c>
      <c r="F27" s="53">
        <v>3</v>
      </c>
      <c r="G27" s="53">
        <v>3</v>
      </c>
      <c r="H27" s="53">
        <v>0</v>
      </c>
      <c r="I27" s="53">
        <v>3</v>
      </c>
      <c r="J27" s="53">
        <v>3</v>
      </c>
    </row>
    <row r="28" spans="1:10" s="77" customFormat="1" ht="14.25" customHeight="1" x14ac:dyDescent="0.2">
      <c r="A28" s="85" t="s">
        <v>260</v>
      </c>
      <c r="B28" s="53">
        <v>0</v>
      </c>
      <c r="C28" s="53">
        <v>63439.744648</v>
      </c>
      <c r="D28" s="53">
        <v>63439.744648</v>
      </c>
      <c r="E28" s="53">
        <v>0</v>
      </c>
      <c r="F28" s="53">
        <v>64556.444647999997</v>
      </c>
      <c r="G28" s="53">
        <v>64556.444647999997</v>
      </c>
      <c r="H28" s="53">
        <v>0</v>
      </c>
      <c r="I28" s="53">
        <v>64102.044647999996</v>
      </c>
      <c r="J28" s="53">
        <v>64102.044647999996</v>
      </c>
    </row>
    <row r="29" spans="1:10" s="77" customFormat="1" ht="14.25" customHeight="1" x14ac:dyDescent="0.2">
      <c r="A29" s="78" t="s">
        <v>261</v>
      </c>
      <c r="B29" s="53"/>
      <c r="C29" s="53"/>
      <c r="D29" s="53"/>
      <c r="E29" s="53"/>
      <c r="F29" s="53"/>
      <c r="G29" s="53"/>
      <c r="H29" s="53"/>
      <c r="I29" s="53"/>
      <c r="J29" s="53"/>
    </row>
    <row r="30" spans="1:10" s="77" customFormat="1" ht="14.25" customHeight="1" x14ac:dyDescent="0.2">
      <c r="A30" s="83" t="s">
        <v>262</v>
      </c>
      <c r="B30" s="69">
        <v>0</v>
      </c>
      <c r="C30" s="69">
        <v>338655.02889100002</v>
      </c>
      <c r="D30" s="69">
        <v>338655.02889100002</v>
      </c>
      <c r="E30" s="69">
        <v>0</v>
      </c>
      <c r="F30" s="69">
        <v>328104.02889100002</v>
      </c>
      <c r="G30" s="69">
        <v>328104.02889100002</v>
      </c>
      <c r="H30" s="69">
        <v>0</v>
      </c>
      <c r="I30" s="69">
        <v>314290.02889100002</v>
      </c>
      <c r="J30" s="69">
        <v>314290.02889100002</v>
      </c>
    </row>
    <row r="31" spans="1:10" s="77" customFormat="1" ht="14.25" customHeight="1" x14ac:dyDescent="0.2">
      <c r="A31" s="85" t="s">
        <v>263</v>
      </c>
      <c r="B31" s="53">
        <v>0</v>
      </c>
      <c r="C31" s="53">
        <v>3502</v>
      </c>
      <c r="D31" s="53">
        <v>3502</v>
      </c>
      <c r="E31" s="53">
        <v>0</v>
      </c>
      <c r="F31" s="53">
        <v>3841</v>
      </c>
      <c r="G31" s="53">
        <v>3841</v>
      </c>
      <c r="H31" s="53">
        <v>0</v>
      </c>
      <c r="I31" s="53">
        <v>3870</v>
      </c>
      <c r="J31" s="53">
        <v>3870</v>
      </c>
    </row>
    <row r="32" spans="1:10" s="77" customFormat="1" ht="14.25" customHeight="1" x14ac:dyDescent="0.2">
      <c r="A32" s="85" t="s">
        <v>257</v>
      </c>
      <c r="B32" s="53">
        <v>0</v>
      </c>
      <c r="C32" s="53">
        <v>147118.138362</v>
      </c>
      <c r="D32" s="53">
        <v>147118.138362</v>
      </c>
      <c r="E32" s="53">
        <v>0</v>
      </c>
      <c r="F32" s="53">
        <v>144281.138362</v>
      </c>
      <c r="G32" s="53">
        <v>144281.138362</v>
      </c>
      <c r="H32" s="53">
        <v>0</v>
      </c>
      <c r="I32" s="53">
        <v>142145.138362</v>
      </c>
      <c r="J32" s="53">
        <v>142145.138362</v>
      </c>
    </row>
    <row r="33" spans="1:10" s="77" customFormat="1" ht="14.25" customHeight="1" x14ac:dyDescent="0.2">
      <c r="A33" s="85" t="s">
        <v>258</v>
      </c>
      <c r="B33" s="53">
        <v>0</v>
      </c>
      <c r="C33" s="53">
        <v>173627.962348</v>
      </c>
      <c r="D33" s="53">
        <v>173627.962348</v>
      </c>
      <c r="E33" s="53">
        <v>0</v>
      </c>
      <c r="F33" s="53">
        <v>166461.962348</v>
      </c>
      <c r="G33" s="53">
        <v>166461.962348</v>
      </c>
      <c r="H33" s="53">
        <v>0</v>
      </c>
      <c r="I33" s="53">
        <v>160154.962348</v>
      </c>
      <c r="J33" s="53">
        <v>160154.962348</v>
      </c>
    </row>
    <row r="34" spans="1:10" s="77" customFormat="1" ht="14.25" customHeight="1" x14ac:dyDescent="0.2">
      <c r="A34" s="85" t="s">
        <v>259</v>
      </c>
      <c r="B34" s="53">
        <v>0</v>
      </c>
      <c r="C34" s="53">
        <v>0</v>
      </c>
      <c r="D34" s="53">
        <v>0</v>
      </c>
      <c r="E34" s="53">
        <v>0</v>
      </c>
      <c r="F34" s="53">
        <v>0</v>
      </c>
      <c r="G34" s="53">
        <v>0</v>
      </c>
      <c r="H34" s="53">
        <v>0</v>
      </c>
      <c r="I34" s="53">
        <v>0</v>
      </c>
      <c r="J34" s="53">
        <v>0</v>
      </c>
    </row>
    <row r="35" spans="1:10" s="77" customFormat="1" ht="14.25" customHeight="1" x14ac:dyDescent="0.2">
      <c r="A35" s="85" t="s">
        <v>260</v>
      </c>
      <c r="B35" s="53">
        <v>0</v>
      </c>
      <c r="C35" s="53">
        <v>14406.928180999999</v>
      </c>
      <c r="D35" s="53">
        <v>14406.928180999999</v>
      </c>
      <c r="E35" s="53">
        <v>0</v>
      </c>
      <c r="F35" s="53">
        <v>13519.928180999999</v>
      </c>
      <c r="G35" s="53">
        <v>13519.928180999999</v>
      </c>
      <c r="H35" s="53">
        <v>0</v>
      </c>
      <c r="I35" s="53">
        <v>8119.9281810000002</v>
      </c>
      <c r="J35" s="53">
        <v>8119.9281810000002</v>
      </c>
    </row>
    <row r="36" spans="1:10" s="77" customFormat="1" ht="14.25" customHeight="1" x14ac:dyDescent="0.2">
      <c r="A36" s="42" t="s">
        <v>264</v>
      </c>
      <c r="B36" s="69">
        <v>4743809.925051</v>
      </c>
      <c r="C36" s="69">
        <v>1708581.4562840001</v>
      </c>
      <c r="D36" s="69">
        <v>6452391.3813350005</v>
      </c>
      <c r="E36" s="69">
        <v>5013473.5814509997</v>
      </c>
      <c r="F36" s="69">
        <v>1507159.589378</v>
      </c>
      <c r="G36" s="69">
        <v>6520633.170828999</v>
      </c>
      <c r="H36" s="69">
        <v>5268363.0394510003</v>
      </c>
      <c r="I36" s="69">
        <v>968391.90870200004</v>
      </c>
      <c r="J36" s="69">
        <v>6236754.9481530003</v>
      </c>
    </row>
    <row r="37" spans="1:10" s="77" customFormat="1" ht="14.25" customHeight="1" x14ac:dyDescent="0.2">
      <c r="A37" s="78" t="s">
        <v>265</v>
      </c>
      <c r="B37" s="69">
        <v>4743809.925051</v>
      </c>
      <c r="C37" s="69">
        <v>1708581.4562840001</v>
      </c>
      <c r="D37" s="69">
        <v>6452391.3813350005</v>
      </c>
      <c r="E37" s="69">
        <v>5013473.5814509997</v>
      </c>
      <c r="F37" s="69">
        <v>1507159.589378</v>
      </c>
      <c r="G37" s="69">
        <v>6520633.170828999</v>
      </c>
      <c r="H37" s="69">
        <v>5268363.0394510003</v>
      </c>
      <c r="I37" s="69">
        <v>968391.90870200004</v>
      </c>
      <c r="J37" s="69">
        <v>6236754.9481530003</v>
      </c>
    </row>
    <row r="38" spans="1:10" s="77" customFormat="1" ht="14.25" customHeight="1" x14ac:dyDescent="0.2">
      <c r="A38" s="13" t="s">
        <v>266</v>
      </c>
      <c r="B38" s="53">
        <v>0</v>
      </c>
      <c r="C38" s="53">
        <v>750331.80938999995</v>
      </c>
      <c r="D38" s="53">
        <v>750331.80938999995</v>
      </c>
      <c r="E38" s="53">
        <v>0</v>
      </c>
      <c r="F38" s="53">
        <v>754167.47895100003</v>
      </c>
      <c r="G38" s="53">
        <v>754167.47895100003</v>
      </c>
      <c r="H38" s="53">
        <v>0</v>
      </c>
      <c r="I38" s="53">
        <v>761467.143484</v>
      </c>
      <c r="J38" s="53">
        <v>761467.143484</v>
      </c>
    </row>
    <row r="39" spans="1:10" s="77" customFormat="1" ht="14.25" customHeight="1" x14ac:dyDescent="0.2">
      <c r="A39" s="13" t="s">
        <v>267</v>
      </c>
      <c r="B39" s="53"/>
      <c r="C39" s="53"/>
      <c r="D39" s="53"/>
      <c r="E39" s="53"/>
      <c r="F39" s="53"/>
      <c r="G39" s="53"/>
      <c r="H39" s="53"/>
      <c r="I39" s="53"/>
      <c r="J39" s="53"/>
    </row>
    <row r="40" spans="1:10" s="77" customFormat="1" ht="14.25" customHeight="1" x14ac:dyDescent="0.2">
      <c r="A40" s="86" t="s">
        <v>268</v>
      </c>
      <c r="B40" s="53">
        <v>0</v>
      </c>
      <c r="C40" s="53">
        <v>0</v>
      </c>
      <c r="D40" s="53">
        <v>0</v>
      </c>
      <c r="E40" s="53">
        <v>0</v>
      </c>
      <c r="F40" s="53">
        <v>0</v>
      </c>
      <c r="G40" s="53">
        <v>0</v>
      </c>
      <c r="H40" s="53">
        <v>0</v>
      </c>
      <c r="I40" s="53">
        <v>0</v>
      </c>
      <c r="J40" s="53">
        <v>0</v>
      </c>
    </row>
    <row r="41" spans="1:10" s="77" customFormat="1" ht="14.25" customHeight="1" x14ac:dyDescent="0.2">
      <c r="A41" s="86" t="s">
        <v>269</v>
      </c>
      <c r="B41" s="53">
        <v>4743809.925051</v>
      </c>
      <c r="C41" s="53">
        <v>958249.646894</v>
      </c>
      <c r="D41" s="53">
        <v>5702059.5719450004</v>
      </c>
      <c r="E41" s="53">
        <v>5013473.5814509997</v>
      </c>
      <c r="F41" s="53">
        <v>752992.11042699998</v>
      </c>
      <c r="G41" s="53">
        <v>5766465.6918779993</v>
      </c>
      <c r="H41" s="53">
        <v>5268363.0394510003</v>
      </c>
      <c r="I41" s="53">
        <v>206924.76521799999</v>
      </c>
      <c r="J41" s="53">
        <v>5475287.8046690002</v>
      </c>
    </row>
    <row r="42" spans="1:10" s="77" customFormat="1" ht="14.25" customHeight="1" x14ac:dyDescent="0.2">
      <c r="A42" s="86" t="s">
        <v>270</v>
      </c>
      <c r="B42" s="53">
        <v>0</v>
      </c>
      <c r="C42" s="53">
        <v>0</v>
      </c>
      <c r="D42" s="53">
        <v>0</v>
      </c>
      <c r="E42" s="53">
        <v>0</v>
      </c>
      <c r="F42" s="53">
        <v>0</v>
      </c>
      <c r="G42" s="53">
        <v>0</v>
      </c>
      <c r="H42" s="53">
        <v>0</v>
      </c>
      <c r="I42" s="53">
        <v>0</v>
      </c>
      <c r="J42" s="53">
        <v>0</v>
      </c>
    </row>
    <row r="43" spans="1:10" s="77" customFormat="1" ht="14.25" customHeight="1" x14ac:dyDescent="0.2">
      <c r="A43" s="86" t="s">
        <v>271</v>
      </c>
      <c r="B43" s="53">
        <v>0</v>
      </c>
      <c r="C43" s="53">
        <v>0</v>
      </c>
      <c r="D43" s="53">
        <v>0</v>
      </c>
      <c r="E43" s="53">
        <v>0</v>
      </c>
      <c r="F43" s="53">
        <v>0</v>
      </c>
      <c r="G43" s="53">
        <v>0</v>
      </c>
      <c r="H43" s="53">
        <v>0</v>
      </c>
      <c r="I43" s="53">
        <v>0</v>
      </c>
      <c r="J43" s="53">
        <v>0</v>
      </c>
    </row>
    <row r="44" spans="1:10" s="77" customFormat="1" ht="14.25" customHeight="1" x14ac:dyDescent="0.2">
      <c r="A44" s="78" t="s">
        <v>272</v>
      </c>
      <c r="B44" s="69">
        <v>0</v>
      </c>
      <c r="C44" s="69">
        <v>0</v>
      </c>
      <c r="D44" s="69">
        <v>0</v>
      </c>
      <c r="E44" s="69">
        <v>0</v>
      </c>
      <c r="F44" s="69">
        <v>0</v>
      </c>
      <c r="G44" s="69">
        <v>0</v>
      </c>
      <c r="H44" s="69">
        <v>0</v>
      </c>
      <c r="I44" s="69">
        <v>0</v>
      </c>
      <c r="J44" s="69">
        <v>0</v>
      </c>
    </row>
    <row r="45" spans="1:10" s="77" customFormat="1" ht="14.25" customHeight="1" x14ac:dyDescent="0.2">
      <c r="A45" s="13" t="s">
        <v>273</v>
      </c>
      <c r="B45" s="53">
        <v>0</v>
      </c>
      <c r="C45" s="53">
        <v>0</v>
      </c>
      <c r="D45" s="53">
        <v>0</v>
      </c>
      <c r="E45" s="53">
        <v>0</v>
      </c>
      <c r="F45" s="53">
        <v>0</v>
      </c>
      <c r="G45" s="53">
        <v>0</v>
      </c>
      <c r="H45" s="53">
        <v>0</v>
      </c>
      <c r="I45" s="53">
        <v>0</v>
      </c>
      <c r="J45" s="53">
        <v>0</v>
      </c>
    </row>
    <row r="46" spans="1:10" s="77" customFormat="1" ht="14.25" customHeight="1" x14ac:dyDescent="0.2">
      <c r="A46" s="13" t="s">
        <v>274</v>
      </c>
      <c r="B46" s="53">
        <v>0</v>
      </c>
      <c r="C46" s="53">
        <v>0</v>
      </c>
      <c r="D46" s="53">
        <v>0</v>
      </c>
      <c r="E46" s="53">
        <v>0</v>
      </c>
      <c r="F46" s="53">
        <v>0</v>
      </c>
      <c r="G46" s="53">
        <v>0</v>
      </c>
      <c r="H46" s="53">
        <v>0</v>
      </c>
      <c r="I46" s="53">
        <v>0</v>
      </c>
      <c r="J46" s="53">
        <v>0</v>
      </c>
    </row>
    <row r="47" spans="1:10" s="77" customFormat="1" ht="14.25" customHeight="1" x14ac:dyDescent="0.2">
      <c r="A47" s="13" t="s">
        <v>271</v>
      </c>
      <c r="B47" s="53">
        <v>0</v>
      </c>
      <c r="C47" s="53">
        <v>0</v>
      </c>
      <c r="D47" s="53">
        <v>0</v>
      </c>
      <c r="E47" s="53">
        <v>0</v>
      </c>
      <c r="F47" s="53">
        <v>0</v>
      </c>
      <c r="G47" s="53">
        <v>0</v>
      </c>
      <c r="H47" s="53">
        <v>0</v>
      </c>
      <c r="I47" s="53">
        <v>0</v>
      </c>
      <c r="J47" s="53">
        <v>0</v>
      </c>
    </row>
    <row r="48" spans="1:10" s="77" customFormat="1" ht="14.25" customHeight="1" x14ac:dyDescent="0.2">
      <c r="A48" s="42" t="s">
        <v>275</v>
      </c>
      <c r="B48" s="69">
        <v>0</v>
      </c>
      <c r="C48" s="69">
        <v>233638.469832</v>
      </c>
      <c r="D48" s="69">
        <v>233638.469832</v>
      </c>
      <c r="E48" s="69">
        <v>0</v>
      </c>
      <c r="F48" s="69">
        <v>233638.469832</v>
      </c>
      <c r="G48" s="69">
        <v>233638.469832</v>
      </c>
      <c r="H48" s="69">
        <v>0</v>
      </c>
      <c r="I48" s="69">
        <v>234060.469832</v>
      </c>
      <c r="J48" s="69">
        <v>234060.469832</v>
      </c>
    </row>
    <row r="49" spans="1:10" s="77" customFormat="1" ht="14.25" customHeight="1" x14ac:dyDescent="0.2">
      <c r="A49" s="12" t="s">
        <v>276</v>
      </c>
      <c r="B49" s="53">
        <v>0</v>
      </c>
      <c r="C49" s="53">
        <v>0.39999999999417923</v>
      </c>
      <c r="D49" s="53">
        <v>0.39999999999417923</v>
      </c>
      <c r="E49" s="53">
        <v>0</v>
      </c>
      <c r="F49" s="53">
        <v>0.39999999999417923</v>
      </c>
      <c r="G49" s="53">
        <v>0.39999999999417923</v>
      </c>
      <c r="H49" s="53">
        <v>0</v>
      </c>
      <c r="I49" s="53">
        <v>0.39999999999417923</v>
      </c>
      <c r="J49" s="53">
        <v>0.39999999999417923</v>
      </c>
    </row>
    <row r="50" spans="1:10" s="77" customFormat="1" ht="14.25" customHeight="1" x14ac:dyDescent="0.2">
      <c r="A50" s="12" t="s">
        <v>277</v>
      </c>
      <c r="B50" s="53">
        <v>0</v>
      </c>
      <c r="C50" s="53">
        <v>137055.075281</v>
      </c>
      <c r="D50" s="53">
        <v>137055.075281</v>
      </c>
      <c r="E50" s="53">
        <v>0</v>
      </c>
      <c r="F50" s="53">
        <v>137055.075281</v>
      </c>
      <c r="G50" s="53">
        <v>137055.075281</v>
      </c>
      <c r="H50" s="53">
        <v>0</v>
      </c>
      <c r="I50" s="53">
        <v>137055.075281</v>
      </c>
      <c r="J50" s="53">
        <v>137055.075281</v>
      </c>
    </row>
    <row r="51" spans="1:10" s="77" customFormat="1" ht="14.25" customHeight="1" x14ac:dyDescent="0.2">
      <c r="A51" s="12" t="s">
        <v>278</v>
      </c>
      <c r="B51" s="53">
        <v>0</v>
      </c>
      <c r="C51" s="53">
        <v>42282.994551000003</v>
      </c>
      <c r="D51" s="53">
        <v>42282.994551000003</v>
      </c>
      <c r="E51" s="53">
        <v>0</v>
      </c>
      <c r="F51" s="53">
        <v>42282.994551000003</v>
      </c>
      <c r="G51" s="53">
        <v>42282.994551000003</v>
      </c>
      <c r="H51" s="53">
        <v>0</v>
      </c>
      <c r="I51" s="53">
        <v>42282.994551000003</v>
      </c>
      <c r="J51" s="53">
        <v>42282.994551000003</v>
      </c>
    </row>
    <row r="52" spans="1:10" s="77" customFormat="1" ht="14.25" customHeight="1" x14ac:dyDescent="0.2">
      <c r="A52" s="12" t="s">
        <v>279</v>
      </c>
      <c r="B52" s="53">
        <v>0</v>
      </c>
      <c r="C52" s="53">
        <v>54300</v>
      </c>
      <c r="D52" s="53">
        <v>54300</v>
      </c>
      <c r="E52" s="53">
        <v>0</v>
      </c>
      <c r="F52" s="53">
        <v>54300</v>
      </c>
      <c r="G52" s="53">
        <v>54300</v>
      </c>
      <c r="H52" s="53">
        <v>0</v>
      </c>
      <c r="I52" s="53">
        <v>54722</v>
      </c>
      <c r="J52" s="53">
        <v>54722</v>
      </c>
    </row>
    <row r="53" spans="1:10" s="77" customFormat="1" ht="14.25" customHeight="1" x14ac:dyDescent="0.2">
      <c r="A53" s="14" t="s">
        <v>280</v>
      </c>
      <c r="B53" s="53">
        <v>0</v>
      </c>
      <c r="C53" s="53">
        <v>162354.73761200497</v>
      </c>
      <c r="D53" s="53">
        <v>162354.73761200497</v>
      </c>
      <c r="E53" s="53">
        <v>0</v>
      </c>
      <c r="F53" s="53">
        <v>165768.1777979825</v>
      </c>
      <c r="G53" s="53">
        <v>165768.1777979825</v>
      </c>
      <c r="H53" s="53">
        <v>0</v>
      </c>
      <c r="I53" s="53">
        <v>166324.37779798251</v>
      </c>
      <c r="J53" s="53">
        <v>166324.37779798251</v>
      </c>
    </row>
    <row r="54" spans="1:10" s="77" customFormat="1" ht="14.25" customHeight="1" x14ac:dyDescent="0.2">
      <c r="A54" s="14" t="s">
        <v>281</v>
      </c>
      <c r="B54" s="53">
        <v>338</v>
      </c>
      <c r="C54" s="53">
        <v>0</v>
      </c>
      <c r="D54" s="53">
        <v>338</v>
      </c>
      <c r="E54" s="53">
        <v>353</v>
      </c>
      <c r="F54" s="53">
        <v>0</v>
      </c>
      <c r="G54" s="53">
        <v>353</v>
      </c>
      <c r="H54" s="53">
        <v>345</v>
      </c>
      <c r="I54" s="53">
        <v>0</v>
      </c>
      <c r="J54" s="53">
        <v>345</v>
      </c>
    </row>
    <row r="55" spans="1:10" s="77" customFormat="1" ht="14.25" customHeight="1" x14ac:dyDescent="0.2">
      <c r="A55" s="14" t="s">
        <v>282</v>
      </c>
      <c r="B55" s="53">
        <v>32394.5</v>
      </c>
      <c r="C55" s="53">
        <v>211528.1271341925</v>
      </c>
      <c r="D55" s="53">
        <v>243922.42713419249</v>
      </c>
      <c r="E55" s="53">
        <v>34128</v>
      </c>
      <c r="F55" s="53">
        <v>197548.73565523396</v>
      </c>
      <c r="G55" s="53">
        <v>231676.73565523396</v>
      </c>
      <c r="H55" s="53">
        <v>34128</v>
      </c>
      <c r="I55" s="53">
        <v>232588.94710247655</v>
      </c>
      <c r="J55" s="53">
        <v>266716.94710247655</v>
      </c>
    </row>
    <row r="56" spans="1:10" s="77" customFormat="1" ht="14.25" customHeight="1" x14ac:dyDescent="0.2">
      <c r="A56" s="14"/>
      <c r="B56" s="53"/>
      <c r="C56" s="53"/>
      <c r="D56" s="53"/>
      <c r="E56" s="53"/>
      <c r="F56" s="53"/>
      <c r="G56" s="53"/>
      <c r="H56" s="53"/>
      <c r="I56" s="53"/>
      <c r="J56" s="53"/>
    </row>
    <row r="57" spans="1:10" s="77" customFormat="1" ht="14.25" customHeight="1" x14ac:dyDescent="0.2">
      <c r="A57" s="2" t="s">
        <v>283</v>
      </c>
      <c r="B57" s="71">
        <v>10621595</v>
      </c>
      <c r="C57" s="71">
        <v>15412761.404553849</v>
      </c>
      <c r="D57" s="71">
        <v>26034356.20455385</v>
      </c>
      <c r="E57" s="71">
        <v>10994883.199999999</v>
      </c>
      <c r="F57" s="71">
        <v>15876013.084207335</v>
      </c>
      <c r="G57" s="71">
        <v>26870896.084207334</v>
      </c>
      <c r="H57" s="71">
        <v>11255575</v>
      </c>
      <c r="I57" s="71">
        <v>15095689.907934638</v>
      </c>
      <c r="J57" s="71">
        <v>26351264.507934637</v>
      </c>
    </row>
    <row r="58" spans="1:10" s="77" customFormat="1" ht="14.25" customHeight="1" x14ac:dyDescent="0.2">
      <c r="A58" s="42" t="s">
        <v>284</v>
      </c>
      <c r="B58" s="69">
        <v>0</v>
      </c>
      <c r="C58" s="69">
        <v>5688409.5591746997</v>
      </c>
      <c r="D58" s="69">
        <v>5688409.5591746997</v>
      </c>
      <c r="E58" s="69">
        <v>0</v>
      </c>
      <c r="F58" s="69">
        <v>5935631.3440366387</v>
      </c>
      <c r="G58" s="69">
        <v>5935631.3440366387</v>
      </c>
      <c r="H58" s="69">
        <v>0</v>
      </c>
      <c r="I58" s="69">
        <v>5967993.3440366387</v>
      </c>
      <c r="J58" s="69">
        <v>5967993.3440366387</v>
      </c>
    </row>
    <row r="59" spans="1:10" s="77" customFormat="1" ht="14.25" customHeight="1" x14ac:dyDescent="0.2">
      <c r="A59" s="15" t="s">
        <v>285</v>
      </c>
      <c r="B59" s="53">
        <v>0</v>
      </c>
      <c r="C59" s="53">
        <v>100000.26083999999</v>
      </c>
      <c r="D59" s="53">
        <v>100000.26083999999</v>
      </c>
      <c r="E59" s="53">
        <v>0</v>
      </c>
      <c r="F59" s="53">
        <v>100000.26083999999</v>
      </c>
      <c r="G59" s="53">
        <v>100000.26083999999</v>
      </c>
      <c r="H59" s="53">
        <v>0</v>
      </c>
      <c r="I59" s="53">
        <v>100000.26083999999</v>
      </c>
      <c r="J59" s="53">
        <v>100000.26083999999</v>
      </c>
    </row>
    <row r="60" spans="1:10" s="77" customFormat="1" ht="14.25" customHeight="1" x14ac:dyDescent="0.2">
      <c r="A60" s="15" t="s">
        <v>286</v>
      </c>
      <c r="B60" s="53">
        <v>0</v>
      </c>
      <c r="C60" s="53">
        <v>1060876</v>
      </c>
      <c r="D60" s="53">
        <v>1060876</v>
      </c>
      <c r="E60" s="53">
        <v>0</v>
      </c>
      <c r="F60" s="53">
        <v>1060876</v>
      </c>
      <c r="G60" s="53">
        <v>1060876</v>
      </c>
      <c r="H60" s="53">
        <v>0</v>
      </c>
      <c r="I60" s="53">
        <v>1060876</v>
      </c>
      <c r="J60" s="53">
        <v>1060876</v>
      </c>
    </row>
    <row r="61" spans="1:10" s="77" customFormat="1" ht="14.25" customHeight="1" x14ac:dyDescent="0.2">
      <c r="A61" s="15" t="s">
        <v>287</v>
      </c>
      <c r="B61" s="53">
        <v>0</v>
      </c>
      <c r="C61" s="53">
        <v>4297.5397594750002</v>
      </c>
      <c r="D61" s="53">
        <v>4297.5397594750002</v>
      </c>
      <c r="E61" s="53">
        <v>0</v>
      </c>
      <c r="F61" s="53">
        <v>4297.5397594750002</v>
      </c>
      <c r="G61" s="53">
        <v>4297.5397594750002</v>
      </c>
      <c r="H61" s="53">
        <v>0</v>
      </c>
      <c r="I61" s="53">
        <v>4297.5397594750002</v>
      </c>
      <c r="J61" s="53">
        <v>4297.5397594750002</v>
      </c>
    </row>
    <row r="62" spans="1:10" s="77" customFormat="1" ht="14.25" customHeight="1" x14ac:dyDescent="0.2">
      <c r="A62" s="15" t="s">
        <v>288</v>
      </c>
      <c r="B62" s="53">
        <v>0</v>
      </c>
      <c r="C62" s="53">
        <v>1995043.7900090001</v>
      </c>
      <c r="D62" s="53">
        <v>1995043.7900090001</v>
      </c>
      <c r="E62" s="53">
        <v>0</v>
      </c>
      <c r="F62" s="53">
        <v>2102442.8610120001</v>
      </c>
      <c r="G62" s="53">
        <v>2102442.8610120001</v>
      </c>
      <c r="H62" s="53">
        <v>0</v>
      </c>
      <c r="I62" s="53">
        <v>2102442.8610120001</v>
      </c>
      <c r="J62" s="53">
        <v>2102442.8610120001</v>
      </c>
    </row>
    <row r="63" spans="1:10" s="77" customFormat="1" ht="14.25" customHeight="1" x14ac:dyDescent="0.2">
      <c r="A63" s="15" t="s">
        <v>289</v>
      </c>
      <c r="B63" s="53">
        <v>0</v>
      </c>
      <c r="C63" s="53">
        <v>2528191.9685662249</v>
      </c>
      <c r="D63" s="53">
        <v>2528191.9685662249</v>
      </c>
      <c r="E63" s="53">
        <v>0</v>
      </c>
      <c r="F63" s="53">
        <v>2668014.6824251642</v>
      </c>
      <c r="G63" s="53">
        <v>2668014.6824251642</v>
      </c>
      <c r="H63" s="53">
        <v>0</v>
      </c>
      <c r="I63" s="53">
        <v>2700376.6824251642</v>
      </c>
      <c r="J63" s="53">
        <v>2700376.6824251642</v>
      </c>
    </row>
    <row r="64" spans="1:10" s="77" customFormat="1" ht="14.25" customHeight="1" x14ac:dyDescent="0.2">
      <c r="A64" s="42" t="s">
        <v>290</v>
      </c>
      <c r="B64" s="69">
        <v>10621595</v>
      </c>
      <c r="C64" s="69">
        <v>-112</v>
      </c>
      <c r="D64" s="69">
        <v>10621483</v>
      </c>
      <c r="E64" s="69">
        <v>10994883.199999999</v>
      </c>
      <c r="F64" s="69">
        <v>-115</v>
      </c>
      <c r="G64" s="69">
        <v>10994768.199999999</v>
      </c>
      <c r="H64" s="69">
        <v>11255575</v>
      </c>
      <c r="I64" s="69">
        <v>-149</v>
      </c>
      <c r="J64" s="69">
        <v>11255426</v>
      </c>
    </row>
    <row r="65" spans="1:10" s="77" customFormat="1" ht="14.25" customHeight="1" x14ac:dyDescent="0.2">
      <c r="A65" s="15" t="s">
        <v>291</v>
      </c>
      <c r="B65" s="53">
        <v>10621483</v>
      </c>
      <c r="C65" s="53">
        <v>0</v>
      </c>
      <c r="D65" s="53">
        <v>10621483</v>
      </c>
      <c r="E65" s="53">
        <v>10994768</v>
      </c>
      <c r="F65" s="53">
        <v>0</v>
      </c>
      <c r="G65" s="53">
        <v>10994768</v>
      </c>
      <c r="H65" s="53">
        <v>11255426</v>
      </c>
      <c r="I65" s="53">
        <v>0</v>
      </c>
      <c r="J65" s="53">
        <v>11255426</v>
      </c>
    </row>
    <row r="66" spans="1:10" s="77" customFormat="1" ht="14.25" customHeight="1" x14ac:dyDescent="0.2">
      <c r="A66" s="15" t="s">
        <v>292</v>
      </c>
      <c r="B66" s="53">
        <v>112</v>
      </c>
      <c r="C66" s="53">
        <v>-112</v>
      </c>
      <c r="D66" s="53">
        <v>0</v>
      </c>
      <c r="E66" s="53">
        <v>115.2</v>
      </c>
      <c r="F66" s="53">
        <v>-115</v>
      </c>
      <c r="G66" s="53">
        <v>0.20000000000000284</v>
      </c>
      <c r="H66" s="53">
        <v>149</v>
      </c>
      <c r="I66" s="53">
        <v>-149</v>
      </c>
      <c r="J66" s="53">
        <v>0</v>
      </c>
    </row>
    <row r="67" spans="1:10" s="77" customFormat="1" ht="14.25" customHeight="1" x14ac:dyDescent="0.2">
      <c r="A67" s="42" t="s">
        <v>293</v>
      </c>
      <c r="B67" s="69">
        <v>0</v>
      </c>
      <c r="C67" s="69">
        <v>186371</v>
      </c>
      <c r="D67" s="69">
        <v>186371</v>
      </c>
      <c r="E67" s="69">
        <v>0</v>
      </c>
      <c r="F67" s="69">
        <v>148681</v>
      </c>
      <c r="G67" s="69">
        <v>148681</v>
      </c>
      <c r="H67" s="69">
        <v>0</v>
      </c>
      <c r="I67" s="69">
        <v>51494</v>
      </c>
      <c r="J67" s="69">
        <v>51494</v>
      </c>
    </row>
    <row r="68" spans="1:10" s="77" customFormat="1" ht="14.25" customHeight="1" x14ac:dyDescent="0.2">
      <c r="A68" s="15" t="s">
        <v>294</v>
      </c>
      <c r="B68" s="53">
        <v>0</v>
      </c>
      <c r="C68" s="53">
        <v>186371</v>
      </c>
      <c r="D68" s="53">
        <v>186371</v>
      </c>
      <c r="E68" s="53">
        <v>0</v>
      </c>
      <c r="F68" s="53">
        <v>148681</v>
      </c>
      <c r="G68" s="53">
        <v>148681</v>
      </c>
      <c r="H68" s="53">
        <v>0</v>
      </c>
      <c r="I68" s="53">
        <v>51494</v>
      </c>
      <c r="J68" s="53">
        <v>51494</v>
      </c>
    </row>
    <row r="69" spans="1:10" s="77" customFormat="1" ht="14.25" customHeight="1" x14ac:dyDescent="0.2">
      <c r="A69" s="15" t="s">
        <v>295</v>
      </c>
      <c r="B69" s="53">
        <v>0</v>
      </c>
      <c r="C69" s="53">
        <v>0</v>
      </c>
      <c r="D69" s="53">
        <v>0</v>
      </c>
      <c r="E69" s="53">
        <v>0</v>
      </c>
      <c r="F69" s="53">
        <v>0</v>
      </c>
      <c r="G69" s="53">
        <v>0</v>
      </c>
      <c r="H69" s="53">
        <v>0</v>
      </c>
      <c r="I69" s="53">
        <v>0</v>
      </c>
      <c r="J69" s="53">
        <v>0</v>
      </c>
    </row>
    <row r="70" spans="1:10" s="77" customFormat="1" ht="14.25" customHeight="1" x14ac:dyDescent="0.2">
      <c r="A70" s="42" t="s">
        <v>296</v>
      </c>
      <c r="B70" s="53">
        <v>0</v>
      </c>
      <c r="C70" s="69">
        <v>4254628.6588114994</v>
      </c>
      <c r="D70" s="69">
        <v>4254628.6588114994</v>
      </c>
      <c r="E70" s="53">
        <v>0</v>
      </c>
      <c r="F70" s="69">
        <v>4007187.3117117099</v>
      </c>
      <c r="G70" s="69">
        <v>4007187.3117117099</v>
      </c>
      <c r="H70" s="53">
        <v>0</v>
      </c>
      <c r="I70" s="69">
        <v>3408963.4631584105</v>
      </c>
      <c r="J70" s="69">
        <v>3408963.4631584105</v>
      </c>
    </row>
    <row r="71" spans="1:10" s="77" customFormat="1" ht="14.25" customHeight="1" x14ac:dyDescent="0.2">
      <c r="A71" s="15" t="s">
        <v>265</v>
      </c>
      <c r="B71" s="53">
        <v>0</v>
      </c>
      <c r="C71" s="53">
        <v>991160.00491429016</v>
      </c>
      <c r="D71" s="53">
        <v>991160.00491429016</v>
      </c>
      <c r="E71" s="53">
        <v>0</v>
      </c>
      <c r="F71" s="53">
        <v>864873.00243182015</v>
      </c>
      <c r="G71" s="53">
        <v>864873.00243182015</v>
      </c>
      <c r="H71" s="53">
        <v>0</v>
      </c>
      <c r="I71" s="53">
        <v>651422.72826051014</v>
      </c>
      <c r="J71" s="53">
        <v>651422.72826051014</v>
      </c>
    </row>
    <row r="72" spans="1:10" s="77" customFormat="1" ht="14.25" customHeight="1" x14ac:dyDescent="0.2">
      <c r="A72" s="15" t="s">
        <v>297</v>
      </c>
      <c r="B72" s="53">
        <v>0</v>
      </c>
      <c r="C72" s="53">
        <v>1477737.8656946498</v>
      </c>
      <c r="D72" s="53">
        <v>1477737.8656946498</v>
      </c>
      <c r="E72" s="53">
        <v>0</v>
      </c>
      <c r="F72" s="53">
        <v>1551592.8285018899</v>
      </c>
      <c r="G72" s="53">
        <v>1551592.8285018899</v>
      </c>
      <c r="H72" s="53">
        <v>0</v>
      </c>
      <c r="I72" s="53">
        <v>1096649.8875946403</v>
      </c>
      <c r="J72" s="53">
        <v>1096649.8875946403</v>
      </c>
    </row>
    <row r="73" spans="1:10" s="77" customFormat="1" ht="14.25" customHeight="1" x14ac:dyDescent="0.2">
      <c r="A73" s="15" t="s">
        <v>298</v>
      </c>
      <c r="B73" s="69">
        <v>0</v>
      </c>
      <c r="C73" s="53">
        <v>1623808</v>
      </c>
      <c r="D73" s="53">
        <v>1623808</v>
      </c>
      <c r="E73" s="69">
        <v>0</v>
      </c>
      <c r="F73" s="53">
        <v>1433176</v>
      </c>
      <c r="G73" s="53">
        <v>1433176</v>
      </c>
      <c r="H73" s="69">
        <v>0</v>
      </c>
      <c r="I73" s="53">
        <v>1495546</v>
      </c>
      <c r="J73" s="53">
        <v>1495546</v>
      </c>
    </row>
    <row r="74" spans="1:10" s="77" customFormat="1" ht="14.25" customHeight="1" x14ac:dyDescent="0.2">
      <c r="A74" s="15" t="s">
        <v>299</v>
      </c>
      <c r="B74" s="53">
        <v>0</v>
      </c>
      <c r="C74" s="53">
        <v>161922.78820256001</v>
      </c>
      <c r="D74" s="53">
        <v>161922.78820256001</v>
      </c>
      <c r="E74" s="53">
        <v>0</v>
      </c>
      <c r="F74" s="53">
        <v>157545.480778</v>
      </c>
      <c r="G74" s="53">
        <v>157545.480778</v>
      </c>
      <c r="H74" s="53">
        <v>0</v>
      </c>
      <c r="I74" s="53">
        <v>165344.84730326003</v>
      </c>
      <c r="J74" s="53">
        <v>165344.84730326003</v>
      </c>
    </row>
    <row r="75" spans="1:10" s="77" customFormat="1" ht="14.25" customHeight="1" x14ac:dyDescent="0.2">
      <c r="A75" s="42" t="s">
        <v>300</v>
      </c>
      <c r="B75" s="53">
        <v>0</v>
      </c>
      <c r="C75" s="69">
        <v>1466550.2030424699</v>
      </c>
      <c r="D75" s="69">
        <v>1466550.2030424699</v>
      </c>
      <c r="E75" s="53">
        <v>0</v>
      </c>
      <c r="F75" s="69">
        <v>1477138.2254576001</v>
      </c>
      <c r="G75" s="69">
        <v>1477138.2254576001</v>
      </c>
      <c r="H75" s="53">
        <v>0</v>
      </c>
      <c r="I75" s="69">
        <v>1494022.37822968</v>
      </c>
      <c r="J75" s="69">
        <v>1494022.37822968</v>
      </c>
    </row>
    <row r="76" spans="1:10" s="77" customFormat="1" ht="14.25" customHeight="1" x14ac:dyDescent="0.2">
      <c r="A76" s="15" t="s">
        <v>301</v>
      </c>
      <c r="B76" s="53">
        <v>0</v>
      </c>
      <c r="C76" s="53">
        <v>400639.36448646995</v>
      </c>
      <c r="D76" s="53">
        <v>400639.36448646995</v>
      </c>
      <c r="E76" s="53">
        <v>0</v>
      </c>
      <c r="F76" s="53">
        <v>400497.33513760002</v>
      </c>
      <c r="G76" s="53">
        <v>400497.33513760002</v>
      </c>
      <c r="H76" s="53">
        <v>0</v>
      </c>
      <c r="I76" s="53">
        <v>406491.40412067994</v>
      </c>
      <c r="J76" s="53">
        <v>406491.40412067994</v>
      </c>
    </row>
    <row r="77" spans="1:10" s="77" customFormat="1" ht="14.25" customHeight="1" x14ac:dyDescent="0.2">
      <c r="A77" s="15" t="s">
        <v>302</v>
      </c>
      <c r="B77" s="53">
        <v>0</v>
      </c>
      <c r="C77" s="53">
        <v>988</v>
      </c>
      <c r="D77" s="53">
        <v>988</v>
      </c>
      <c r="E77" s="53">
        <v>0</v>
      </c>
      <c r="F77" s="53">
        <v>994</v>
      </c>
      <c r="G77" s="53">
        <v>994</v>
      </c>
      <c r="H77" s="53">
        <v>0</v>
      </c>
      <c r="I77" s="53">
        <v>1005</v>
      </c>
      <c r="J77" s="53">
        <v>1005</v>
      </c>
    </row>
    <row r="78" spans="1:10" s="77" customFormat="1" ht="14.25" customHeight="1" x14ac:dyDescent="0.2">
      <c r="A78" s="15" t="s">
        <v>303</v>
      </c>
      <c r="B78" s="53">
        <v>0</v>
      </c>
      <c r="C78" s="53">
        <v>1057532</v>
      </c>
      <c r="D78" s="53">
        <v>1057532</v>
      </c>
      <c r="E78" s="53">
        <v>0</v>
      </c>
      <c r="F78" s="53">
        <v>1067861</v>
      </c>
      <c r="G78" s="53">
        <v>1067861</v>
      </c>
      <c r="H78" s="53">
        <v>0</v>
      </c>
      <c r="I78" s="53">
        <v>1079394</v>
      </c>
      <c r="J78" s="53">
        <v>1079394</v>
      </c>
    </row>
    <row r="79" spans="1:10" s="77" customFormat="1" ht="14.25" customHeight="1" x14ac:dyDescent="0.2">
      <c r="A79" s="15" t="s">
        <v>304</v>
      </c>
      <c r="B79" s="69">
        <v>0</v>
      </c>
      <c r="C79" s="53">
        <v>7390.8385559999997</v>
      </c>
      <c r="D79" s="53">
        <v>7390.8385559999997</v>
      </c>
      <c r="E79" s="69">
        <v>0</v>
      </c>
      <c r="F79" s="53">
        <v>7785.8903200000004</v>
      </c>
      <c r="G79" s="53">
        <v>7785.8903200000004</v>
      </c>
      <c r="H79" s="69">
        <v>0</v>
      </c>
      <c r="I79" s="53">
        <v>7131.9741089999998</v>
      </c>
      <c r="J79" s="53">
        <v>7131.9741089999998</v>
      </c>
    </row>
    <row r="80" spans="1:10" s="77" customFormat="1" ht="14.25" customHeight="1" x14ac:dyDescent="0.2">
      <c r="A80" s="42" t="s">
        <v>305</v>
      </c>
      <c r="B80" s="53">
        <v>0</v>
      </c>
      <c r="C80" s="69">
        <v>3529285.2857520003</v>
      </c>
      <c r="D80" s="69">
        <v>3529285.2857520003</v>
      </c>
      <c r="E80" s="53">
        <v>0</v>
      </c>
      <c r="F80" s="69">
        <v>3875752.7521759998</v>
      </c>
      <c r="G80" s="69">
        <v>3875752.7521759998</v>
      </c>
      <c r="H80" s="53">
        <v>0</v>
      </c>
      <c r="I80" s="69">
        <v>3864993.228503</v>
      </c>
      <c r="J80" s="69">
        <v>3864993.228503</v>
      </c>
    </row>
    <row r="81" spans="1:10" s="77" customFormat="1" ht="14.25" customHeight="1" x14ac:dyDescent="0.2">
      <c r="A81" s="15" t="s">
        <v>306</v>
      </c>
      <c r="B81" s="53">
        <v>0</v>
      </c>
      <c r="C81" s="53">
        <v>1224991.2857520001</v>
      </c>
      <c r="D81" s="53">
        <v>1224991.2857520001</v>
      </c>
      <c r="E81" s="53">
        <v>0</v>
      </c>
      <c r="F81" s="53">
        <v>1552654.752176</v>
      </c>
      <c r="G81" s="53">
        <v>1552654.752176</v>
      </c>
      <c r="H81" s="53">
        <v>0</v>
      </c>
      <c r="I81" s="53">
        <v>1529699.2285030002</v>
      </c>
      <c r="J81" s="53">
        <v>1529699.2285030002</v>
      </c>
    </row>
    <row r="82" spans="1:10" s="77" customFormat="1" ht="14.25" customHeight="1" x14ac:dyDescent="0.2">
      <c r="A82" s="15" t="s">
        <v>307</v>
      </c>
      <c r="B82" s="53">
        <v>0</v>
      </c>
      <c r="C82" s="53">
        <v>1118917</v>
      </c>
      <c r="D82" s="53">
        <v>1118917</v>
      </c>
      <c r="E82" s="53">
        <v>0</v>
      </c>
      <c r="F82" s="53">
        <v>1121550</v>
      </c>
      <c r="G82" s="53">
        <v>1121550</v>
      </c>
      <c r="H82" s="53">
        <v>0</v>
      </c>
      <c r="I82" s="53">
        <v>1138512</v>
      </c>
      <c r="J82" s="53">
        <v>1138512</v>
      </c>
    </row>
    <row r="83" spans="1:10" s="77" customFormat="1" ht="14.25" customHeight="1" x14ac:dyDescent="0.2">
      <c r="A83" s="15" t="s">
        <v>308</v>
      </c>
      <c r="B83" s="53">
        <v>0</v>
      </c>
      <c r="C83" s="53">
        <v>1185377</v>
      </c>
      <c r="D83" s="53">
        <v>1185377</v>
      </c>
      <c r="E83" s="53">
        <v>0</v>
      </c>
      <c r="F83" s="53">
        <v>1201548</v>
      </c>
      <c r="G83" s="53">
        <v>1201548</v>
      </c>
      <c r="H83" s="53">
        <v>0</v>
      </c>
      <c r="I83" s="53">
        <v>1196782</v>
      </c>
      <c r="J83" s="53">
        <v>1196782</v>
      </c>
    </row>
    <row r="84" spans="1:10" s="77" customFormat="1" ht="14.25" customHeight="1" x14ac:dyDescent="0.2">
      <c r="A84" s="15" t="s">
        <v>309</v>
      </c>
      <c r="B84" s="53">
        <v>0</v>
      </c>
      <c r="C84" s="53">
        <v>0</v>
      </c>
      <c r="D84" s="53">
        <v>0</v>
      </c>
      <c r="E84" s="53">
        <v>0</v>
      </c>
      <c r="F84" s="53">
        <v>0</v>
      </c>
      <c r="G84" s="53">
        <v>0</v>
      </c>
      <c r="H84" s="53">
        <v>0</v>
      </c>
      <c r="I84" s="53">
        <v>0</v>
      </c>
      <c r="J84" s="53">
        <v>0</v>
      </c>
    </row>
    <row r="85" spans="1:10" s="77" customFormat="1" ht="14.25" customHeight="1" thickBot="1" x14ac:dyDescent="0.25">
      <c r="A85" s="16" t="s">
        <v>43</v>
      </c>
      <c r="B85" s="74">
        <v>0</v>
      </c>
      <c r="C85" s="105">
        <v>287628.69777317997</v>
      </c>
      <c r="D85" s="105">
        <v>287628.49777317996</v>
      </c>
      <c r="E85" s="74">
        <v>0</v>
      </c>
      <c r="F85" s="105">
        <v>431736.75082538719</v>
      </c>
      <c r="G85" s="105">
        <v>431736.75082538719</v>
      </c>
      <c r="H85" s="74">
        <v>0</v>
      </c>
      <c r="I85" s="105">
        <v>308372.09400690813</v>
      </c>
      <c r="J85" s="105">
        <v>308372.09400690813</v>
      </c>
    </row>
    <row r="86" spans="1:10" ht="15" thickTop="1" x14ac:dyDescent="0.2">
      <c r="A86" s="64"/>
      <c r="B86" s="65"/>
      <c r="C86" s="65"/>
      <c r="D86" s="65"/>
      <c r="E86" s="65"/>
      <c r="F86" s="65"/>
      <c r="G86" s="67"/>
      <c r="H86" s="17"/>
      <c r="I86" s="17"/>
      <c r="J86" s="17"/>
    </row>
    <row r="87" spans="1:10" x14ac:dyDescent="0.2">
      <c r="B87" s="66"/>
      <c r="C87" s="66"/>
      <c r="D87" s="66"/>
      <c r="F87" s="66"/>
    </row>
  </sheetData>
  <mergeCells count="6">
    <mergeCell ref="A1:J1"/>
    <mergeCell ref="A2:J2"/>
    <mergeCell ref="A3:A4"/>
    <mergeCell ref="E3:G3"/>
    <mergeCell ref="H3:J3"/>
    <mergeCell ref="B3:D3"/>
  </mergeCells>
  <pageMargins left="0.7" right="0.7" top="0.75" bottom="0.75" header="0.3" footer="0.3"/>
  <pageSetup paperSize="9" scale="59" orientation="portrait"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O87"/>
  <sheetViews>
    <sheetView zoomScaleNormal="100" zoomScaleSheetLayoutView="115" workbookViewId="0">
      <selection activeCell="P13" sqref="P13"/>
    </sheetView>
  </sheetViews>
  <sheetFormatPr defaultRowHeight="14.25" x14ac:dyDescent="0.2"/>
  <cols>
    <col min="1" max="1" width="55.375" style="46" customWidth="1"/>
    <col min="2" max="2" width="10.5" customWidth="1"/>
    <col min="3" max="3" width="8.5" bestFit="1" customWidth="1"/>
    <col min="4" max="4" width="8.875" bestFit="1" customWidth="1"/>
    <col min="5" max="5" width="11.5" bestFit="1" customWidth="1"/>
    <col min="6" max="7" width="8.5" bestFit="1" customWidth="1"/>
    <col min="8" max="8" width="9.5" style="46" bestFit="1" customWidth="1"/>
    <col min="9" max="9" width="10.125" style="46" bestFit="1" customWidth="1"/>
    <col min="10" max="10" width="10.375" style="46" bestFit="1" customWidth="1"/>
    <col min="11" max="11" width="19.5" style="45" hidden="1" customWidth="1"/>
    <col min="12" max="12" width="10.375" hidden="1" customWidth="1"/>
    <col min="13" max="13" width="0" hidden="1" customWidth="1"/>
    <col min="14" max="14" width="10.375" hidden="1" customWidth="1"/>
  </cols>
  <sheetData>
    <row r="1" spans="1:15" ht="18.75" x14ac:dyDescent="0.2">
      <c r="A1" s="378" t="s">
        <v>570</v>
      </c>
      <c r="B1" s="378"/>
      <c r="C1" s="378"/>
      <c r="D1" s="378"/>
      <c r="E1" s="378"/>
      <c r="F1" s="378"/>
      <c r="G1" s="378"/>
      <c r="H1" s="378"/>
      <c r="I1" s="378"/>
      <c r="J1" s="378"/>
      <c r="K1" s="55"/>
    </row>
    <row r="2" spans="1:15" ht="15" thickBot="1" x14ac:dyDescent="0.25">
      <c r="A2" s="388" t="s">
        <v>1</v>
      </c>
      <c r="B2" s="388"/>
      <c r="C2" s="388"/>
      <c r="D2" s="388"/>
      <c r="E2" s="388"/>
      <c r="F2" s="388"/>
      <c r="G2" s="388"/>
      <c r="H2" s="388"/>
      <c r="I2" s="388"/>
      <c r="J2" s="388"/>
      <c r="K2" s="57"/>
    </row>
    <row r="3" spans="1:15" ht="15.75" thickTop="1" thickBot="1" x14ac:dyDescent="0.25">
      <c r="A3" s="380" t="s">
        <v>237</v>
      </c>
      <c r="B3" s="384">
        <v>45869</v>
      </c>
      <c r="C3" s="385"/>
      <c r="D3" s="386"/>
      <c r="E3" s="384">
        <v>45900</v>
      </c>
      <c r="F3" s="385"/>
      <c r="G3" s="385"/>
      <c r="H3" s="384">
        <v>45930</v>
      </c>
      <c r="I3" s="385"/>
      <c r="J3" s="385"/>
      <c r="K3" s="58"/>
    </row>
    <row r="4" spans="1:15" ht="15" thickBot="1" x14ac:dyDescent="0.25">
      <c r="A4" s="389"/>
      <c r="B4" s="36" t="s">
        <v>238</v>
      </c>
      <c r="C4" s="222" t="s">
        <v>239</v>
      </c>
      <c r="D4" s="222" t="s">
        <v>236</v>
      </c>
      <c r="E4" s="36" t="s">
        <v>238</v>
      </c>
      <c r="F4" s="222" t="s">
        <v>239</v>
      </c>
      <c r="G4" s="222" t="s">
        <v>236</v>
      </c>
      <c r="H4" s="36" t="s">
        <v>238</v>
      </c>
      <c r="I4" s="25" t="s">
        <v>239</v>
      </c>
      <c r="J4" s="25" t="s">
        <v>236</v>
      </c>
      <c r="K4" s="59"/>
    </row>
    <row r="5" spans="1:15" ht="15" thickTop="1" x14ac:dyDescent="0.2">
      <c r="A5" s="62"/>
      <c r="B5" s="26"/>
      <c r="C5" s="27"/>
      <c r="D5" s="26"/>
      <c r="E5" s="26"/>
      <c r="F5" s="27"/>
      <c r="G5" s="26"/>
      <c r="H5" s="26"/>
      <c r="I5" s="27"/>
      <c r="J5" s="26"/>
      <c r="K5" s="49"/>
    </row>
    <row r="6" spans="1:15" s="77" customFormat="1" ht="15.75" customHeight="1" x14ac:dyDescent="0.2">
      <c r="A6" s="2" t="s">
        <v>240</v>
      </c>
      <c r="B6" s="69">
        <v>11342655.619789999</v>
      </c>
      <c r="C6" s="69">
        <v>16007923.492935304</v>
      </c>
      <c r="D6" s="69">
        <v>27350579.212725304</v>
      </c>
      <c r="E6" s="69">
        <v>11105236.07559</v>
      </c>
      <c r="F6" s="69">
        <v>14781033.095357297</v>
      </c>
      <c r="G6" s="69">
        <v>25886269.170947298</v>
      </c>
      <c r="H6" s="69">
        <v>11109803.53559</v>
      </c>
      <c r="I6" s="69">
        <v>13544294.139631458</v>
      </c>
      <c r="J6" s="69">
        <v>24654097.675221458</v>
      </c>
      <c r="K6" s="69" t="s">
        <v>556</v>
      </c>
      <c r="L6" s="69">
        <f>B6-B8-B15-B36-B48-B53-B54-B55</f>
        <v>-7.4214767664670944E-10</v>
      </c>
      <c r="M6" s="69">
        <f>C6-C8-C15-C36-C48-C53-C54-C55</f>
        <v>-0.50000000087311491</v>
      </c>
      <c r="N6" s="69">
        <f>D6-D8-D15-D36-D48-D53-D54-D55</f>
        <v>-0.39999999938299879</v>
      </c>
    </row>
    <row r="7" spans="1:15" s="77" customFormat="1" ht="15.75" customHeight="1" x14ac:dyDescent="0.2">
      <c r="A7" s="87"/>
      <c r="B7" s="69"/>
      <c r="C7" s="53"/>
      <c r="D7" s="53"/>
      <c r="E7" s="69"/>
      <c r="F7" s="53"/>
      <c r="G7" s="53"/>
      <c r="H7" s="69"/>
      <c r="I7" s="53"/>
      <c r="J7" s="53"/>
      <c r="K7" s="54"/>
    </row>
    <row r="8" spans="1:15" s="77" customFormat="1" ht="15.75" customHeight="1" x14ac:dyDescent="0.2">
      <c r="A8" s="2" t="s">
        <v>241</v>
      </c>
      <c r="B8" s="69">
        <v>1970457</v>
      </c>
      <c r="C8" s="69">
        <v>4394302.6567624696</v>
      </c>
      <c r="D8" s="69">
        <v>6364759.6567624696</v>
      </c>
      <c r="E8" s="69">
        <v>2067959</v>
      </c>
      <c r="F8" s="69">
        <v>4351067.7118106596</v>
      </c>
      <c r="G8" s="69">
        <v>6419026.7118106596</v>
      </c>
      <c r="H8" s="69">
        <v>2096015</v>
      </c>
      <c r="I8" s="69">
        <v>4335527.2842259398</v>
      </c>
      <c r="J8" s="69">
        <v>6431542.2842259398</v>
      </c>
      <c r="K8" s="42" t="s">
        <v>241</v>
      </c>
      <c r="L8" s="79">
        <f>B8-B9-B10-B12-B13-B14</f>
        <v>0</v>
      </c>
      <c r="M8" s="79">
        <f>C8-C9-C10-C12-C13-C14</f>
        <v>-4.3655745685100555E-10</v>
      </c>
      <c r="N8" s="79">
        <f>D8-D9-D10-D12-D13-D14</f>
        <v>-4.3655745685100555E-10</v>
      </c>
      <c r="O8" s="79"/>
    </row>
    <row r="9" spans="1:15" s="77" customFormat="1" ht="15.75" customHeight="1" x14ac:dyDescent="0.2">
      <c r="A9" s="9" t="s">
        <v>242</v>
      </c>
      <c r="B9" s="53">
        <v>1942112</v>
      </c>
      <c r="C9" s="53">
        <v>0</v>
      </c>
      <c r="D9" s="53">
        <v>1942112</v>
      </c>
      <c r="E9" s="53">
        <v>2011604</v>
      </c>
      <c r="F9" s="53">
        <v>0</v>
      </c>
      <c r="G9" s="53">
        <v>2011604</v>
      </c>
      <c r="H9" s="53">
        <v>2011604</v>
      </c>
      <c r="I9" s="53">
        <v>0</v>
      </c>
      <c r="J9" s="53">
        <v>2011604</v>
      </c>
      <c r="K9" s="54"/>
    </row>
    <row r="10" spans="1:15" s="77" customFormat="1" ht="15.75" customHeight="1" x14ac:dyDescent="0.2">
      <c r="A10" s="9" t="s">
        <v>243</v>
      </c>
      <c r="B10" s="53">
        <v>28345</v>
      </c>
      <c r="C10" s="53">
        <v>4322797</v>
      </c>
      <c r="D10" s="53">
        <v>4351142</v>
      </c>
      <c r="E10" s="53">
        <v>56355</v>
      </c>
      <c r="F10" s="53">
        <v>4300788</v>
      </c>
      <c r="G10" s="53">
        <v>4357143</v>
      </c>
      <c r="H10" s="53">
        <v>84411</v>
      </c>
      <c r="I10" s="53">
        <v>4301162</v>
      </c>
      <c r="J10" s="53">
        <v>4385573</v>
      </c>
      <c r="K10" s="54"/>
    </row>
    <row r="11" spans="1:15" s="77" customFormat="1" ht="15.75" customHeight="1" x14ac:dyDescent="0.2">
      <c r="A11" s="9" t="s">
        <v>244</v>
      </c>
      <c r="B11" s="53"/>
      <c r="C11" s="53"/>
      <c r="D11" s="53"/>
      <c r="E11" s="53"/>
      <c r="F11" s="53"/>
      <c r="G11" s="53"/>
      <c r="H11" s="53"/>
      <c r="I11" s="53"/>
      <c r="J11" s="53"/>
      <c r="K11" s="54"/>
    </row>
    <row r="12" spans="1:15" s="77" customFormat="1" ht="15.75" customHeight="1" x14ac:dyDescent="0.2">
      <c r="A12" s="32" t="s">
        <v>245</v>
      </c>
      <c r="B12" s="53">
        <v>0</v>
      </c>
      <c r="C12" s="53">
        <v>41928</v>
      </c>
      <c r="D12" s="53">
        <v>41928</v>
      </c>
      <c r="E12" s="53">
        <v>0</v>
      </c>
      <c r="F12" s="53">
        <v>8368</v>
      </c>
      <c r="G12" s="53">
        <v>8368</v>
      </c>
      <c r="H12" s="53">
        <v>0</v>
      </c>
      <c r="I12" s="53">
        <v>6941</v>
      </c>
      <c r="J12" s="53">
        <v>6941</v>
      </c>
      <c r="K12" s="54"/>
    </row>
    <row r="13" spans="1:15" s="77" customFormat="1" ht="15.75" customHeight="1" x14ac:dyDescent="0.2">
      <c r="A13" s="32" t="s">
        <v>310</v>
      </c>
      <c r="B13" s="53">
        <v>0</v>
      </c>
      <c r="C13" s="53">
        <v>46</v>
      </c>
      <c r="D13" s="53">
        <v>46</v>
      </c>
      <c r="E13" s="53">
        <v>0</v>
      </c>
      <c r="F13" s="53">
        <v>46</v>
      </c>
      <c r="G13" s="53">
        <v>46</v>
      </c>
      <c r="H13" s="53">
        <v>0</v>
      </c>
      <c r="I13" s="53">
        <v>46</v>
      </c>
      <c r="J13" s="53">
        <v>46</v>
      </c>
      <c r="K13" s="54"/>
    </row>
    <row r="14" spans="1:15" s="77" customFormat="1" ht="15.75" customHeight="1" x14ac:dyDescent="0.2">
      <c r="A14" s="9" t="s">
        <v>311</v>
      </c>
      <c r="B14" s="53">
        <v>0</v>
      </c>
      <c r="C14" s="53">
        <v>29531.656762469996</v>
      </c>
      <c r="D14" s="53">
        <v>29531.656762469996</v>
      </c>
      <c r="E14" s="53">
        <v>0</v>
      </c>
      <c r="F14" s="53">
        <v>41865.711810659996</v>
      </c>
      <c r="G14" s="53">
        <v>41865.711810659996</v>
      </c>
      <c r="H14" s="53">
        <v>0</v>
      </c>
      <c r="I14" s="53">
        <v>27378.284225939999</v>
      </c>
      <c r="J14" s="53">
        <v>27378.284225939999</v>
      </c>
      <c r="K14" s="54"/>
    </row>
    <row r="15" spans="1:15" s="77" customFormat="1" ht="15.75" customHeight="1" x14ac:dyDescent="0.2">
      <c r="A15" s="2" t="s">
        <v>248</v>
      </c>
      <c r="B15" s="69">
        <v>5000000</v>
      </c>
      <c r="C15" s="69">
        <v>9507853.1274039987</v>
      </c>
      <c r="D15" s="69">
        <v>14507853.127403999</v>
      </c>
      <c r="E15" s="69">
        <v>7000000</v>
      </c>
      <c r="F15" s="69">
        <v>7090274.5788199995</v>
      </c>
      <c r="G15" s="69">
        <v>14090274.578820001</v>
      </c>
      <c r="H15" s="69">
        <v>7000000</v>
      </c>
      <c r="I15" s="69">
        <v>5817465.4471199997</v>
      </c>
      <c r="J15" s="69">
        <v>12817465.44712</v>
      </c>
      <c r="K15" s="69" t="s">
        <v>554</v>
      </c>
      <c r="L15" s="79">
        <f>B15-B16-B23-B30</f>
        <v>0</v>
      </c>
      <c r="M15" s="79">
        <f>C15-C16-C23-C30</f>
        <v>-6.4028427004814148E-10</v>
      </c>
      <c r="N15" s="79">
        <f>D15-D16-D23-D30</f>
        <v>-6.4028427004814148E-10</v>
      </c>
    </row>
    <row r="16" spans="1:15" s="77" customFormat="1" ht="15.75" customHeight="1" x14ac:dyDescent="0.2">
      <c r="A16" s="6" t="s">
        <v>249</v>
      </c>
      <c r="B16" s="69">
        <v>5000000</v>
      </c>
      <c r="C16" s="69">
        <v>8420131.1096669994</v>
      </c>
      <c r="D16" s="69">
        <v>13420131.109666999</v>
      </c>
      <c r="E16" s="69">
        <v>7000000</v>
      </c>
      <c r="F16" s="69">
        <v>6051361.861083</v>
      </c>
      <c r="G16" s="69">
        <v>13051361.861083001</v>
      </c>
      <c r="H16" s="69">
        <v>7000000</v>
      </c>
      <c r="I16" s="69">
        <v>4769415.6293829996</v>
      </c>
      <c r="J16" s="69">
        <v>11769415.629383</v>
      </c>
      <c r="K16" s="80"/>
    </row>
    <row r="17" spans="1:11" s="77" customFormat="1" ht="15.75" customHeight="1" x14ac:dyDescent="0.2">
      <c r="A17" s="9" t="s">
        <v>250</v>
      </c>
      <c r="B17" s="69">
        <v>5000000</v>
      </c>
      <c r="C17" s="69">
        <v>8076278.1096670004</v>
      </c>
      <c r="D17" s="69">
        <v>13076278.109666999</v>
      </c>
      <c r="E17" s="69">
        <v>7000000</v>
      </c>
      <c r="F17" s="69">
        <v>5594471.861083</v>
      </c>
      <c r="G17" s="69">
        <v>12594471.861083001</v>
      </c>
      <c r="H17" s="69">
        <v>7000000</v>
      </c>
      <c r="I17" s="69">
        <v>4450796.6293829996</v>
      </c>
      <c r="J17" s="69">
        <v>11450796.629383</v>
      </c>
      <c r="K17" s="80"/>
    </row>
    <row r="18" spans="1:11" s="77" customFormat="1" ht="15.75" customHeight="1" x14ac:dyDescent="0.2">
      <c r="A18" s="9" t="s">
        <v>251</v>
      </c>
      <c r="B18" s="53">
        <v>0</v>
      </c>
      <c r="C18" s="53">
        <v>343853</v>
      </c>
      <c r="D18" s="53">
        <v>343853</v>
      </c>
      <c r="E18" s="53">
        <v>0</v>
      </c>
      <c r="F18" s="53">
        <v>456890</v>
      </c>
      <c r="G18" s="53">
        <v>456890</v>
      </c>
      <c r="H18" s="53">
        <v>0</v>
      </c>
      <c r="I18" s="53">
        <v>318619</v>
      </c>
      <c r="J18" s="53">
        <v>318619</v>
      </c>
      <c r="K18" s="54"/>
    </row>
    <row r="19" spans="1:11" s="77" customFormat="1" ht="15.75" customHeight="1" x14ac:dyDescent="0.2">
      <c r="A19" s="9" t="s">
        <v>252</v>
      </c>
      <c r="B19" s="53"/>
      <c r="C19" s="53"/>
      <c r="D19" s="53"/>
      <c r="E19" s="53"/>
      <c r="F19" s="53"/>
      <c r="G19" s="53"/>
      <c r="H19" s="53"/>
      <c r="I19" s="53"/>
      <c r="J19" s="53"/>
      <c r="K19" s="54"/>
    </row>
    <row r="20" spans="1:11" s="77" customFormat="1" ht="15.75" customHeight="1" x14ac:dyDescent="0.2">
      <c r="A20" s="3" t="s">
        <v>312</v>
      </c>
      <c r="B20" s="53">
        <v>0</v>
      </c>
      <c r="C20" s="53">
        <v>0</v>
      </c>
      <c r="D20" s="53">
        <v>0</v>
      </c>
      <c r="E20" s="53">
        <v>0</v>
      </c>
      <c r="F20" s="53">
        <v>0</v>
      </c>
      <c r="G20" s="53">
        <v>0</v>
      </c>
      <c r="H20" s="53">
        <v>0</v>
      </c>
      <c r="I20" s="53">
        <v>0</v>
      </c>
      <c r="J20" s="53">
        <v>0</v>
      </c>
      <c r="K20" s="54"/>
    </row>
    <row r="21" spans="1:11" s="77" customFormat="1" ht="15.75" customHeight="1" x14ac:dyDescent="0.2">
      <c r="A21" s="3" t="s">
        <v>313</v>
      </c>
      <c r="B21" s="53">
        <v>0</v>
      </c>
      <c r="C21" s="53">
        <v>0</v>
      </c>
      <c r="D21" s="53">
        <v>0</v>
      </c>
      <c r="E21" s="53">
        <v>0</v>
      </c>
      <c r="F21" s="53">
        <v>0</v>
      </c>
      <c r="G21" s="53">
        <v>0</v>
      </c>
      <c r="H21" s="53">
        <v>0</v>
      </c>
      <c r="I21" s="53">
        <v>0</v>
      </c>
      <c r="J21" s="53">
        <v>0</v>
      </c>
      <c r="K21" s="54"/>
    </row>
    <row r="22" spans="1:11" s="77" customFormat="1" ht="15.75" customHeight="1" x14ac:dyDescent="0.2">
      <c r="A22" s="6" t="s">
        <v>255</v>
      </c>
      <c r="B22" s="53"/>
      <c r="C22" s="53"/>
      <c r="D22" s="53"/>
      <c r="E22" s="53"/>
      <c r="F22" s="53"/>
      <c r="G22" s="53"/>
      <c r="H22" s="53"/>
      <c r="I22" s="53"/>
      <c r="J22" s="53"/>
      <c r="K22" s="54"/>
    </row>
    <row r="23" spans="1:11" s="77" customFormat="1" ht="15.75" customHeight="1" x14ac:dyDescent="0.2">
      <c r="A23" s="88" t="s">
        <v>314</v>
      </c>
      <c r="B23" s="69">
        <v>0</v>
      </c>
      <c r="C23" s="69">
        <v>767459.89132199995</v>
      </c>
      <c r="D23" s="69">
        <v>767459.89132199995</v>
      </c>
      <c r="E23" s="69">
        <v>0</v>
      </c>
      <c r="F23" s="69">
        <v>733997.59132200002</v>
      </c>
      <c r="G23" s="69">
        <v>733997.59132200002</v>
      </c>
      <c r="H23" s="69">
        <v>0</v>
      </c>
      <c r="I23" s="69">
        <v>733776.691322</v>
      </c>
      <c r="J23" s="69">
        <v>733776.691322</v>
      </c>
      <c r="K23" s="80"/>
    </row>
    <row r="24" spans="1:11" s="77" customFormat="1" ht="15.75" customHeight="1" x14ac:dyDescent="0.2">
      <c r="A24" s="89" t="s">
        <v>263</v>
      </c>
      <c r="B24" s="53">
        <v>0</v>
      </c>
      <c r="C24" s="53">
        <v>4669.2213359999996</v>
      </c>
      <c r="D24" s="53">
        <v>4669.2213359999996</v>
      </c>
      <c r="E24" s="53">
        <v>0</v>
      </c>
      <c r="F24" s="53">
        <v>4571.2213359999996</v>
      </c>
      <c r="G24" s="53">
        <v>4571.2213359999996</v>
      </c>
      <c r="H24" s="53">
        <v>0</v>
      </c>
      <c r="I24" s="53">
        <v>4629.2213359999996</v>
      </c>
      <c r="J24" s="53">
        <v>4629.2213359999996</v>
      </c>
      <c r="K24" s="54"/>
    </row>
    <row r="25" spans="1:11" s="77" customFormat="1" ht="15.75" customHeight="1" x14ac:dyDescent="0.2">
      <c r="A25" s="89" t="s">
        <v>257</v>
      </c>
      <c r="B25" s="53">
        <v>0</v>
      </c>
      <c r="C25" s="53">
        <v>359802.58022499998</v>
      </c>
      <c r="D25" s="53">
        <v>359802.58022499998</v>
      </c>
      <c r="E25" s="53">
        <v>0</v>
      </c>
      <c r="F25" s="53">
        <v>356724.08022499998</v>
      </c>
      <c r="G25" s="53">
        <v>356724.08022499998</v>
      </c>
      <c r="H25" s="53">
        <v>0</v>
      </c>
      <c r="I25" s="53">
        <v>353853.08022499998</v>
      </c>
      <c r="J25" s="53">
        <v>353853.08022499998</v>
      </c>
      <c r="K25" s="54"/>
    </row>
    <row r="26" spans="1:11" s="77" customFormat="1" ht="15.75" customHeight="1" x14ac:dyDescent="0.2">
      <c r="A26" s="89" t="s">
        <v>258</v>
      </c>
      <c r="B26" s="53">
        <v>0</v>
      </c>
      <c r="C26" s="53">
        <v>340685.56673800002</v>
      </c>
      <c r="D26" s="53">
        <v>340685.56673800002</v>
      </c>
      <c r="E26" s="53">
        <v>0</v>
      </c>
      <c r="F26" s="53">
        <v>310180.86673800001</v>
      </c>
      <c r="G26" s="53">
        <v>310180.86673800001</v>
      </c>
      <c r="H26" s="53">
        <v>0</v>
      </c>
      <c r="I26" s="53">
        <v>313263.56673800002</v>
      </c>
      <c r="J26" s="53">
        <v>313263.56673800002</v>
      </c>
      <c r="K26" s="54"/>
    </row>
    <row r="27" spans="1:11" s="77" customFormat="1" ht="15.75" customHeight="1" x14ac:dyDescent="0.2">
      <c r="A27" s="89" t="s">
        <v>259</v>
      </c>
      <c r="B27" s="53">
        <v>0</v>
      </c>
      <c r="C27" s="53">
        <v>3</v>
      </c>
      <c r="D27" s="53">
        <v>3</v>
      </c>
      <c r="E27" s="53">
        <v>0</v>
      </c>
      <c r="F27" s="53">
        <v>2</v>
      </c>
      <c r="G27" s="53">
        <v>2</v>
      </c>
      <c r="H27" s="53">
        <v>0</v>
      </c>
      <c r="I27" s="53">
        <v>2</v>
      </c>
      <c r="J27" s="53">
        <v>2</v>
      </c>
      <c r="K27" s="54"/>
    </row>
    <row r="28" spans="1:11" s="77" customFormat="1" ht="15.75" customHeight="1" x14ac:dyDescent="0.2">
      <c r="A28" s="89" t="s">
        <v>260</v>
      </c>
      <c r="B28" s="53">
        <v>0</v>
      </c>
      <c r="C28" s="53">
        <v>62299.523022999994</v>
      </c>
      <c r="D28" s="53">
        <v>62299.523022999994</v>
      </c>
      <c r="E28" s="53">
        <v>0</v>
      </c>
      <c r="F28" s="53">
        <v>62519.423022999996</v>
      </c>
      <c r="G28" s="53">
        <v>62519.423022999996</v>
      </c>
      <c r="H28" s="53">
        <v>0</v>
      </c>
      <c r="I28" s="53">
        <v>62028.823022999997</v>
      </c>
      <c r="J28" s="53">
        <v>62028.823022999997</v>
      </c>
      <c r="K28" s="54"/>
    </row>
    <row r="29" spans="1:11" s="77" customFormat="1" ht="15.75" customHeight="1" x14ac:dyDescent="0.2">
      <c r="A29" s="6" t="s">
        <v>315</v>
      </c>
      <c r="B29" s="53"/>
      <c r="C29" s="53"/>
      <c r="D29" s="53"/>
      <c r="E29" s="53"/>
      <c r="F29" s="53"/>
      <c r="G29" s="53"/>
      <c r="H29" s="53"/>
      <c r="I29" s="53"/>
      <c r="J29" s="53"/>
      <c r="K29" s="54"/>
    </row>
    <row r="30" spans="1:11" s="77" customFormat="1" ht="15.75" customHeight="1" x14ac:dyDescent="0.2">
      <c r="A30" s="88" t="s">
        <v>316</v>
      </c>
      <c r="B30" s="69">
        <v>0</v>
      </c>
      <c r="C30" s="69">
        <v>320262.12641500001</v>
      </c>
      <c r="D30" s="69">
        <v>320262.12641500001</v>
      </c>
      <c r="E30" s="69">
        <v>0</v>
      </c>
      <c r="F30" s="69">
        <v>304915.12641500001</v>
      </c>
      <c r="G30" s="69">
        <v>304915.12641500001</v>
      </c>
      <c r="H30" s="69">
        <v>0</v>
      </c>
      <c r="I30" s="69">
        <v>314273.12641500001</v>
      </c>
      <c r="J30" s="69">
        <v>314273.12641500001</v>
      </c>
      <c r="K30" s="80"/>
    </row>
    <row r="31" spans="1:11" s="77" customFormat="1" ht="15.75" customHeight="1" x14ac:dyDescent="0.2">
      <c r="A31" s="89" t="s">
        <v>263</v>
      </c>
      <c r="B31" s="53">
        <v>0</v>
      </c>
      <c r="C31" s="53">
        <v>3762</v>
      </c>
      <c r="D31" s="53">
        <v>3762</v>
      </c>
      <c r="E31" s="53">
        <v>0</v>
      </c>
      <c r="F31" s="53">
        <v>3820</v>
      </c>
      <c r="G31" s="53">
        <v>3820</v>
      </c>
      <c r="H31" s="53">
        <v>0</v>
      </c>
      <c r="I31" s="53">
        <v>3894</v>
      </c>
      <c r="J31" s="53">
        <v>3894</v>
      </c>
      <c r="K31" s="54"/>
    </row>
    <row r="32" spans="1:11" s="77" customFormat="1" ht="15.75" customHeight="1" x14ac:dyDescent="0.2">
      <c r="A32" s="89" t="s">
        <v>257</v>
      </c>
      <c r="B32" s="53">
        <v>0</v>
      </c>
      <c r="C32" s="53">
        <v>147230.24604</v>
      </c>
      <c r="D32" s="53">
        <v>147230.24604</v>
      </c>
      <c r="E32" s="53">
        <v>0</v>
      </c>
      <c r="F32" s="53">
        <v>144408.24604</v>
      </c>
      <c r="G32" s="53">
        <v>144408.24604</v>
      </c>
      <c r="H32" s="53">
        <v>0</v>
      </c>
      <c r="I32" s="53">
        <v>142309.24604</v>
      </c>
      <c r="J32" s="53">
        <v>142309.24604</v>
      </c>
      <c r="K32" s="54"/>
    </row>
    <row r="33" spans="1:14" s="77" customFormat="1" ht="15.75" customHeight="1" x14ac:dyDescent="0.2">
      <c r="A33" s="89" t="s">
        <v>258</v>
      </c>
      <c r="B33" s="53">
        <v>0</v>
      </c>
      <c r="C33" s="53">
        <v>160546</v>
      </c>
      <c r="D33" s="53">
        <v>160546</v>
      </c>
      <c r="E33" s="53">
        <v>0</v>
      </c>
      <c r="F33" s="53">
        <v>148185</v>
      </c>
      <c r="G33" s="53">
        <v>148185</v>
      </c>
      <c r="H33" s="53">
        <v>0</v>
      </c>
      <c r="I33" s="53">
        <v>159665</v>
      </c>
      <c r="J33" s="53">
        <v>159665</v>
      </c>
      <c r="K33" s="54"/>
    </row>
    <row r="34" spans="1:14" s="77" customFormat="1" ht="15.75" customHeight="1" x14ac:dyDescent="0.2">
      <c r="A34" s="89" t="s">
        <v>259</v>
      </c>
      <c r="B34" s="53">
        <v>0</v>
      </c>
      <c r="C34" s="53">
        <v>0</v>
      </c>
      <c r="D34" s="53">
        <v>0</v>
      </c>
      <c r="E34" s="53">
        <v>0</v>
      </c>
      <c r="F34" s="53">
        <v>0</v>
      </c>
      <c r="G34" s="53">
        <v>0</v>
      </c>
      <c r="H34" s="53">
        <v>0</v>
      </c>
      <c r="I34" s="53">
        <v>0</v>
      </c>
      <c r="J34" s="53">
        <v>0</v>
      </c>
      <c r="K34" s="54"/>
    </row>
    <row r="35" spans="1:14" s="77" customFormat="1" ht="15.75" customHeight="1" x14ac:dyDescent="0.2">
      <c r="A35" s="89" t="s">
        <v>577</v>
      </c>
      <c r="B35" s="53">
        <v>0</v>
      </c>
      <c r="C35" s="53">
        <v>8723.8803750000006</v>
      </c>
      <c r="D35" s="53">
        <v>8723.8803750000006</v>
      </c>
      <c r="E35" s="53">
        <v>0</v>
      </c>
      <c r="F35" s="53">
        <v>8501.8803750000006</v>
      </c>
      <c r="G35" s="53">
        <v>8501.8803750000006</v>
      </c>
      <c r="H35" s="53">
        <v>0</v>
      </c>
      <c r="I35" s="53">
        <v>8404.8803750000006</v>
      </c>
      <c r="J35" s="53">
        <v>8404.8803750000006</v>
      </c>
      <c r="K35" s="54"/>
    </row>
    <row r="36" spans="1:14" s="77" customFormat="1" ht="15.75" customHeight="1" x14ac:dyDescent="0.2">
      <c r="A36" s="2" t="s">
        <v>264</v>
      </c>
      <c r="B36" s="69">
        <v>4337325.4197899997</v>
      </c>
      <c r="C36" s="69">
        <v>1452790.72013</v>
      </c>
      <c r="D36" s="69">
        <v>5790116.1399199991</v>
      </c>
      <c r="E36" s="69">
        <v>2001266.8755900001</v>
      </c>
      <c r="F36" s="69">
        <v>2680507.2304409998</v>
      </c>
      <c r="G36" s="69">
        <v>4681774.1060309997</v>
      </c>
      <c r="H36" s="69">
        <v>1977710.1355900001</v>
      </c>
      <c r="I36" s="69">
        <v>2735105.594422</v>
      </c>
      <c r="J36" s="69">
        <v>4712815.7300119996</v>
      </c>
      <c r="K36" s="75" t="s">
        <v>555</v>
      </c>
      <c r="L36" s="79"/>
      <c r="M36" s="79"/>
      <c r="N36" s="79"/>
    </row>
    <row r="37" spans="1:14" s="77" customFormat="1" ht="15.75" customHeight="1" x14ac:dyDescent="0.2">
      <c r="A37" s="6" t="s">
        <v>265</v>
      </c>
      <c r="B37" s="69">
        <v>4337325.4197899997</v>
      </c>
      <c r="C37" s="69">
        <v>1452790.72013</v>
      </c>
      <c r="D37" s="69">
        <v>5790116.1399199991</v>
      </c>
      <c r="E37" s="69">
        <v>2001266.8755900001</v>
      </c>
      <c r="F37" s="69">
        <v>2680507.2304409998</v>
      </c>
      <c r="G37" s="69">
        <v>4681774.1060309997</v>
      </c>
      <c r="H37" s="69">
        <v>1977710.1355900001</v>
      </c>
      <c r="I37" s="69">
        <v>2735105.594422</v>
      </c>
      <c r="J37" s="69">
        <v>4712815.7300119996</v>
      </c>
      <c r="K37" s="80"/>
    </row>
    <row r="38" spans="1:14" s="77" customFormat="1" ht="15.75" customHeight="1" x14ac:dyDescent="0.2">
      <c r="A38" s="32" t="s">
        <v>266</v>
      </c>
      <c r="B38" s="53">
        <v>0</v>
      </c>
      <c r="C38" s="53">
        <v>767374.62392200006</v>
      </c>
      <c r="D38" s="53">
        <v>767374.62392200006</v>
      </c>
      <c r="E38" s="53">
        <v>0</v>
      </c>
      <c r="F38" s="53">
        <v>761572.63594099996</v>
      </c>
      <c r="G38" s="53">
        <v>761572.63594099996</v>
      </c>
      <c r="H38" s="53">
        <v>0</v>
      </c>
      <c r="I38" s="53">
        <v>757074.54978</v>
      </c>
      <c r="J38" s="53">
        <v>757074.54978</v>
      </c>
      <c r="K38" s="54"/>
    </row>
    <row r="39" spans="1:14" s="77" customFormat="1" ht="15.75" customHeight="1" x14ac:dyDescent="0.2">
      <c r="A39" s="32" t="s">
        <v>267</v>
      </c>
      <c r="B39" s="53"/>
      <c r="C39" s="53"/>
      <c r="D39" s="53"/>
      <c r="E39" s="53"/>
      <c r="F39" s="53"/>
      <c r="G39" s="53"/>
      <c r="H39" s="53"/>
      <c r="I39" s="53"/>
      <c r="J39" s="53"/>
      <c r="K39" s="54"/>
    </row>
    <row r="40" spans="1:14" s="77" customFormat="1" ht="15.75" customHeight="1" x14ac:dyDescent="0.2">
      <c r="A40" s="90" t="s">
        <v>268</v>
      </c>
      <c r="B40" s="53">
        <v>0</v>
      </c>
      <c r="C40" s="53">
        <v>0</v>
      </c>
      <c r="D40" s="53">
        <v>0</v>
      </c>
      <c r="E40" s="53">
        <v>0</v>
      </c>
      <c r="F40" s="53">
        <v>0</v>
      </c>
      <c r="G40" s="53">
        <v>0</v>
      </c>
      <c r="H40" s="53">
        <v>0</v>
      </c>
      <c r="I40" s="53">
        <v>0</v>
      </c>
      <c r="J40" s="53">
        <v>0</v>
      </c>
      <c r="K40" s="54"/>
    </row>
    <row r="41" spans="1:14" s="77" customFormat="1" ht="15.75" customHeight="1" x14ac:dyDescent="0.2">
      <c r="A41" s="90" t="s">
        <v>269</v>
      </c>
      <c r="B41" s="53">
        <v>4337325.4197899997</v>
      </c>
      <c r="C41" s="53">
        <v>685416.09620799997</v>
      </c>
      <c r="D41" s="53">
        <v>5022741.5159979993</v>
      </c>
      <c r="E41" s="53">
        <v>2001266.8755900001</v>
      </c>
      <c r="F41" s="53">
        <v>1918934.5944999999</v>
      </c>
      <c r="G41" s="53">
        <v>3920201.47009</v>
      </c>
      <c r="H41" s="53">
        <v>1977710.1355900001</v>
      </c>
      <c r="I41" s="53">
        <v>1978031.044642</v>
      </c>
      <c r="J41" s="53">
        <v>3955741.1802320001</v>
      </c>
      <c r="K41" s="54"/>
    </row>
    <row r="42" spans="1:14" s="77" customFormat="1" ht="15.75" customHeight="1" x14ac:dyDescent="0.2">
      <c r="A42" s="90" t="s">
        <v>270</v>
      </c>
      <c r="B42" s="53">
        <v>0</v>
      </c>
      <c r="C42" s="53">
        <v>0</v>
      </c>
      <c r="D42" s="53">
        <v>0</v>
      </c>
      <c r="E42" s="53">
        <v>0</v>
      </c>
      <c r="F42" s="53">
        <v>0</v>
      </c>
      <c r="G42" s="53">
        <v>0</v>
      </c>
      <c r="H42" s="53">
        <v>0</v>
      </c>
      <c r="I42" s="53">
        <v>0</v>
      </c>
      <c r="J42" s="53">
        <v>0</v>
      </c>
      <c r="K42" s="54"/>
    </row>
    <row r="43" spans="1:14" s="77" customFormat="1" ht="15.75" customHeight="1" x14ac:dyDescent="0.2">
      <c r="A43" s="90" t="s">
        <v>271</v>
      </c>
      <c r="B43" s="53">
        <v>0</v>
      </c>
      <c r="C43" s="53">
        <v>0</v>
      </c>
      <c r="D43" s="53">
        <v>0</v>
      </c>
      <c r="E43" s="53">
        <v>0</v>
      </c>
      <c r="F43" s="53">
        <v>0</v>
      </c>
      <c r="G43" s="53">
        <v>0</v>
      </c>
      <c r="H43" s="53">
        <v>0</v>
      </c>
      <c r="I43" s="53">
        <v>0</v>
      </c>
      <c r="J43" s="53">
        <v>0</v>
      </c>
      <c r="K43" s="54"/>
    </row>
    <row r="44" spans="1:14" s="77" customFormat="1" ht="15.75" customHeight="1" x14ac:dyDescent="0.2">
      <c r="A44" s="6" t="s">
        <v>272</v>
      </c>
      <c r="B44" s="69">
        <v>0</v>
      </c>
      <c r="C44" s="69">
        <v>0</v>
      </c>
      <c r="D44" s="69">
        <v>0</v>
      </c>
      <c r="E44" s="69">
        <v>0</v>
      </c>
      <c r="F44" s="69">
        <v>0</v>
      </c>
      <c r="G44" s="69">
        <v>0</v>
      </c>
      <c r="H44" s="69">
        <v>0</v>
      </c>
      <c r="I44" s="69">
        <v>0</v>
      </c>
      <c r="J44" s="69">
        <v>0</v>
      </c>
      <c r="K44" s="80"/>
    </row>
    <row r="45" spans="1:14" s="77" customFormat="1" ht="15.75" customHeight="1" x14ac:dyDescent="0.2">
      <c r="A45" s="32" t="s">
        <v>317</v>
      </c>
      <c r="B45" s="53">
        <v>0</v>
      </c>
      <c r="C45" s="53">
        <v>0</v>
      </c>
      <c r="D45" s="53">
        <v>0</v>
      </c>
      <c r="E45" s="53">
        <v>0</v>
      </c>
      <c r="F45" s="53">
        <v>0</v>
      </c>
      <c r="G45" s="53">
        <v>0</v>
      </c>
      <c r="H45" s="53">
        <v>0</v>
      </c>
      <c r="I45" s="53">
        <v>0</v>
      </c>
      <c r="J45" s="53">
        <v>0</v>
      </c>
      <c r="K45" s="54"/>
    </row>
    <row r="46" spans="1:14" s="77" customFormat="1" ht="15.75" customHeight="1" x14ac:dyDescent="0.2">
      <c r="A46" s="32" t="s">
        <v>318</v>
      </c>
      <c r="B46" s="53">
        <v>0</v>
      </c>
      <c r="C46" s="53">
        <v>0</v>
      </c>
      <c r="D46" s="53">
        <v>0</v>
      </c>
      <c r="E46" s="53">
        <v>0</v>
      </c>
      <c r="F46" s="53">
        <v>0</v>
      </c>
      <c r="G46" s="53">
        <v>0</v>
      </c>
      <c r="H46" s="53">
        <v>0</v>
      </c>
      <c r="I46" s="53">
        <v>0</v>
      </c>
      <c r="J46" s="53">
        <v>0</v>
      </c>
      <c r="K46" s="54"/>
    </row>
    <row r="47" spans="1:14" s="77" customFormat="1" ht="15.75" customHeight="1" x14ac:dyDescent="0.2">
      <c r="A47" s="32" t="s">
        <v>271</v>
      </c>
      <c r="B47" s="53">
        <v>0</v>
      </c>
      <c r="C47" s="53">
        <v>0</v>
      </c>
      <c r="D47" s="53">
        <v>0</v>
      </c>
      <c r="E47" s="53">
        <v>0</v>
      </c>
      <c r="F47" s="53">
        <v>0</v>
      </c>
      <c r="G47" s="53">
        <v>0</v>
      </c>
      <c r="H47" s="53">
        <v>0</v>
      </c>
      <c r="I47" s="53">
        <v>0</v>
      </c>
      <c r="J47" s="53">
        <v>0</v>
      </c>
      <c r="K47" s="54"/>
    </row>
    <row r="48" spans="1:14" s="77" customFormat="1" ht="15.75" customHeight="1" x14ac:dyDescent="0.2">
      <c r="A48" s="2" t="s">
        <v>275</v>
      </c>
      <c r="B48" s="69">
        <v>0</v>
      </c>
      <c r="C48" s="69">
        <v>219648.94024599998</v>
      </c>
      <c r="D48" s="69">
        <v>219648.94024599998</v>
      </c>
      <c r="E48" s="69">
        <v>0</v>
      </c>
      <c r="F48" s="69">
        <v>219648.94024599998</v>
      </c>
      <c r="G48" s="69">
        <v>219648.94024599998</v>
      </c>
      <c r="H48" s="69">
        <v>0</v>
      </c>
      <c r="I48" s="69">
        <v>219648.94024599998</v>
      </c>
      <c r="J48" s="69">
        <v>219648.94024599998</v>
      </c>
      <c r="K48" s="80"/>
    </row>
    <row r="49" spans="1:14" s="77" customFormat="1" ht="15.75" customHeight="1" x14ac:dyDescent="0.2">
      <c r="A49" s="3" t="s">
        <v>276</v>
      </c>
      <c r="B49" s="53">
        <v>0</v>
      </c>
      <c r="C49" s="53">
        <v>0.13999999999941792</v>
      </c>
      <c r="D49" s="53">
        <v>0.13999999999941792</v>
      </c>
      <c r="E49" s="53">
        <v>0</v>
      </c>
      <c r="F49" s="53">
        <v>0.13999999999941792</v>
      </c>
      <c r="G49" s="53">
        <v>0.13999999999941792</v>
      </c>
      <c r="H49" s="53">
        <v>0</v>
      </c>
      <c r="I49" s="53">
        <v>0.13999999999941792</v>
      </c>
      <c r="J49" s="53">
        <v>0.13999999999941792</v>
      </c>
      <c r="K49" s="54"/>
    </row>
    <row r="50" spans="1:14" s="77" customFormat="1" ht="15.75" customHeight="1" x14ac:dyDescent="0.2">
      <c r="A50" s="3" t="s">
        <v>277</v>
      </c>
      <c r="B50" s="53">
        <v>0</v>
      </c>
      <c r="C50" s="53">
        <v>173887.23117700001</v>
      </c>
      <c r="D50" s="53">
        <v>173887.23117700001</v>
      </c>
      <c r="E50" s="53">
        <v>0</v>
      </c>
      <c r="F50" s="53">
        <v>173887.23117700001</v>
      </c>
      <c r="G50" s="53">
        <v>173887.23117700001</v>
      </c>
      <c r="H50" s="53">
        <v>0</v>
      </c>
      <c r="I50" s="53">
        <v>173887.23117700001</v>
      </c>
      <c r="J50" s="53">
        <v>173887.23117700001</v>
      </c>
      <c r="K50" s="54"/>
    </row>
    <row r="51" spans="1:14" s="77" customFormat="1" ht="15.75" customHeight="1" x14ac:dyDescent="0.2">
      <c r="A51" s="3" t="s">
        <v>278</v>
      </c>
      <c r="B51" s="53">
        <v>0</v>
      </c>
      <c r="C51" s="53">
        <v>45761.569068999997</v>
      </c>
      <c r="D51" s="53">
        <v>45761.569068999997</v>
      </c>
      <c r="E51" s="53">
        <v>0</v>
      </c>
      <c r="F51" s="53">
        <v>45761.569068999997</v>
      </c>
      <c r="G51" s="53">
        <v>45761.569068999997</v>
      </c>
      <c r="H51" s="53">
        <v>0</v>
      </c>
      <c r="I51" s="53">
        <v>45761.569068999997</v>
      </c>
      <c r="J51" s="53">
        <v>45761.569068999997</v>
      </c>
      <c r="K51" s="54"/>
    </row>
    <row r="52" spans="1:14" s="77" customFormat="1" ht="15.75" customHeight="1" x14ac:dyDescent="0.2">
      <c r="A52" s="3" t="s">
        <v>260</v>
      </c>
      <c r="B52" s="53">
        <v>0</v>
      </c>
      <c r="C52" s="53">
        <v>0</v>
      </c>
      <c r="D52" s="53">
        <v>0</v>
      </c>
      <c r="E52" s="53">
        <v>0</v>
      </c>
      <c r="F52" s="53">
        <v>0</v>
      </c>
      <c r="G52" s="53">
        <v>0</v>
      </c>
      <c r="H52" s="53">
        <v>0</v>
      </c>
      <c r="I52" s="53">
        <v>0</v>
      </c>
      <c r="J52" s="53">
        <v>0</v>
      </c>
      <c r="K52" s="54"/>
    </row>
    <row r="53" spans="1:14" s="77" customFormat="1" ht="15.75" customHeight="1" x14ac:dyDescent="0.2">
      <c r="A53" s="7" t="s">
        <v>280</v>
      </c>
      <c r="B53" s="53">
        <v>0</v>
      </c>
      <c r="C53" s="53">
        <v>171502.00399999999</v>
      </c>
      <c r="D53" s="53">
        <v>171502.00399999999</v>
      </c>
      <c r="E53" s="53">
        <v>0</v>
      </c>
      <c r="F53" s="53">
        <v>172257.00399999999</v>
      </c>
      <c r="G53" s="53">
        <v>172257.00399999999</v>
      </c>
      <c r="H53" s="53">
        <v>0</v>
      </c>
      <c r="I53" s="53">
        <v>171700.00399999999</v>
      </c>
      <c r="J53" s="53">
        <v>171700.00399999999</v>
      </c>
      <c r="K53" s="54"/>
    </row>
    <row r="54" spans="1:14" s="77" customFormat="1" ht="15.75" customHeight="1" x14ac:dyDescent="0.2">
      <c r="A54" s="7" t="s">
        <v>281</v>
      </c>
      <c r="B54" s="53">
        <v>350</v>
      </c>
      <c r="C54" s="53">
        <v>0</v>
      </c>
      <c r="D54" s="53">
        <v>350</v>
      </c>
      <c r="E54" s="53">
        <v>366</v>
      </c>
      <c r="F54" s="53">
        <v>0</v>
      </c>
      <c r="G54" s="53">
        <v>366</v>
      </c>
      <c r="H54" s="53">
        <v>434</v>
      </c>
      <c r="I54" s="53">
        <v>0</v>
      </c>
      <c r="J54" s="53">
        <v>434</v>
      </c>
      <c r="K54" s="54"/>
    </row>
    <row r="55" spans="1:14" s="77" customFormat="1" ht="15.75" customHeight="1" x14ac:dyDescent="0.2">
      <c r="A55" s="7" t="s">
        <v>282</v>
      </c>
      <c r="B55" s="53">
        <v>34523.199999999997</v>
      </c>
      <c r="C55" s="53">
        <v>261826.54439283619</v>
      </c>
      <c r="D55" s="53">
        <v>296349.74439283618</v>
      </c>
      <c r="E55" s="53">
        <v>35644.199999999997</v>
      </c>
      <c r="F55" s="53">
        <v>267277.63003963791</v>
      </c>
      <c r="G55" s="53">
        <v>302921.83003963792</v>
      </c>
      <c r="H55" s="53">
        <v>35644.400000000001</v>
      </c>
      <c r="I55" s="53">
        <v>264846.86961751641</v>
      </c>
      <c r="J55" s="53">
        <v>300491.26961751643</v>
      </c>
      <c r="K55" s="54"/>
    </row>
    <row r="56" spans="1:14" s="77" customFormat="1" ht="15.75" customHeight="1" x14ac:dyDescent="0.2">
      <c r="A56" s="3"/>
      <c r="B56" s="53"/>
      <c r="C56" s="53"/>
      <c r="D56" s="53"/>
      <c r="E56" s="53"/>
      <c r="F56" s="53"/>
      <c r="G56" s="53"/>
      <c r="H56" s="53"/>
      <c r="I56" s="53"/>
      <c r="J56" s="53"/>
      <c r="K56" s="54"/>
    </row>
    <row r="57" spans="1:14" s="77" customFormat="1" ht="15.75" customHeight="1" x14ac:dyDescent="0.2">
      <c r="A57" s="2" t="s">
        <v>283</v>
      </c>
      <c r="B57" s="71">
        <v>11342656</v>
      </c>
      <c r="C57" s="71">
        <v>16007923.293096399</v>
      </c>
      <c r="D57" s="71">
        <v>27350579.4930964</v>
      </c>
      <c r="E57" s="71">
        <v>11105236</v>
      </c>
      <c r="F57" s="71">
        <v>14781032.719017819</v>
      </c>
      <c r="G57" s="71">
        <v>25886268.719017819</v>
      </c>
      <c r="H57" s="71">
        <v>11109803.5</v>
      </c>
      <c r="I57" s="71">
        <v>13544293.996423829</v>
      </c>
      <c r="J57" s="71">
        <v>24654097.79642383</v>
      </c>
      <c r="K57" s="91" t="s">
        <v>557</v>
      </c>
      <c r="L57" s="79">
        <f>B57-B58-B64-B67-B70-B75-B80-B85</f>
        <v>0</v>
      </c>
      <c r="M57" s="79">
        <f>C57-C58-C64-C67-C70-C75-C80-C85</f>
        <v>0</v>
      </c>
      <c r="N57" s="79">
        <f>D57-D58-D64-D67-D70-D75-D80-D85</f>
        <v>0.19999999908031896</v>
      </c>
    </row>
    <row r="58" spans="1:14" s="77" customFormat="1" ht="15.75" customHeight="1" x14ac:dyDescent="0.2">
      <c r="A58" s="2" t="s">
        <v>284</v>
      </c>
      <c r="B58" s="69">
        <v>0</v>
      </c>
      <c r="C58" s="69">
        <v>6097189.3989899997</v>
      </c>
      <c r="D58" s="69">
        <v>6097189.3989899997</v>
      </c>
      <c r="E58" s="69">
        <v>0</v>
      </c>
      <c r="F58" s="69">
        <v>3926473.9133969997</v>
      </c>
      <c r="G58" s="69">
        <v>3926473.9133969997</v>
      </c>
      <c r="H58" s="69">
        <v>0</v>
      </c>
      <c r="I58" s="69">
        <v>4070151.9133969997</v>
      </c>
      <c r="J58" s="69">
        <v>4070151.9133969997</v>
      </c>
      <c r="K58" s="80"/>
    </row>
    <row r="59" spans="1:14" s="77" customFormat="1" ht="15.75" customHeight="1" x14ac:dyDescent="0.2">
      <c r="A59" s="9" t="s">
        <v>285</v>
      </c>
      <c r="B59" s="53">
        <v>0</v>
      </c>
      <c r="C59" s="53">
        <v>100000</v>
      </c>
      <c r="D59" s="53">
        <v>100000</v>
      </c>
      <c r="E59" s="53">
        <v>0</v>
      </c>
      <c r="F59" s="53">
        <v>100000</v>
      </c>
      <c r="G59" s="53">
        <v>100000</v>
      </c>
      <c r="H59" s="53">
        <v>0</v>
      </c>
      <c r="I59" s="53">
        <v>100000</v>
      </c>
      <c r="J59" s="53">
        <v>100000</v>
      </c>
      <c r="K59" s="54"/>
    </row>
    <row r="60" spans="1:14" s="77" customFormat="1" ht="15.75" customHeight="1" x14ac:dyDescent="0.2">
      <c r="A60" s="9" t="s">
        <v>286</v>
      </c>
      <c r="B60" s="53">
        <v>0</v>
      </c>
      <c r="C60" s="53">
        <v>1119567</v>
      </c>
      <c r="D60" s="53">
        <v>1119567</v>
      </c>
      <c r="E60" s="53">
        <v>0</v>
      </c>
      <c r="F60" s="53">
        <v>1119567</v>
      </c>
      <c r="G60" s="53">
        <v>1119567</v>
      </c>
      <c r="H60" s="53">
        <v>0</v>
      </c>
      <c r="I60" s="53">
        <v>1119567</v>
      </c>
      <c r="J60" s="53">
        <v>1119567</v>
      </c>
      <c r="K60" s="54"/>
    </row>
    <row r="61" spans="1:14" s="77" customFormat="1" ht="15.75" customHeight="1" x14ac:dyDescent="0.2">
      <c r="A61" s="9" t="s">
        <v>287</v>
      </c>
      <c r="B61" s="53">
        <v>0</v>
      </c>
      <c r="C61" s="53">
        <v>4744.4070000000002</v>
      </c>
      <c r="D61" s="53">
        <v>4744.4070000000002</v>
      </c>
      <c r="E61" s="53">
        <v>0</v>
      </c>
      <c r="F61" s="53">
        <v>4744.4070000000002</v>
      </c>
      <c r="G61" s="53">
        <v>4744.4070000000002</v>
      </c>
      <c r="H61" s="53">
        <v>0</v>
      </c>
      <c r="I61" s="53">
        <v>4744.4070000000002</v>
      </c>
      <c r="J61" s="53">
        <v>4744.4070000000002</v>
      </c>
      <c r="K61" s="54"/>
    </row>
    <row r="62" spans="1:14" s="77" customFormat="1" ht="15.75" customHeight="1" x14ac:dyDescent="0.2">
      <c r="A62" s="9" t="s">
        <v>288</v>
      </c>
      <c r="B62" s="53">
        <v>0</v>
      </c>
      <c r="C62" s="53">
        <v>2160977.06299</v>
      </c>
      <c r="D62" s="53">
        <v>2160977.06299</v>
      </c>
      <c r="E62" s="53">
        <v>0</v>
      </c>
      <c r="F62" s="53">
        <v>2230469.577397</v>
      </c>
      <c r="G62" s="53">
        <v>2230469.577397</v>
      </c>
      <c r="H62" s="53">
        <v>0</v>
      </c>
      <c r="I62" s="53">
        <v>2230469.577397</v>
      </c>
      <c r="J62" s="53">
        <v>2230469.577397</v>
      </c>
      <c r="K62" s="54"/>
    </row>
    <row r="63" spans="1:14" s="77" customFormat="1" ht="15.75" customHeight="1" x14ac:dyDescent="0.2">
      <c r="A63" s="9" t="s">
        <v>289</v>
      </c>
      <c r="B63" s="53">
        <v>0</v>
      </c>
      <c r="C63" s="53">
        <v>2711900.929</v>
      </c>
      <c r="D63" s="53">
        <v>2711900.929</v>
      </c>
      <c r="E63" s="53">
        <v>0</v>
      </c>
      <c r="F63" s="53">
        <v>471692.929</v>
      </c>
      <c r="G63" s="53">
        <v>471692.929</v>
      </c>
      <c r="H63" s="53">
        <v>0</v>
      </c>
      <c r="I63" s="53">
        <v>615370.929</v>
      </c>
      <c r="J63" s="53">
        <v>615370.929</v>
      </c>
      <c r="K63" s="54"/>
    </row>
    <row r="64" spans="1:14" s="77" customFormat="1" ht="15.75" customHeight="1" x14ac:dyDescent="0.2">
      <c r="A64" s="2" t="s">
        <v>290</v>
      </c>
      <c r="B64" s="69">
        <v>11342656</v>
      </c>
      <c r="C64" s="69">
        <v>-186</v>
      </c>
      <c r="D64" s="69">
        <v>11342470</v>
      </c>
      <c r="E64" s="69">
        <v>11105236</v>
      </c>
      <c r="F64" s="69">
        <v>-169</v>
      </c>
      <c r="G64" s="69">
        <v>11105067</v>
      </c>
      <c r="H64" s="69">
        <v>11109803.5</v>
      </c>
      <c r="I64" s="69">
        <v>-173</v>
      </c>
      <c r="J64" s="69">
        <v>11109630.5</v>
      </c>
      <c r="K64" s="80"/>
    </row>
    <row r="65" spans="1:11" s="77" customFormat="1" ht="15.75" customHeight="1" x14ac:dyDescent="0.2">
      <c r="A65" s="9" t="s">
        <v>291</v>
      </c>
      <c r="B65" s="53">
        <v>11342470</v>
      </c>
      <c r="C65" s="53">
        <v>0</v>
      </c>
      <c r="D65" s="53">
        <v>11342470</v>
      </c>
      <c r="E65" s="53">
        <v>11105067</v>
      </c>
      <c r="F65" s="53">
        <v>0</v>
      </c>
      <c r="G65" s="53">
        <v>11105067</v>
      </c>
      <c r="H65" s="53">
        <v>11109630.1</v>
      </c>
      <c r="I65" s="53">
        <v>0</v>
      </c>
      <c r="J65" s="53">
        <v>11109630.1</v>
      </c>
      <c r="K65" s="54"/>
    </row>
    <row r="66" spans="1:11" s="77" customFormat="1" ht="15.75" customHeight="1" x14ac:dyDescent="0.2">
      <c r="A66" s="9" t="s">
        <v>292</v>
      </c>
      <c r="B66" s="53">
        <v>186</v>
      </c>
      <c r="C66" s="53">
        <v>-186</v>
      </c>
      <c r="D66" s="53">
        <v>0</v>
      </c>
      <c r="E66" s="53">
        <v>169</v>
      </c>
      <c r="F66" s="53">
        <v>-169</v>
      </c>
      <c r="G66" s="53">
        <v>0</v>
      </c>
      <c r="H66" s="53">
        <v>173.4</v>
      </c>
      <c r="I66" s="53">
        <v>-173</v>
      </c>
      <c r="J66" s="53">
        <v>0.40000000000000568</v>
      </c>
      <c r="K66" s="54"/>
    </row>
    <row r="67" spans="1:11" s="77" customFormat="1" ht="15.75" customHeight="1" x14ac:dyDescent="0.2">
      <c r="A67" s="2" t="s">
        <v>293</v>
      </c>
      <c r="B67" s="69">
        <v>0</v>
      </c>
      <c r="C67" s="69">
        <v>102312</v>
      </c>
      <c r="D67" s="69">
        <v>102312</v>
      </c>
      <c r="E67" s="69">
        <v>0</v>
      </c>
      <c r="F67" s="69">
        <v>8914</v>
      </c>
      <c r="G67" s="69">
        <v>8914</v>
      </c>
      <c r="H67" s="69">
        <v>0</v>
      </c>
      <c r="I67" s="69">
        <v>0</v>
      </c>
      <c r="J67" s="69">
        <v>0</v>
      </c>
      <c r="K67" s="80"/>
    </row>
    <row r="68" spans="1:11" s="77" customFormat="1" ht="15.75" customHeight="1" x14ac:dyDescent="0.2">
      <c r="A68" s="9" t="s">
        <v>294</v>
      </c>
      <c r="B68" s="53">
        <v>0</v>
      </c>
      <c r="C68" s="53">
        <v>102312</v>
      </c>
      <c r="D68" s="53">
        <v>102312</v>
      </c>
      <c r="E68" s="53">
        <v>0</v>
      </c>
      <c r="F68" s="53">
        <v>8914</v>
      </c>
      <c r="G68" s="53">
        <v>8914</v>
      </c>
      <c r="H68" s="53">
        <v>0</v>
      </c>
      <c r="I68" s="53">
        <v>0</v>
      </c>
      <c r="J68" s="53">
        <v>0</v>
      </c>
      <c r="K68" s="54"/>
    </row>
    <row r="69" spans="1:11" s="77" customFormat="1" ht="15.75" customHeight="1" x14ac:dyDescent="0.2">
      <c r="A69" s="9" t="s">
        <v>295</v>
      </c>
      <c r="B69" s="53">
        <v>0</v>
      </c>
      <c r="C69" s="53">
        <v>0</v>
      </c>
      <c r="D69" s="53">
        <v>0</v>
      </c>
      <c r="E69" s="53">
        <v>0</v>
      </c>
      <c r="F69" s="53">
        <v>0</v>
      </c>
      <c r="G69" s="53">
        <v>0</v>
      </c>
      <c r="H69" s="53">
        <v>0</v>
      </c>
      <c r="I69" s="53">
        <v>0</v>
      </c>
      <c r="J69" s="53">
        <v>0</v>
      </c>
      <c r="K69" s="54"/>
    </row>
    <row r="70" spans="1:11" s="77" customFormat="1" ht="15.75" customHeight="1" x14ac:dyDescent="0.2">
      <c r="A70" s="2" t="s">
        <v>296</v>
      </c>
      <c r="B70" s="53">
        <v>0</v>
      </c>
      <c r="C70" s="69">
        <v>4065914.2876633899</v>
      </c>
      <c r="D70" s="69">
        <v>4065914.2876633899</v>
      </c>
      <c r="E70" s="53">
        <v>0</v>
      </c>
      <c r="F70" s="69">
        <v>5168341.4949685698</v>
      </c>
      <c r="G70" s="69">
        <v>5168341.4949685698</v>
      </c>
      <c r="H70" s="53">
        <v>0</v>
      </c>
      <c r="I70" s="69">
        <v>3783750.1966644595</v>
      </c>
      <c r="J70" s="69">
        <v>3783750.1966644595</v>
      </c>
      <c r="K70" s="80"/>
    </row>
    <row r="71" spans="1:11" s="77" customFormat="1" ht="15.75" customHeight="1" x14ac:dyDescent="0.2">
      <c r="A71" s="9" t="s">
        <v>265</v>
      </c>
      <c r="B71" s="53">
        <v>0</v>
      </c>
      <c r="C71" s="53">
        <v>1119695.6137299398</v>
      </c>
      <c r="D71" s="53">
        <v>1119695.6137299398</v>
      </c>
      <c r="E71" s="53">
        <v>0</v>
      </c>
      <c r="F71" s="53">
        <v>1849996.0597896199</v>
      </c>
      <c r="G71" s="53">
        <v>1849996.0597896199</v>
      </c>
      <c r="H71" s="53">
        <v>0</v>
      </c>
      <c r="I71" s="53">
        <v>846977.75482125988</v>
      </c>
      <c r="J71" s="53">
        <v>846977.75482125988</v>
      </c>
      <c r="K71" s="54"/>
    </row>
    <row r="72" spans="1:11" s="77" customFormat="1" ht="15.75" customHeight="1" x14ac:dyDescent="0.2">
      <c r="A72" s="9" t="s">
        <v>297</v>
      </c>
      <c r="B72" s="53">
        <v>0</v>
      </c>
      <c r="C72" s="53">
        <v>1162778.4915611099</v>
      </c>
      <c r="D72" s="53">
        <v>1162778.4915611099</v>
      </c>
      <c r="E72" s="53">
        <v>0</v>
      </c>
      <c r="F72" s="53">
        <v>1393763.2298451099</v>
      </c>
      <c r="G72" s="53">
        <v>1393763.2298451099</v>
      </c>
      <c r="H72" s="53">
        <v>0</v>
      </c>
      <c r="I72" s="53">
        <v>1306975.1002957399</v>
      </c>
      <c r="J72" s="53">
        <v>1306975.1002957399</v>
      </c>
      <c r="K72" s="54"/>
    </row>
    <row r="73" spans="1:11" s="77" customFormat="1" ht="15.75" customHeight="1" x14ac:dyDescent="0.2">
      <c r="A73" s="9" t="s">
        <v>298</v>
      </c>
      <c r="B73" s="69">
        <v>0</v>
      </c>
      <c r="C73" s="53">
        <v>1625509</v>
      </c>
      <c r="D73" s="53">
        <v>1625509</v>
      </c>
      <c r="E73" s="69">
        <v>0</v>
      </c>
      <c r="F73" s="53">
        <v>1765280</v>
      </c>
      <c r="G73" s="53">
        <v>1765280</v>
      </c>
      <c r="H73" s="69">
        <v>0</v>
      </c>
      <c r="I73" s="53">
        <v>1475793</v>
      </c>
      <c r="J73" s="53">
        <v>1475793</v>
      </c>
      <c r="K73" s="54"/>
    </row>
    <row r="74" spans="1:11" s="77" customFormat="1" ht="15.75" customHeight="1" x14ac:dyDescent="0.2">
      <c r="A74" s="9" t="s">
        <v>299</v>
      </c>
      <c r="B74" s="53">
        <v>0</v>
      </c>
      <c r="C74" s="53">
        <v>157931.18237234</v>
      </c>
      <c r="D74" s="53">
        <v>157931.18237234</v>
      </c>
      <c r="E74" s="53">
        <v>0</v>
      </c>
      <c r="F74" s="53">
        <v>159302.20533384001</v>
      </c>
      <c r="G74" s="53">
        <v>159302.20533384001</v>
      </c>
      <c r="H74" s="53">
        <v>0</v>
      </c>
      <c r="I74" s="53">
        <v>154004.34154746</v>
      </c>
      <c r="J74" s="53">
        <v>154004.34154746</v>
      </c>
      <c r="K74" s="54"/>
    </row>
    <row r="75" spans="1:11" s="77" customFormat="1" ht="15.75" customHeight="1" x14ac:dyDescent="0.2">
      <c r="A75" s="2" t="s">
        <v>300</v>
      </c>
      <c r="B75" s="53">
        <v>0</v>
      </c>
      <c r="C75" s="69">
        <v>1471943.44434938</v>
      </c>
      <c r="D75" s="69">
        <v>1471943.44434938</v>
      </c>
      <c r="E75" s="53">
        <v>0</v>
      </c>
      <c r="F75" s="69">
        <v>1461475.8847052401</v>
      </c>
      <c r="G75" s="69">
        <v>1461475.8847052401</v>
      </c>
      <c r="H75" s="53">
        <v>0</v>
      </c>
      <c r="I75" s="69">
        <v>1468047.8284535599</v>
      </c>
      <c r="J75" s="69">
        <v>1468047.8284535599</v>
      </c>
      <c r="K75" s="80"/>
    </row>
    <row r="76" spans="1:11" s="77" customFormat="1" ht="15.75" customHeight="1" x14ac:dyDescent="0.2">
      <c r="A76" s="9" t="s">
        <v>301</v>
      </c>
      <c r="B76" s="53">
        <v>0</v>
      </c>
      <c r="C76" s="53">
        <v>407428.48345937993</v>
      </c>
      <c r="D76" s="53">
        <v>407428.48345937993</v>
      </c>
      <c r="E76" s="53">
        <v>0</v>
      </c>
      <c r="F76" s="53">
        <v>403868.00661424006</v>
      </c>
      <c r="G76" s="53">
        <v>403868.00661424006</v>
      </c>
      <c r="H76" s="53">
        <v>0</v>
      </c>
      <c r="I76" s="53">
        <v>408929.97015255998</v>
      </c>
      <c r="J76" s="53">
        <v>408929.97015255998</v>
      </c>
      <c r="K76" s="54"/>
    </row>
    <row r="77" spans="1:11" s="77" customFormat="1" ht="15.75" customHeight="1" x14ac:dyDescent="0.2">
      <c r="A77" s="9" t="s">
        <v>302</v>
      </c>
      <c r="B77" s="53">
        <v>0</v>
      </c>
      <c r="C77" s="53">
        <v>1004</v>
      </c>
      <c r="D77" s="53">
        <v>1004</v>
      </c>
      <c r="E77" s="53">
        <v>0</v>
      </c>
      <c r="F77" s="53">
        <v>995</v>
      </c>
      <c r="G77" s="53">
        <v>995</v>
      </c>
      <c r="H77" s="53">
        <v>0</v>
      </c>
      <c r="I77" s="53">
        <v>993</v>
      </c>
      <c r="J77" s="53">
        <v>993</v>
      </c>
      <c r="K77" s="54"/>
    </row>
    <row r="78" spans="1:11" s="77" customFormat="1" ht="15.75" customHeight="1" x14ac:dyDescent="0.2">
      <c r="A78" s="9" t="s">
        <v>303</v>
      </c>
      <c r="B78" s="53">
        <v>0</v>
      </c>
      <c r="C78" s="53">
        <v>1056184</v>
      </c>
      <c r="D78" s="53">
        <v>1056184</v>
      </c>
      <c r="E78" s="53">
        <v>0</v>
      </c>
      <c r="F78" s="53">
        <v>1048429</v>
      </c>
      <c r="G78" s="53">
        <v>1048429</v>
      </c>
      <c r="H78" s="53">
        <v>0</v>
      </c>
      <c r="I78" s="53">
        <v>1050720</v>
      </c>
      <c r="J78" s="53">
        <v>1050720</v>
      </c>
      <c r="K78" s="54"/>
    </row>
    <row r="79" spans="1:11" s="77" customFormat="1" ht="15.75" customHeight="1" x14ac:dyDescent="0.2">
      <c r="A79" s="9" t="s">
        <v>304</v>
      </c>
      <c r="B79" s="69">
        <v>0</v>
      </c>
      <c r="C79" s="53">
        <v>7326.9608900000003</v>
      </c>
      <c r="D79" s="53">
        <v>7326.9608900000003</v>
      </c>
      <c r="E79" s="69">
        <v>0</v>
      </c>
      <c r="F79" s="53">
        <v>8183.8780909999996</v>
      </c>
      <c r="G79" s="53">
        <v>8183.8780909999996</v>
      </c>
      <c r="H79" s="69">
        <v>0</v>
      </c>
      <c r="I79" s="53">
        <v>7404.8583010000002</v>
      </c>
      <c r="J79" s="53">
        <v>7404.8583010000002</v>
      </c>
      <c r="K79" s="54"/>
    </row>
    <row r="80" spans="1:11" s="77" customFormat="1" ht="15.75" customHeight="1" x14ac:dyDescent="0.2">
      <c r="A80" s="2" t="s">
        <v>305</v>
      </c>
      <c r="B80" s="53">
        <v>0</v>
      </c>
      <c r="C80" s="69">
        <v>3890579.8674269998</v>
      </c>
      <c r="D80" s="69">
        <v>3890579.8674269998</v>
      </c>
      <c r="E80" s="53">
        <v>0</v>
      </c>
      <c r="F80" s="69">
        <v>3864978.3833399997</v>
      </c>
      <c r="G80" s="69">
        <v>3864978.3833399997</v>
      </c>
      <c r="H80" s="53">
        <v>0</v>
      </c>
      <c r="I80" s="69">
        <v>3864782.3833399997</v>
      </c>
      <c r="J80" s="69">
        <v>3864782.3833399997</v>
      </c>
      <c r="K80" s="80"/>
    </row>
    <row r="81" spans="1:11" s="77" customFormat="1" ht="15.75" customHeight="1" x14ac:dyDescent="0.2">
      <c r="A81" s="9" t="s">
        <v>306</v>
      </c>
      <c r="B81" s="53">
        <v>0</v>
      </c>
      <c r="C81" s="53">
        <v>1547111.8674269998</v>
      </c>
      <c r="D81" s="53">
        <v>1547111.8674269998</v>
      </c>
      <c r="E81" s="53">
        <v>0</v>
      </c>
      <c r="F81" s="53">
        <v>1530370.3833399997</v>
      </c>
      <c r="G81" s="53">
        <v>1530370.3833399997</v>
      </c>
      <c r="H81" s="53">
        <v>0</v>
      </c>
      <c r="I81" s="53">
        <v>1530370.3833399997</v>
      </c>
      <c r="J81" s="53">
        <v>1530370.3833399997</v>
      </c>
      <c r="K81" s="54"/>
    </row>
    <row r="82" spans="1:11" s="77" customFormat="1" ht="15.75" customHeight="1" x14ac:dyDescent="0.2">
      <c r="A82" s="9" t="s">
        <v>307</v>
      </c>
      <c r="B82" s="53">
        <v>0</v>
      </c>
      <c r="C82" s="53">
        <v>1144626</v>
      </c>
      <c r="D82" s="53">
        <v>1144626</v>
      </c>
      <c r="E82" s="53">
        <v>0</v>
      </c>
      <c r="F82" s="53">
        <v>1132883</v>
      </c>
      <c r="G82" s="53">
        <v>1132883</v>
      </c>
      <c r="H82" s="53">
        <v>0</v>
      </c>
      <c r="I82" s="53">
        <v>1132027</v>
      </c>
      <c r="J82" s="53">
        <v>1132027</v>
      </c>
      <c r="K82" s="54"/>
    </row>
    <row r="83" spans="1:11" s="77" customFormat="1" ht="15.75" customHeight="1" x14ac:dyDescent="0.2">
      <c r="A83" s="9" t="s">
        <v>319</v>
      </c>
      <c r="B83" s="53">
        <v>0</v>
      </c>
      <c r="C83" s="53">
        <v>1198842</v>
      </c>
      <c r="D83" s="53">
        <v>1198842</v>
      </c>
      <c r="E83" s="53">
        <v>0</v>
      </c>
      <c r="F83" s="53">
        <v>1201725</v>
      </c>
      <c r="G83" s="53">
        <v>1201725</v>
      </c>
      <c r="H83" s="53">
        <v>0</v>
      </c>
      <c r="I83" s="53">
        <v>1202385</v>
      </c>
      <c r="J83" s="53">
        <v>1202385</v>
      </c>
      <c r="K83" s="54"/>
    </row>
    <row r="84" spans="1:11" s="77" customFormat="1" ht="15.75" customHeight="1" x14ac:dyDescent="0.2">
      <c r="A84" s="9" t="s">
        <v>309</v>
      </c>
      <c r="B84" s="53">
        <v>0</v>
      </c>
      <c r="C84" s="53">
        <v>0</v>
      </c>
      <c r="D84" s="53">
        <v>0</v>
      </c>
      <c r="E84" s="53">
        <v>0</v>
      </c>
      <c r="F84" s="53">
        <v>0</v>
      </c>
      <c r="G84" s="53">
        <v>0</v>
      </c>
      <c r="H84" s="53">
        <v>0</v>
      </c>
      <c r="I84" s="53">
        <v>0</v>
      </c>
      <c r="J84" s="53">
        <v>0</v>
      </c>
      <c r="K84" s="54"/>
    </row>
    <row r="85" spans="1:11" s="77" customFormat="1" ht="15.75" customHeight="1" thickBot="1" x14ac:dyDescent="0.25">
      <c r="A85" s="2" t="s">
        <v>43</v>
      </c>
      <c r="B85" s="53">
        <v>0</v>
      </c>
      <c r="C85" s="69">
        <v>380170.29466662946</v>
      </c>
      <c r="D85" s="69">
        <v>380170.29466662946</v>
      </c>
      <c r="E85" s="53">
        <v>0</v>
      </c>
      <c r="F85" s="69">
        <v>351018.04260700988</v>
      </c>
      <c r="G85" s="69">
        <v>351018.04260700988</v>
      </c>
      <c r="H85" s="53">
        <v>0</v>
      </c>
      <c r="I85" s="69">
        <v>357734.6745688098</v>
      </c>
      <c r="J85" s="69">
        <v>357734.97456880979</v>
      </c>
      <c r="K85" s="80"/>
    </row>
    <row r="86" spans="1:11" ht="15" thickTop="1" x14ac:dyDescent="0.2">
      <c r="A86" s="387" t="s">
        <v>320</v>
      </c>
      <c r="B86" s="387"/>
      <c r="C86" s="387"/>
      <c r="D86" s="387"/>
      <c r="E86" s="387"/>
      <c r="F86" s="387"/>
      <c r="G86" s="387"/>
      <c r="H86" s="387"/>
      <c r="I86" s="387"/>
      <c r="J86" s="387"/>
      <c r="K86" s="60"/>
    </row>
    <row r="87" spans="1:11" x14ac:dyDescent="0.2">
      <c r="A87" s="61"/>
      <c r="B87" s="35"/>
      <c r="C87" s="35"/>
      <c r="D87" s="35"/>
      <c r="E87" s="35"/>
      <c r="F87" s="35"/>
      <c r="G87" s="35"/>
      <c r="H87" s="61"/>
      <c r="I87" s="61"/>
      <c r="J87" s="61"/>
      <c r="K87" s="50"/>
    </row>
  </sheetData>
  <mergeCells count="7">
    <mergeCell ref="A86:J86"/>
    <mergeCell ref="A1:J1"/>
    <mergeCell ref="A2:J2"/>
    <mergeCell ref="A3:A4"/>
    <mergeCell ref="H3:J3"/>
    <mergeCell ref="E3:G3"/>
    <mergeCell ref="B3:D3"/>
  </mergeCells>
  <pageMargins left="0.7" right="0.7" top="0.75" bottom="0.75" header="0.3" footer="0.3"/>
  <pageSetup paperSize="9" scale="56" orientation="portrait" r:id="rId1"/>
  <headerFooter>
    <oddFooter>&amp;C&amp;A</oddFooter>
  </headerFooter>
  <rowBreaks count="1" manualBreakCount="1">
    <brk id="86"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H69"/>
  <sheetViews>
    <sheetView view="pageBreakPreview" topLeftCell="A49" zoomScaleNormal="100" zoomScaleSheetLayoutView="100" workbookViewId="0">
      <selection activeCell="K58" sqref="K58"/>
    </sheetView>
  </sheetViews>
  <sheetFormatPr defaultColWidth="9.125" defaultRowHeight="14.25" x14ac:dyDescent="0.2"/>
  <cols>
    <col min="1" max="1" width="68" style="19" customWidth="1"/>
    <col min="2" max="3" width="11.5" style="19" hidden="1" customWidth="1"/>
    <col min="4" max="7" width="11.5" style="19" customWidth="1"/>
    <col min="8" max="16384" width="9.125" style="19"/>
  </cols>
  <sheetData>
    <row r="1" spans="1:8" ht="18.75" x14ac:dyDescent="0.2">
      <c r="A1" s="378" t="s">
        <v>569</v>
      </c>
      <c r="B1" s="378"/>
      <c r="C1" s="378"/>
      <c r="D1" s="378"/>
      <c r="E1" s="378"/>
      <c r="F1" s="378"/>
      <c r="G1" s="378"/>
      <c r="H1" s="378"/>
    </row>
    <row r="2" spans="1:8" ht="15" thickBot="1" x14ac:dyDescent="0.25">
      <c r="A2" s="390" t="s">
        <v>321</v>
      </c>
      <c r="B2" s="390"/>
      <c r="C2" s="390"/>
      <c r="D2" s="390"/>
      <c r="E2" s="390"/>
      <c r="F2" s="390"/>
      <c r="G2" s="390"/>
      <c r="H2" s="390"/>
    </row>
    <row r="3" spans="1:8" ht="15" thickBot="1" x14ac:dyDescent="0.25">
      <c r="A3" s="63"/>
      <c r="B3" s="28">
        <v>2019</v>
      </c>
      <c r="C3" s="123">
        <v>2020</v>
      </c>
      <c r="D3" s="123">
        <v>2021</v>
      </c>
      <c r="E3" s="123">
        <v>2022</v>
      </c>
      <c r="F3" s="124">
        <v>2023</v>
      </c>
      <c r="G3" s="125">
        <v>2024</v>
      </c>
      <c r="H3" s="125">
        <v>2025</v>
      </c>
    </row>
    <row r="4" spans="1:8" s="81" customFormat="1" ht="16.5" customHeight="1" x14ac:dyDescent="0.2">
      <c r="A4" s="42" t="s">
        <v>240</v>
      </c>
      <c r="B4" s="92"/>
      <c r="C4" s="92"/>
      <c r="D4" s="92"/>
      <c r="E4" s="92"/>
      <c r="F4" s="92"/>
      <c r="G4" s="92"/>
    </row>
    <row r="5" spans="1:8" s="81" customFormat="1" ht="16.5" customHeight="1" x14ac:dyDescent="0.2">
      <c r="A5" s="14" t="s">
        <v>322</v>
      </c>
      <c r="B5" s="37">
        <v>468625</v>
      </c>
      <c r="C5" s="37">
        <v>617495</v>
      </c>
      <c r="D5" s="37">
        <v>577356</v>
      </c>
      <c r="E5" s="37">
        <v>773637</v>
      </c>
      <c r="F5" s="37">
        <v>1136973.6229999999</v>
      </c>
      <c r="G5" s="37">
        <v>1349448.6170000001</v>
      </c>
      <c r="H5" s="37">
        <v>1942111.7960000001</v>
      </c>
    </row>
    <row r="6" spans="1:8" s="81" customFormat="1" ht="16.5" customHeight="1" x14ac:dyDescent="0.2">
      <c r="A6" s="14" t="s">
        <v>323</v>
      </c>
      <c r="B6" s="37">
        <v>1039</v>
      </c>
      <c r="C6" s="37">
        <v>1029</v>
      </c>
      <c r="D6" s="37">
        <v>418</v>
      </c>
      <c r="E6" s="37">
        <v>406</v>
      </c>
      <c r="F6" s="37">
        <v>350.95699999999999</v>
      </c>
      <c r="G6" s="37">
        <v>39.941000000000003</v>
      </c>
      <c r="H6" s="37">
        <v>365.33699999999999</v>
      </c>
    </row>
    <row r="7" spans="1:8" s="81" customFormat="1" ht="16.5" customHeight="1" x14ac:dyDescent="0.2">
      <c r="A7" s="14" t="s">
        <v>324</v>
      </c>
      <c r="B7" s="37">
        <v>1375854</v>
      </c>
      <c r="C7" s="37">
        <v>2206980</v>
      </c>
      <c r="D7" s="37">
        <v>2858845</v>
      </c>
      <c r="E7" s="37">
        <v>2178557</v>
      </c>
      <c r="F7" s="37">
        <v>1590147.3870000001</v>
      </c>
      <c r="G7" s="37">
        <v>2722811.0789999999</v>
      </c>
      <c r="H7" s="37">
        <v>4451861.8260000004</v>
      </c>
    </row>
    <row r="8" spans="1:8" s="81" customFormat="1" ht="16.5" customHeight="1" x14ac:dyDescent="0.2">
      <c r="A8" s="14" t="s">
        <v>325</v>
      </c>
      <c r="B8" s="37">
        <v>72703</v>
      </c>
      <c r="C8" s="37">
        <v>62010</v>
      </c>
      <c r="D8" s="37">
        <v>20708</v>
      </c>
      <c r="E8" s="37">
        <v>24051</v>
      </c>
      <c r="F8" s="37">
        <v>20205.797999999999</v>
      </c>
      <c r="G8" s="37">
        <v>20507.133000000002</v>
      </c>
      <c r="H8" s="37">
        <v>21490.54</v>
      </c>
    </row>
    <row r="9" spans="1:8" s="81" customFormat="1" ht="16.5" customHeight="1" x14ac:dyDescent="0.2">
      <c r="A9" s="14" t="s">
        <v>326</v>
      </c>
      <c r="B9" s="37">
        <v>55461</v>
      </c>
      <c r="C9" s="37">
        <v>29537</v>
      </c>
      <c r="D9" s="37">
        <v>60771</v>
      </c>
      <c r="E9" s="37">
        <v>43461</v>
      </c>
      <c r="F9" s="37">
        <v>5380.665</v>
      </c>
      <c r="G9" s="37">
        <v>206221.23300000001</v>
      </c>
      <c r="H9" s="37">
        <v>7417.625</v>
      </c>
    </row>
    <row r="10" spans="1:8" s="81" customFormat="1" ht="16.5" customHeight="1" x14ac:dyDescent="0.2">
      <c r="A10" s="14" t="s">
        <v>327</v>
      </c>
      <c r="B10" s="37">
        <v>27</v>
      </c>
      <c r="C10" s="37">
        <v>28</v>
      </c>
      <c r="D10" s="37">
        <v>27</v>
      </c>
      <c r="E10" s="37">
        <v>33</v>
      </c>
      <c r="F10" s="37">
        <v>45.542000000000002</v>
      </c>
      <c r="G10" s="37">
        <v>43.612000000000002</v>
      </c>
      <c r="H10" s="37">
        <v>46.406999999999996</v>
      </c>
    </row>
    <row r="11" spans="1:8" s="81" customFormat="1" ht="16.5" customHeight="1" x14ac:dyDescent="0.2">
      <c r="A11" s="14" t="s">
        <v>328</v>
      </c>
      <c r="B11" s="37">
        <v>782918</v>
      </c>
      <c r="C11" s="37">
        <v>917540</v>
      </c>
      <c r="D11" s="37">
        <v>1792952</v>
      </c>
      <c r="E11" s="37">
        <v>4518610</v>
      </c>
      <c r="F11" s="37">
        <v>8387621.4790000003</v>
      </c>
      <c r="G11" s="37">
        <v>11825545.546</v>
      </c>
      <c r="H11" s="37">
        <v>12542992.513</v>
      </c>
    </row>
    <row r="12" spans="1:8" s="81" customFormat="1" ht="16.5" customHeight="1" x14ac:dyDescent="0.2">
      <c r="A12" s="14" t="s">
        <v>329</v>
      </c>
      <c r="B12" s="37">
        <v>28200</v>
      </c>
      <c r="C12" s="37">
        <v>30157</v>
      </c>
      <c r="D12" s="37">
        <v>33794</v>
      </c>
      <c r="E12" s="37"/>
      <c r="F12" s="37">
        <v>0</v>
      </c>
      <c r="G12" s="37">
        <v>0</v>
      </c>
      <c r="H12" s="37">
        <v>0</v>
      </c>
    </row>
    <row r="13" spans="1:8" s="81" customFormat="1" ht="16.5" customHeight="1" x14ac:dyDescent="0.2">
      <c r="A13" s="14" t="s">
        <v>330</v>
      </c>
      <c r="B13" s="37">
        <v>8003637</v>
      </c>
      <c r="C13" s="37">
        <v>7508359</v>
      </c>
      <c r="D13" s="37">
        <v>6949850</v>
      </c>
      <c r="E13" s="37">
        <v>6404018</v>
      </c>
      <c r="F13" s="37">
        <v>6070878.551</v>
      </c>
      <c r="G13" s="37">
        <v>5779834.5990000004</v>
      </c>
      <c r="H13" s="37">
        <v>5323529.2189999996</v>
      </c>
    </row>
    <row r="14" spans="1:8" s="81" customFormat="1" ht="16.5" customHeight="1" x14ac:dyDescent="0.2">
      <c r="A14" s="14" t="s">
        <v>331</v>
      </c>
      <c r="B14" s="37">
        <v>587644</v>
      </c>
      <c r="C14" s="37">
        <v>795578</v>
      </c>
      <c r="D14" s="37">
        <v>1179962</v>
      </c>
      <c r="E14" s="37">
        <v>2070810</v>
      </c>
      <c r="F14" s="37">
        <v>2251155.7050000001</v>
      </c>
      <c r="G14" s="37">
        <v>2049346.4539999999</v>
      </c>
      <c r="H14" s="37">
        <v>1912227.436</v>
      </c>
    </row>
    <row r="15" spans="1:8" s="81" customFormat="1" ht="16.5" customHeight="1" x14ac:dyDescent="0.2">
      <c r="A15" s="14" t="s">
        <v>332</v>
      </c>
      <c r="B15" s="37">
        <v>9580</v>
      </c>
      <c r="C15" s="37">
        <v>11943</v>
      </c>
      <c r="D15" s="37">
        <v>11268</v>
      </c>
      <c r="E15" s="37">
        <v>14816</v>
      </c>
      <c r="F15" s="37">
        <v>21578.938999999998</v>
      </c>
      <c r="G15" s="37">
        <v>24873.343000000001</v>
      </c>
      <c r="H15" s="37">
        <v>34523.442999999999</v>
      </c>
    </row>
    <row r="16" spans="1:8" s="81" customFormat="1" ht="16.5" customHeight="1" x14ac:dyDescent="0.2">
      <c r="A16" s="14" t="s">
        <v>333</v>
      </c>
      <c r="B16" s="37">
        <v>12267</v>
      </c>
      <c r="C16" s="37">
        <v>13141</v>
      </c>
      <c r="D16" s="37">
        <v>14088</v>
      </c>
      <c r="E16" s="37">
        <v>15107</v>
      </c>
      <c r="F16" s="37">
        <v>16206.146000000001</v>
      </c>
      <c r="G16" s="37">
        <v>17390.712</v>
      </c>
      <c r="H16" s="37">
        <v>18663.258000000002</v>
      </c>
    </row>
    <row r="17" spans="1:8" s="81" customFormat="1" ht="16.5" customHeight="1" x14ac:dyDescent="0.2">
      <c r="A17" s="14" t="s">
        <v>334</v>
      </c>
      <c r="B17" s="37">
        <v>79876</v>
      </c>
      <c r="C17" s="37">
        <v>79010</v>
      </c>
      <c r="D17" s="37">
        <v>78346</v>
      </c>
      <c r="E17" s="37">
        <v>97686</v>
      </c>
      <c r="F17" s="37">
        <v>96683.236999999994</v>
      </c>
      <c r="G17" s="37">
        <v>95080.479000000007</v>
      </c>
      <c r="H17" s="37">
        <v>95244.573000000004</v>
      </c>
    </row>
    <row r="18" spans="1:8" s="81" customFormat="1" ht="16.5" customHeight="1" x14ac:dyDescent="0.2">
      <c r="A18" s="14" t="s">
        <v>335</v>
      </c>
      <c r="B18" s="37">
        <v>199</v>
      </c>
      <c r="C18" s="37">
        <v>106</v>
      </c>
      <c r="D18" s="37">
        <v>98</v>
      </c>
      <c r="E18" s="37">
        <v>170</v>
      </c>
      <c r="F18" s="37">
        <v>155.31700000000001</v>
      </c>
      <c r="G18" s="37">
        <v>755.149</v>
      </c>
      <c r="H18" s="37">
        <v>465.56700000000001</v>
      </c>
    </row>
    <row r="19" spans="1:8" s="81" customFormat="1" ht="16.5" customHeight="1" x14ac:dyDescent="0.2">
      <c r="A19" s="14" t="s">
        <v>282</v>
      </c>
      <c r="B19" s="37">
        <v>10021</v>
      </c>
      <c r="C19" s="37">
        <v>14692</v>
      </c>
      <c r="D19" s="37">
        <v>29975</v>
      </c>
      <c r="E19" s="37">
        <v>37176</v>
      </c>
      <c r="F19" s="37">
        <v>22068.906999999999</v>
      </c>
      <c r="G19" s="37">
        <v>23581.146000000001</v>
      </c>
      <c r="H19" s="37">
        <v>30246.107</v>
      </c>
    </row>
    <row r="20" spans="1:8" s="81" customFormat="1" ht="16.5" customHeight="1" x14ac:dyDescent="0.2">
      <c r="A20" s="42" t="s">
        <v>336</v>
      </c>
      <c r="B20" s="39">
        <v>11488051</v>
      </c>
      <c r="C20" s="39">
        <v>12287605</v>
      </c>
      <c r="D20" s="39">
        <v>13608457</v>
      </c>
      <c r="E20" s="39">
        <v>16178538</v>
      </c>
      <c r="F20" s="39">
        <v>19619452.252999999</v>
      </c>
      <c r="G20" s="39">
        <v>24115479.043000001</v>
      </c>
      <c r="H20" s="39">
        <v>26381185.647000004</v>
      </c>
    </row>
    <row r="21" spans="1:8" s="81" customFormat="1" ht="16.5" customHeight="1" x14ac:dyDescent="0.2">
      <c r="A21" s="42" t="s">
        <v>283</v>
      </c>
      <c r="B21" s="37"/>
      <c r="C21" s="37"/>
      <c r="D21" s="37"/>
      <c r="E21" s="37"/>
      <c r="F21" s="37"/>
      <c r="G21" s="37"/>
      <c r="H21" s="37"/>
    </row>
    <row r="22" spans="1:8" s="81" customFormat="1" ht="16.5" customHeight="1" x14ac:dyDescent="0.2">
      <c r="A22" s="14" t="s">
        <v>337</v>
      </c>
      <c r="B22" s="37">
        <v>5285026</v>
      </c>
      <c r="C22" s="37">
        <v>6458763</v>
      </c>
      <c r="D22" s="37">
        <v>7278860</v>
      </c>
      <c r="E22" s="37">
        <v>7992592</v>
      </c>
      <c r="F22" s="37">
        <v>9664290.1579999998</v>
      </c>
      <c r="G22" s="37">
        <v>9698211.4309999999</v>
      </c>
      <c r="H22" s="37">
        <v>11269452.814999999</v>
      </c>
    </row>
    <row r="23" spans="1:8" s="81" customFormat="1" ht="16.5" customHeight="1" x14ac:dyDescent="0.2">
      <c r="A23" s="14" t="s">
        <v>338</v>
      </c>
      <c r="B23" s="37">
        <v>1147</v>
      </c>
      <c r="C23" s="37">
        <v>1226</v>
      </c>
      <c r="D23" s="37">
        <v>1796</v>
      </c>
      <c r="E23" s="37">
        <v>1251</v>
      </c>
      <c r="F23" s="37">
        <v>1618.623</v>
      </c>
      <c r="G23" s="37">
        <v>1227.316</v>
      </c>
      <c r="H23" s="37">
        <v>1246.9639999999999</v>
      </c>
    </row>
    <row r="24" spans="1:8" s="81" customFormat="1" ht="16.5" customHeight="1" x14ac:dyDescent="0.2">
      <c r="A24" s="14" t="s">
        <v>329</v>
      </c>
      <c r="B24" s="37">
        <v>1101514</v>
      </c>
      <c r="C24" s="37">
        <v>748790</v>
      </c>
      <c r="D24" s="37">
        <v>1295486</v>
      </c>
      <c r="E24" s="37">
        <v>1547182</v>
      </c>
      <c r="F24" s="37">
        <v>1363629.4</v>
      </c>
      <c r="G24" s="37">
        <v>1765325.781</v>
      </c>
      <c r="H24" s="37">
        <v>2026532.5549999999</v>
      </c>
    </row>
    <row r="25" spans="1:8" s="81" customFormat="1" ht="16.5" customHeight="1" x14ac:dyDescent="0.2">
      <c r="A25" s="14" t="s">
        <v>339</v>
      </c>
      <c r="B25" s="37">
        <v>44969</v>
      </c>
      <c r="C25" s="37">
        <v>52125</v>
      </c>
      <c r="D25" s="37">
        <v>51241</v>
      </c>
      <c r="E25" s="37">
        <v>10512</v>
      </c>
      <c r="F25" s="37">
        <v>8589.6689999999999</v>
      </c>
      <c r="G25" s="37">
        <v>374.38499999999999</v>
      </c>
      <c r="H25" s="37">
        <v>1443.5150000000001</v>
      </c>
    </row>
    <row r="26" spans="1:8" s="81" customFormat="1" ht="16.5" customHeight="1" x14ac:dyDescent="0.2">
      <c r="A26" s="14" t="s">
        <v>340</v>
      </c>
      <c r="B26" s="37">
        <v>105</v>
      </c>
      <c r="C26" s="37">
        <v>187</v>
      </c>
      <c r="D26" s="37">
        <v>202</v>
      </c>
      <c r="E26" s="37" t="s">
        <v>12</v>
      </c>
      <c r="F26" s="37">
        <v>0</v>
      </c>
      <c r="G26" s="37">
        <v>0</v>
      </c>
      <c r="H26" s="37">
        <v>0</v>
      </c>
    </row>
    <row r="27" spans="1:8" s="81" customFormat="1" ht="16.5" customHeight="1" x14ac:dyDescent="0.2">
      <c r="A27" s="14" t="s">
        <v>341</v>
      </c>
      <c r="B27" s="37">
        <v>124410</v>
      </c>
      <c r="C27" s="37">
        <v>19513</v>
      </c>
      <c r="D27" s="37" t="s">
        <v>12</v>
      </c>
      <c r="E27" s="37">
        <v>197</v>
      </c>
      <c r="F27" s="37">
        <v>215.93199999999999</v>
      </c>
      <c r="G27" s="37">
        <v>129.07300000000001</v>
      </c>
      <c r="H27" s="37">
        <v>0</v>
      </c>
    </row>
    <row r="28" spans="1:8" s="81" customFormat="1" ht="16.5" customHeight="1" x14ac:dyDescent="0.2">
      <c r="A28" s="14" t="s">
        <v>342</v>
      </c>
      <c r="B28" s="37">
        <v>469398</v>
      </c>
      <c r="C28" s="37">
        <v>476723</v>
      </c>
      <c r="D28" s="37">
        <v>748494</v>
      </c>
      <c r="E28" s="37">
        <v>926914</v>
      </c>
      <c r="F28" s="37">
        <v>1209984.3149999999</v>
      </c>
      <c r="G28" s="37">
        <v>1160665.58</v>
      </c>
      <c r="H28" s="37">
        <v>1197854.2509999999</v>
      </c>
    </row>
    <row r="29" spans="1:8" s="81" customFormat="1" ht="16.5" customHeight="1" x14ac:dyDescent="0.2">
      <c r="A29" s="14" t="s">
        <v>343</v>
      </c>
      <c r="B29" s="37">
        <v>1246239</v>
      </c>
      <c r="C29" s="37">
        <v>1171104</v>
      </c>
      <c r="D29" s="37">
        <v>1327525</v>
      </c>
      <c r="E29" s="37">
        <v>1254854</v>
      </c>
      <c r="F29" s="37">
        <v>1676643.8640000001</v>
      </c>
      <c r="G29" s="37">
        <v>1900228.0379999999</v>
      </c>
      <c r="H29" s="37">
        <v>1682462.4669999999</v>
      </c>
    </row>
    <row r="30" spans="1:8" s="81" customFormat="1" ht="16.5" customHeight="1" x14ac:dyDescent="0.2">
      <c r="A30" s="14" t="s">
        <v>344</v>
      </c>
      <c r="B30" s="37">
        <v>1116034</v>
      </c>
      <c r="C30" s="37">
        <v>1093622</v>
      </c>
      <c r="D30" s="37">
        <v>629053</v>
      </c>
      <c r="E30" s="37">
        <v>737432</v>
      </c>
      <c r="F30" s="37">
        <v>957386.47400000005</v>
      </c>
      <c r="G30" s="37">
        <v>1207793.7849999999</v>
      </c>
      <c r="H30" s="37">
        <v>1255603.33</v>
      </c>
    </row>
    <row r="31" spans="1:8" s="81" customFormat="1" ht="16.5" customHeight="1" x14ac:dyDescent="0.2">
      <c r="A31" s="14" t="s">
        <v>345</v>
      </c>
      <c r="B31" s="37">
        <v>1150064</v>
      </c>
      <c r="C31" s="37">
        <v>1045944</v>
      </c>
      <c r="D31" s="37">
        <v>845359</v>
      </c>
      <c r="E31" s="37">
        <v>1351259</v>
      </c>
      <c r="F31" s="37">
        <v>1632061.6669999999</v>
      </c>
      <c r="G31" s="37">
        <v>2157055.0970000001</v>
      </c>
      <c r="H31" s="37">
        <v>2705516.088</v>
      </c>
    </row>
    <row r="32" spans="1:8" s="81" customFormat="1" ht="16.5" customHeight="1" x14ac:dyDescent="0.2">
      <c r="A32" s="14" t="s">
        <v>346</v>
      </c>
      <c r="B32" s="37" t="s">
        <v>12</v>
      </c>
      <c r="C32" s="37" t="s">
        <v>12</v>
      </c>
      <c r="D32" s="37">
        <v>135051</v>
      </c>
      <c r="E32" s="37">
        <v>530194</v>
      </c>
      <c r="F32" s="37">
        <v>142882.14600000001</v>
      </c>
      <c r="G32" s="37">
        <v>609731.59400000004</v>
      </c>
      <c r="H32" s="37">
        <v>101304.723</v>
      </c>
    </row>
    <row r="33" spans="1:8" s="81" customFormat="1" ht="16.5" customHeight="1" x14ac:dyDescent="0.2">
      <c r="A33" s="14" t="s">
        <v>347</v>
      </c>
      <c r="B33" s="37">
        <v>176875</v>
      </c>
      <c r="C33" s="37">
        <v>99531</v>
      </c>
      <c r="D33" s="37">
        <v>75071</v>
      </c>
      <c r="E33" s="37">
        <v>134303</v>
      </c>
      <c r="F33" s="37">
        <v>156501.45000000001</v>
      </c>
      <c r="G33" s="37">
        <v>122922.143</v>
      </c>
      <c r="H33" s="37">
        <v>128940.534</v>
      </c>
    </row>
    <row r="34" spans="1:8" s="81" customFormat="1" ht="16.5" customHeight="1" x14ac:dyDescent="0.2">
      <c r="A34" s="14" t="s">
        <v>348</v>
      </c>
      <c r="B34" s="37">
        <v>29383</v>
      </c>
      <c r="C34" s="37">
        <v>34736</v>
      </c>
      <c r="D34" s="37">
        <v>36697</v>
      </c>
      <c r="E34" s="37">
        <v>41058</v>
      </c>
      <c r="F34" s="37">
        <v>45714.784</v>
      </c>
      <c r="G34" s="37">
        <v>53527.464</v>
      </c>
      <c r="H34" s="37">
        <v>63747.016000000003</v>
      </c>
    </row>
    <row r="35" spans="1:8" s="81" customFormat="1" ht="16.5" customHeight="1" x14ac:dyDescent="0.2">
      <c r="A35" s="42" t="s">
        <v>349</v>
      </c>
      <c r="B35" s="39">
        <v>10745164</v>
      </c>
      <c r="C35" s="39">
        <v>11202263</v>
      </c>
      <c r="D35" s="39">
        <v>12424837</v>
      </c>
      <c r="E35" s="39">
        <v>14527749</v>
      </c>
      <c r="F35" s="39">
        <v>16859518.482000001</v>
      </c>
      <c r="G35" s="39">
        <v>18677191.687000003</v>
      </c>
      <c r="H35" s="39">
        <v>20434104.258000001</v>
      </c>
    </row>
    <row r="36" spans="1:8" s="81" customFormat="1" ht="16.5" customHeight="1" x14ac:dyDescent="0.2">
      <c r="A36" s="42" t="s">
        <v>350</v>
      </c>
      <c r="B36" s="39">
        <v>742887</v>
      </c>
      <c r="C36" s="39">
        <v>1085342</v>
      </c>
      <c r="D36" s="39">
        <v>1183621</v>
      </c>
      <c r="E36" s="39">
        <v>1650789</v>
      </c>
      <c r="F36" s="39">
        <v>2759933.7710000002</v>
      </c>
      <c r="G36" s="39">
        <v>5438287.3559999997</v>
      </c>
      <c r="H36" s="39">
        <v>5947081.3890000004</v>
      </c>
    </row>
    <row r="37" spans="1:8" s="81" customFormat="1" ht="16.5" customHeight="1" x14ac:dyDescent="0.2">
      <c r="A37" s="42" t="s">
        <v>351</v>
      </c>
      <c r="B37" s="37"/>
      <c r="C37" s="37"/>
      <c r="D37" s="37"/>
      <c r="E37" s="37"/>
      <c r="F37" s="37"/>
      <c r="G37" s="37"/>
      <c r="H37" s="37"/>
    </row>
    <row r="38" spans="1:8" s="81" customFormat="1" ht="16.5" customHeight="1" x14ac:dyDescent="0.2">
      <c r="A38" s="14" t="s">
        <v>352</v>
      </c>
      <c r="B38" s="37">
        <v>100</v>
      </c>
      <c r="C38" s="37">
        <v>100</v>
      </c>
      <c r="D38" s="37">
        <v>100</v>
      </c>
      <c r="E38" s="37">
        <v>100000</v>
      </c>
      <c r="F38" s="37">
        <v>100000</v>
      </c>
      <c r="G38" s="37">
        <v>100000</v>
      </c>
      <c r="H38" s="37">
        <v>100000</v>
      </c>
    </row>
    <row r="39" spans="1:8" s="81" customFormat="1" ht="16.5" customHeight="1" x14ac:dyDescent="0.2">
      <c r="A39" s="14" t="s">
        <v>353</v>
      </c>
      <c r="B39" s="37">
        <v>112706</v>
      </c>
      <c r="C39" s="37">
        <v>167389</v>
      </c>
      <c r="D39" s="37">
        <v>260993</v>
      </c>
      <c r="E39" s="37">
        <v>214789</v>
      </c>
      <c r="F39" s="37">
        <v>440965.43900000001</v>
      </c>
      <c r="G39" s="37">
        <v>976746.201</v>
      </c>
      <c r="H39" s="37">
        <v>1035437.914</v>
      </c>
    </row>
    <row r="40" spans="1:8" s="81" customFormat="1" ht="16.5" customHeight="1" x14ac:dyDescent="0.2">
      <c r="A40" s="14" t="s">
        <v>354</v>
      </c>
      <c r="B40" s="37">
        <v>6519</v>
      </c>
      <c r="C40" s="37">
        <v>152542</v>
      </c>
      <c r="D40" s="37">
        <v>161974</v>
      </c>
      <c r="E40" s="37">
        <v>371186</v>
      </c>
      <c r="F40" s="37">
        <v>904705.35</v>
      </c>
      <c r="G40" s="37">
        <v>2807974.4479999999</v>
      </c>
      <c r="H40" s="37">
        <v>2428364.3939999999</v>
      </c>
    </row>
    <row r="41" spans="1:8" s="81" customFormat="1" ht="16.5" customHeight="1" x14ac:dyDescent="0.2">
      <c r="A41" s="14" t="s">
        <v>616</v>
      </c>
      <c r="B41" s="37"/>
      <c r="C41" s="37"/>
      <c r="D41" s="37"/>
      <c r="E41" s="37"/>
      <c r="F41" s="37"/>
      <c r="G41" s="37" t="s">
        <v>12</v>
      </c>
      <c r="H41" s="37">
        <v>125437</v>
      </c>
    </row>
    <row r="42" spans="1:8" s="81" customFormat="1" ht="16.5" customHeight="1" x14ac:dyDescent="0.2">
      <c r="A42" s="14" t="s">
        <v>355</v>
      </c>
      <c r="B42" s="37">
        <v>464181</v>
      </c>
      <c r="C42" s="37">
        <v>613004</v>
      </c>
      <c r="D42" s="37">
        <v>572780</v>
      </c>
      <c r="E42" s="37">
        <v>769061</v>
      </c>
      <c r="F42" s="37">
        <v>1132158.155</v>
      </c>
      <c r="G42" s="37">
        <v>1344041.7150000001</v>
      </c>
      <c r="H42" s="37">
        <v>1935263.3959999999</v>
      </c>
    </row>
    <row r="43" spans="1:8" s="81" customFormat="1" ht="16.5" customHeight="1" x14ac:dyDescent="0.2">
      <c r="A43" s="14" t="s">
        <v>356</v>
      </c>
      <c r="B43" s="37"/>
      <c r="C43" s="37"/>
      <c r="D43" s="37"/>
      <c r="E43" s="37" t="s">
        <v>12</v>
      </c>
      <c r="F43" s="37">
        <v>10.211</v>
      </c>
      <c r="G43" s="37">
        <v>7.3719999999999999</v>
      </c>
      <c r="H43" s="37">
        <v>-39.621000000000002</v>
      </c>
    </row>
    <row r="44" spans="1:8" s="81" customFormat="1" ht="16.5" customHeight="1" x14ac:dyDescent="0.2">
      <c r="A44" s="14" t="s">
        <v>357</v>
      </c>
      <c r="B44" s="37">
        <v>68491</v>
      </c>
      <c r="C44" s="37">
        <v>61417</v>
      </c>
      <c r="D44" s="37">
        <v>96883</v>
      </c>
      <c r="E44" s="37">
        <v>85014</v>
      </c>
      <c r="F44" s="37">
        <v>71355.930999999997</v>
      </c>
      <c r="G44" s="37">
        <v>98799.672999999995</v>
      </c>
      <c r="H44" s="37">
        <v>211927.986</v>
      </c>
    </row>
    <row r="45" spans="1:8" s="81" customFormat="1" ht="16.5" customHeight="1" x14ac:dyDescent="0.2">
      <c r="A45" s="14" t="s">
        <v>358</v>
      </c>
      <c r="B45" s="37">
        <v>90891</v>
      </c>
      <c r="C45" s="37">
        <v>90891</v>
      </c>
      <c r="D45" s="37">
        <v>90891</v>
      </c>
      <c r="E45" s="37">
        <v>110739</v>
      </c>
      <c r="F45" s="37">
        <v>110738.685</v>
      </c>
      <c r="G45" s="37">
        <v>110717.947</v>
      </c>
      <c r="H45" s="37">
        <v>110690.24000000001</v>
      </c>
    </row>
    <row r="46" spans="1:8" s="81" customFormat="1" ht="16.5" customHeight="1" x14ac:dyDescent="0.2">
      <c r="A46" s="42" t="s">
        <v>359</v>
      </c>
      <c r="B46" s="39">
        <v>742887</v>
      </c>
      <c r="C46" s="39">
        <v>1085342</v>
      </c>
      <c r="D46" s="39">
        <v>1183621</v>
      </c>
      <c r="E46" s="39">
        <v>1650789</v>
      </c>
      <c r="F46" s="39">
        <v>2759933.7710000002</v>
      </c>
      <c r="G46" s="39">
        <v>5438287.3560000006</v>
      </c>
      <c r="H46" s="39">
        <v>5947081.3089999994</v>
      </c>
    </row>
    <row r="47" spans="1:8" s="81" customFormat="1" ht="16.5" customHeight="1" x14ac:dyDescent="0.2">
      <c r="A47" s="42" t="s">
        <v>360</v>
      </c>
      <c r="B47" s="37"/>
      <c r="C47" s="37"/>
      <c r="D47" s="37"/>
      <c r="E47" s="37"/>
      <c r="F47" s="37"/>
      <c r="G47" s="37"/>
      <c r="H47" s="37"/>
    </row>
    <row r="48" spans="1:8" s="81" customFormat="1" ht="16.5" customHeight="1" x14ac:dyDescent="0.2">
      <c r="A48" s="14" t="s">
        <v>361</v>
      </c>
      <c r="B48" s="37">
        <v>656468</v>
      </c>
      <c r="C48" s="37">
        <v>1218372</v>
      </c>
      <c r="D48" s="37">
        <v>768020</v>
      </c>
      <c r="E48" s="37">
        <v>991784</v>
      </c>
      <c r="F48" s="37">
        <v>2183420.983</v>
      </c>
      <c r="G48" s="37">
        <v>3555091.7310000001</v>
      </c>
      <c r="H48" s="37">
        <v>2827169.466</v>
      </c>
    </row>
    <row r="49" spans="1:8" s="81" customFormat="1" ht="16.5" customHeight="1" x14ac:dyDescent="0.2">
      <c r="A49" s="14" t="s">
        <v>362</v>
      </c>
      <c r="B49" s="37">
        <v>110759</v>
      </c>
      <c r="C49" s="37">
        <v>73343</v>
      </c>
      <c r="D49" s="37">
        <v>52694</v>
      </c>
      <c r="E49" s="37">
        <v>60595</v>
      </c>
      <c r="F49" s="37">
        <v>147665.204</v>
      </c>
      <c r="G49" s="37">
        <v>281825.15500000003</v>
      </c>
      <c r="H49" s="37">
        <v>245236.38099999999</v>
      </c>
    </row>
    <row r="50" spans="1:8" s="81" customFormat="1" ht="16.5" customHeight="1" x14ac:dyDescent="0.2">
      <c r="A50" s="42" t="s">
        <v>363</v>
      </c>
      <c r="B50" s="39">
        <v>545709</v>
      </c>
      <c r="C50" s="39">
        <v>1145029</v>
      </c>
      <c r="D50" s="39">
        <v>715327</v>
      </c>
      <c r="E50" s="39">
        <v>931189</v>
      </c>
      <c r="F50" s="39">
        <v>2035755.7790000001</v>
      </c>
      <c r="G50" s="39">
        <v>3273266.5760000004</v>
      </c>
      <c r="H50" s="39">
        <v>2581933.085</v>
      </c>
    </row>
    <row r="51" spans="1:8" s="81" customFormat="1" ht="16.5" customHeight="1" x14ac:dyDescent="0.2">
      <c r="A51" s="14" t="s">
        <v>364</v>
      </c>
      <c r="B51" s="37" t="s">
        <v>12</v>
      </c>
      <c r="C51" s="37" t="s">
        <v>12</v>
      </c>
      <c r="D51" s="37" t="s">
        <v>12</v>
      </c>
      <c r="E51" s="37">
        <v>-63223</v>
      </c>
      <c r="F51" s="37">
        <v>230.89400000000001</v>
      </c>
      <c r="G51" s="37">
        <v>23820.392</v>
      </c>
      <c r="H51" s="37">
        <v>22885.674999999999</v>
      </c>
    </row>
    <row r="52" spans="1:8" s="81" customFormat="1" ht="16.5" customHeight="1" x14ac:dyDescent="0.2">
      <c r="A52" s="14" t="s">
        <v>365</v>
      </c>
      <c r="B52" s="37">
        <v>4136</v>
      </c>
      <c r="C52" s="37">
        <v>4648</v>
      </c>
      <c r="D52" s="37">
        <v>5245</v>
      </c>
      <c r="E52" s="37">
        <v>6690</v>
      </c>
      <c r="F52" s="37">
        <v>9194.3083540000007</v>
      </c>
      <c r="G52" s="37">
        <v>10862.156000000001</v>
      </c>
      <c r="H52" s="37">
        <v>11242.91</v>
      </c>
    </row>
    <row r="53" spans="1:8" s="81" customFormat="1" ht="16.5" customHeight="1" x14ac:dyDescent="0.2">
      <c r="A53" s="14" t="s">
        <v>366</v>
      </c>
      <c r="B53" s="37">
        <v>-505911</v>
      </c>
      <c r="C53" s="37">
        <v>66410</v>
      </c>
      <c r="D53" s="37">
        <v>135349</v>
      </c>
      <c r="E53" s="37">
        <v>-61818</v>
      </c>
      <c r="F53" s="37">
        <v>-874669.79399999999</v>
      </c>
      <c r="G53" s="37">
        <v>186076.53599999999</v>
      </c>
      <c r="H53" s="37">
        <v>-54650.112999999998</v>
      </c>
    </row>
    <row r="54" spans="1:8" s="81" customFormat="1" ht="16.5" customHeight="1" x14ac:dyDescent="0.2">
      <c r="A54" s="14" t="s">
        <v>367</v>
      </c>
      <c r="B54" s="37">
        <v>2390</v>
      </c>
      <c r="C54" s="37">
        <v>400</v>
      </c>
      <c r="D54" s="37">
        <v>500</v>
      </c>
      <c r="E54" s="37">
        <v>633</v>
      </c>
      <c r="F54" s="37">
        <v>605</v>
      </c>
      <c r="G54" s="37">
        <v>665.5</v>
      </c>
      <c r="H54" s="37">
        <v>13648.766</v>
      </c>
    </row>
    <row r="55" spans="1:8" s="81" customFormat="1" ht="16.5" customHeight="1" x14ac:dyDescent="0.2">
      <c r="A55" s="14" t="s">
        <v>368</v>
      </c>
      <c r="B55" s="37">
        <v>4392</v>
      </c>
      <c r="C55" s="37">
        <v>7905</v>
      </c>
      <c r="D55" s="37">
        <v>2199</v>
      </c>
      <c r="E55" s="37">
        <v>-9384</v>
      </c>
      <c r="F55" s="37">
        <v>-1544.817</v>
      </c>
      <c r="G55" s="37">
        <v>5146.1260000000002</v>
      </c>
      <c r="H55" s="37">
        <v>4402.6049999999996</v>
      </c>
    </row>
    <row r="56" spans="1:8" s="81" customFormat="1" ht="16.5" customHeight="1" x14ac:dyDescent="0.2">
      <c r="A56" s="14" t="s">
        <v>369</v>
      </c>
      <c r="B56" s="37">
        <v>113</v>
      </c>
      <c r="C56" s="37">
        <v>382</v>
      </c>
      <c r="D56" s="37">
        <v>397</v>
      </c>
      <c r="E56" s="37">
        <v>5200</v>
      </c>
      <c r="F56" s="37">
        <v>37197.451999999997</v>
      </c>
      <c r="G56" s="37">
        <v>274.47699999999998</v>
      </c>
      <c r="H56" s="37">
        <v>1214.578</v>
      </c>
    </row>
    <row r="57" spans="1:8" s="81" customFormat="1" ht="16.5" customHeight="1" x14ac:dyDescent="0.2">
      <c r="A57" s="42" t="s">
        <v>370</v>
      </c>
      <c r="B57" s="39">
        <v>50829</v>
      </c>
      <c r="C57" s="39">
        <v>1220580</v>
      </c>
      <c r="D57" s="39">
        <v>813285</v>
      </c>
      <c r="E57" s="39">
        <v>809286</v>
      </c>
      <c r="F57" s="39">
        <v>1206768.8223540001</v>
      </c>
      <c r="G57" s="39">
        <v>3500111.7630000003</v>
      </c>
      <c r="H57" s="39">
        <v>2580677.5060000001</v>
      </c>
    </row>
    <row r="58" spans="1:8" s="81" customFormat="1" ht="16.5" customHeight="1" x14ac:dyDescent="0.2">
      <c r="A58" s="14" t="s">
        <v>371</v>
      </c>
      <c r="B58" s="37">
        <v>51180</v>
      </c>
      <c r="C58" s="37">
        <v>60722</v>
      </c>
      <c r="D58" s="37">
        <v>56353</v>
      </c>
      <c r="E58" s="37">
        <v>62857</v>
      </c>
      <c r="F58" s="37">
        <v>66372.32699999999</v>
      </c>
      <c r="G58" s="37">
        <v>86187.843999999997</v>
      </c>
      <c r="H58" s="37">
        <v>80739.04800000001</v>
      </c>
    </row>
    <row r="59" spans="1:8" s="81" customFormat="1" ht="16.5" customHeight="1" x14ac:dyDescent="0.2">
      <c r="A59" s="14" t="s">
        <v>372</v>
      </c>
      <c r="B59" s="37">
        <v>496</v>
      </c>
      <c r="C59" s="37">
        <v>-73</v>
      </c>
      <c r="D59" s="37">
        <v>-89</v>
      </c>
      <c r="E59" s="37">
        <v>378</v>
      </c>
      <c r="F59" s="37">
        <v>1109.451</v>
      </c>
      <c r="G59" s="37">
        <v>-297.517</v>
      </c>
      <c r="H59" s="37">
        <v>143.43099999999998</v>
      </c>
    </row>
    <row r="60" spans="1:8" s="81" customFormat="1" ht="16.5" customHeight="1" x14ac:dyDescent="0.2">
      <c r="A60" s="42" t="s">
        <v>373</v>
      </c>
      <c r="B60" s="39">
        <v>51675</v>
      </c>
      <c r="C60" s="39">
        <v>60649</v>
      </c>
      <c r="D60" s="39">
        <v>56264</v>
      </c>
      <c r="E60" s="39">
        <v>63235</v>
      </c>
      <c r="F60" s="39">
        <v>67481.778000000006</v>
      </c>
      <c r="G60" s="39">
        <v>85890.32699999999</v>
      </c>
      <c r="H60" s="39">
        <v>80882.479000000007</v>
      </c>
    </row>
    <row r="61" spans="1:8" s="81" customFormat="1" ht="16.5" customHeight="1" thickBot="1" x14ac:dyDescent="0.25">
      <c r="A61" s="93" t="s">
        <v>374</v>
      </c>
      <c r="B61" s="94">
        <v>-846</v>
      </c>
      <c r="C61" s="94">
        <v>1159931</v>
      </c>
      <c r="D61" s="94">
        <v>757021</v>
      </c>
      <c r="E61" s="94">
        <v>746051</v>
      </c>
      <c r="F61" s="94">
        <v>1139287.044</v>
      </c>
      <c r="G61" s="94">
        <v>3414221.4360000002</v>
      </c>
      <c r="H61" s="94">
        <v>2499795.031</v>
      </c>
    </row>
    <row r="62" spans="1:8" s="81" customFormat="1" ht="16.5" customHeight="1" x14ac:dyDescent="0.2">
      <c r="A62" s="42" t="s">
        <v>375</v>
      </c>
      <c r="B62" s="39">
        <v>397436</v>
      </c>
      <c r="C62" s="39">
        <v>1432096</v>
      </c>
      <c r="D62" s="39">
        <v>1189238</v>
      </c>
      <c r="E62" s="39">
        <v>-31841</v>
      </c>
      <c r="F62" s="39">
        <v>946576.18599999999</v>
      </c>
      <c r="G62" s="39">
        <v>1752597.8509486599</v>
      </c>
      <c r="H62" s="39">
        <v>3627075.429</v>
      </c>
    </row>
    <row r="63" spans="1:8" s="81" customFormat="1" ht="16.5" customHeight="1" x14ac:dyDescent="0.2">
      <c r="A63" s="42" t="s">
        <v>376</v>
      </c>
      <c r="B63" s="39">
        <v>1613</v>
      </c>
      <c r="C63" s="39">
        <v>-753</v>
      </c>
      <c r="D63" s="39">
        <v>-645</v>
      </c>
      <c r="E63" s="39">
        <v>-325</v>
      </c>
      <c r="F63" s="39">
        <v>-129.59399999999999</v>
      </c>
      <c r="G63" s="39">
        <v>-365.73627730000004</v>
      </c>
      <c r="H63" s="39">
        <v>11793.962</v>
      </c>
    </row>
    <row r="64" spans="1:8" s="81" customFormat="1" ht="16.5" customHeight="1" thickBot="1" x14ac:dyDescent="0.25">
      <c r="A64" s="95" t="s">
        <v>377</v>
      </c>
      <c r="B64" s="96">
        <v>224962</v>
      </c>
      <c r="C64" s="96">
        <v>-1050123</v>
      </c>
      <c r="D64" s="96">
        <v>-829800</v>
      </c>
      <c r="E64" s="96">
        <v>-82663</v>
      </c>
      <c r="F64" s="96">
        <v>-276010.39799999999</v>
      </c>
      <c r="G64" s="96">
        <v>-397312.58600000001</v>
      </c>
      <c r="H64" s="96">
        <v>-2212348.5589999999</v>
      </c>
    </row>
    <row r="65" spans="1:8" x14ac:dyDescent="0.2">
      <c r="A65" s="391" t="s">
        <v>320</v>
      </c>
      <c r="B65" s="391"/>
      <c r="C65" s="391"/>
      <c r="D65" s="391"/>
      <c r="E65" s="391"/>
      <c r="F65" s="391"/>
      <c r="G65" s="391"/>
      <c r="H65" s="391"/>
    </row>
    <row r="66" spans="1:8" x14ac:dyDescent="0.2">
      <c r="A66" s="29"/>
    </row>
    <row r="67" spans="1:8" x14ac:dyDescent="0.2">
      <c r="A67" s="29"/>
    </row>
    <row r="68" spans="1:8" x14ac:dyDescent="0.2">
      <c r="A68" s="29"/>
    </row>
    <row r="69" spans="1:8" x14ac:dyDescent="0.2">
      <c r="A69" s="29"/>
    </row>
  </sheetData>
  <mergeCells count="3">
    <mergeCell ref="A1:H1"/>
    <mergeCell ref="A2:H2"/>
    <mergeCell ref="A65:H65"/>
  </mergeCells>
  <pageMargins left="0.7" right="0.7" top="0.75" bottom="0.75" header="0.3" footer="0.3"/>
  <pageSetup paperSize="9" scale="65" orientation="portrait"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I39"/>
  <sheetViews>
    <sheetView view="pageBreakPreview" topLeftCell="A31" zoomScaleNormal="100" zoomScaleSheetLayoutView="100" workbookViewId="0">
      <selection activeCell="D3" sqref="D3:H3"/>
    </sheetView>
  </sheetViews>
  <sheetFormatPr defaultColWidth="5.875" defaultRowHeight="14.25" x14ac:dyDescent="0.2"/>
  <cols>
    <col min="1" max="1" width="67.5" customWidth="1"/>
    <col min="2" max="3" width="12.125" hidden="1" customWidth="1"/>
    <col min="4" max="8" width="12.125" customWidth="1"/>
  </cols>
  <sheetData>
    <row r="1" spans="1:9" ht="18.75" x14ac:dyDescent="0.2">
      <c r="A1" s="378" t="s">
        <v>378</v>
      </c>
      <c r="B1" s="378"/>
      <c r="C1" s="378"/>
      <c r="D1" s="378"/>
      <c r="E1" s="378"/>
      <c r="F1" s="378"/>
      <c r="G1" s="378"/>
      <c r="H1" s="223"/>
    </row>
    <row r="2" spans="1:9" ht="15" thickBot="1" x14ac:dyDescent="0.25">
      <c r="A2" s="390" t="s">
        <v>321</v>
      </c>
      <c r="B2" s="390"/>
      <c r="C2" s="390"/>
      <c r="D2" s="390"/>
      <c r="E2" s="390"/>
      <c r="F2" s="390"/>
      <c r="G2" s="390"/>
      <c r="H2" s="390"/>
    </row>
    <row r="3" spans="1:9" ht="15" thickBot="1" x14ac:dyDescent="0.25">
      <c r="A3" s="226"/>
      <c r="B3" s="30">
        <v>2019</v>
      </c>
      <c r="C3" s="30">
        <v>2020</v>
      </c>
      <c r="D3" s="273">
        <v>2021</v>
      </c>
      <c r="E3" s="274">
        <v>2022</v>
      </c>
      <c r="F3" s="275">
        <v>2023</v>
      </c>
      <c r="G3" s="275">
        <v>2024</v>
      </c>
      <c r="H3" s="276">
        <v>2025</v>
      </c>
      <c r="I3" s="66"/>
    </row>
    <row r="4" spans="1:9" s="77" customFormat="1" ht="24" customHeight="1" x14ac:dyDescent="0.2">
      <c r="A4" s="42" t="s">
        <v>240</v>
      </c>
      <c r="B4" s="92"/>
      <c r="C4" s="92"/>
      <c r="D4" s="92"/>
      <c r="E4" s="92"/>
      <c r="F4" s="97"/>
      <c r="G4" s="97"/>
      <c r="H4" s="97"/>
    </row>
    <row r="5" spans="1:9" s="77" customFormat="1" ht="24" customHeight="1" x14ac:dyDescent="0.2">
      <c r="A5" s="15" t="s">
        <v>379</v>
      </c>
      <c r="B5" s="37" t="s">
        <v>12</v>
      </c>
      <c r="C5" s="37" t="s">
        <v>12</v>
      </c>
      <c r="D5" s="37" t="s">
        <v>12</v>
      </c>
      <c r="E5" s="37">
        <v>2801</v>
      </c>
      <c r="F5" s="37">
        <v>2532.1370000000002</v>
      </c>
      <c r="G5" s="37">
        <v>200.523</v>
      </c>
      <c r="H5" s="37">
        <v>418.048</v>
      </c>
    </row>
    <row r="6" spans="1:9" s="77" customFormat="1" ht="24" customHeight="1" x14ac:dyDescent="0.2">
      <c r="A6" s="15" t="s">
        <v>380</v>
      </c>
      <c r="B6" s="37">
        <v>44969</v>
      </c>
      <c r="C6" s="37">
        <v>52125</v>
      </c>
      <c r="D6" s="37">
        <v>51241</v>
      </c>
      <c r="E6" s="37">
        <v>10512</v>
      </c>
      <c r="F6" s="37">
        <v>8589.6689999999999</v>
      </c>
      <c r="G6" s="37">
        <v>374.38499999999999</v>
      </c>
      <c r="H6" s="37">
        <v>1443.5150000000001</v>
      </c>
    </row>
    <row r="7" spans="1:9" s="77" customFormat="1" ht="24" customHeight="1" x14ac:dyDescent="0.2">
      <c r="A7" s="15" t="s">
        <v>330</v>
      </c>
      <c r="B7" s="37">
        <v>518</v>
      </c>
      <c r="C7" s="37">
        <v>551</v>
      </c>
      <c r="D7" s="37">
        <v>515</v>
      </c>
      <c r="E7" s="37">
        <v>45881</v>
      </c>
      <c r="F7" s="37">
        <v>58683.739000000001</v>
      </c>
      <c r="G7" s="37">
        <v>72128.978000000003</v>
      </c>
      <c r="H7" s="37">
        <v>80162.67</v>
      </c>
    </row>
    <row r="8" spans="1:9" s="77" customFormat="1" ht="24" customHeight="1" x14ac:dyDescent="0.2">
      <c r="A8" s="15" t="s">
        <v>381</v>
      </c>
      <c r="B8" s="37">
        <v>9606</v>
      </c>
      <c r="C8" s="37">
        <v>8900</v>
      </c>
      <c r="D8" s="37">
        <v>10780</v>
      </c>
      <c r="E8" s="37">
        <v>11525</v>
      </c>
      <c r="F8" s="37">
        <v>14712.516</v>
      </c>
      <c r="G8" s="37">
        <v>19877.366999999998</v>
      </c>
      <c r="H8" s="37">
        <v>20957.39</v>
      </c>
    </row>
    <row r="9" spans="1:9" s="77" customFormat="1" ht="24" customHeight="1" x14ac:dyDescent="0.2">
      <c r="A9" s="15" t="s">
        <v>382</v>
      </c>
      <c r="B9" s="37">
        <v>60</v>
      </c>
      <c r="C9" s="37">
        <v>59</v>
      </c>
      <c r="D9" s="37">
        <v>126</v>
      </c>
      <c r="E9" s="37">
        <v>180</v>
      </c>
      <c r="F9" s="37">
        <v>216.82</v>
      </c>
      <c r="G9" s="37">
        <v>139.74799999999999</v>
      </c>
      <c r="H9" s="37">
        <v>215.31700000000001</v>
      </c>
    </row>
    <row r="10" spans="1:9" s="77" customFormat="1" ht="24" customHeight="1" x14ac:dyDescent="0.2">
      <c r="A10" s="15" t="s">
        <v>383</v>
      </c>
      <c r="B10" s="37">
        <v>247</v>
      </c>
      <c r="C10" s="37">
        <v>311</v>
      </c>
      <c r="D10" s="37">
        <v>316</v>
      </c>
      <c r="E10" s="37">
        <v>346</v>
      </c>
      <c r="F10" s="37">
        <v>195.114</v>
      </c>
      <c r="G10" s="37">
        <v>209.28399999999999</v>
      </c>
      <c r="H10" s="37">
        <v>243.773</v>
      </c>
    </row>
    <row r="11" spans="1:9" s="77" customFormat="1" ht="24" customHeight="1" x14ac:dyDescent="0.2">
      <c r="A11" s="15" t="s">
        <v>384</v>
      </c>
      <c r="B11" s="37">
        <v>834</v>
      </c>
      <c r="C11" s="37">
        <v>1191</v>
      </c>
      <c r="D11" s="37">
        <v>2846</v>
      </c>
      <c r="E11" s="37">
        <v>3753</v>
      </c>
      <c r="F11" s="37">
        <v>3437.9749999999999</v>
      </c>
      <c r="G11" s="37">
        <v>3161.0030000000002</v>
      </c>
      <c r="H11" s="37">
        <v>2842.18</v>
      </c>
    </row>
    <row r="12" spans="1:9" s="77" customFormat="1" ht="24" customHeight="1" x14ac:dyDescent="0.2">
      <c r="A12" s="42" t="s">
        <v>385</v>
      </c>
      <c r="B12" s="39">
        <v>56234</v>
      </c>
      <c r="C12" s="39">
        <v>63136</v>
      </c>
      <c r="D12" s="39">
        <v>65824</v>
      </c>
      <c r="E12" s="39">
        <v>74998</v>
      </c>
      <c r="F12" s="39">
        <v>88367.97</v>
      </c>
      <c r="G12" s="39">
        <v>96091.288</v>
      </c>
      <c r="H12" s="39">
        <v>106282.893</v>
      </c>
    </row>
    <row r="13" spans="1:9" s="77" customFormat="1" ht="24" customHeight="1" x14ac:dyDescent="0.2">
      <c r="A13" s="42" t="s">
        <v>283</v>
      </c>
      <c r="B13" s="37"/>
      <c r="C13" s="37"/>
      <c r="D13" s="37"/>
      <c r="E13" s="39"/>
      <c r="F13" s="39">
        <v>0</v>
      </c>
      <c r="G13" s="39"/>
      <c r="H13" s="39"/>
    </row>
    <row r="14" spans="1:9" s="77" customFormat="1" ht="24" customHeight="1" x14ac:dyDescent="0.2">
      <c r="A14" s="15" t="s">
        <v>386</v>
      </c>
      <c r="B14" s="37">
        <v>50294</v>
      </c>
      <c r="C14" s="37">
        <v>56659</v>
      </c>
      <c r="D14" s="37">
        <v>59246</v>
      </c>
      <c r="E14" s="37">
        <v>67187</v>
      </c>
      <c r="F14" s="37">
        <v>5661.77</v>
      </c>
      <c r="G14" s="37">
        <v>6220.509</v>
      </c>
      <c r="H14" s="37">
        <v>7535.1180000000004</v>
      </c>
    </row>
    <row r="15" spans="1:9" s="77" customFormat="1" ht="24" customHeight="1" x14ac:dyDescent="0.2">
      <c r="A15" s="15" t="s">
        <v>43</v>
      </c>
      <c r="B15" s="37">
        <v>4940</v>
      </c>
      <c r="C15" s="37">
        <v>5478</v>
      </c>
      <c r="D15" s="37">
        <v>5579</v>
      </c>
      <c r="E15" s="37">
        <v>6525</v>
      </c>
      <c r="F15" s="37">
        <v>80844.324999999997</v>
      </c>
      <c r="G15" s="37">
        <v>86984.633000000002</v>
      </c>
      <c r="H15" s="37">
        <v>94745.626000000004</v>
      </c>
    </row>
    <row r="16" spans="1:9" s="77" customFormat="1" ht="24" customHeight="1" x14ac:dyDescent="0.2">
      <c r="A16" s="42" t="s">
        <v>387</v>
      </c>
      <c r="B16" s="39">
        <v>55234</v>
      </c>
      <c r="C16" s="39">
        <v>62136</v>
      </c>
      <c r="D16" s="39">
        <v>64824</v>
      </c>
      <c r="E16" s="39">
        <v>73712</v>
      </c>
      <c r="F16" s="39">
        <v>86506.095000000001</v>
      </c>
      <c r="G16" s="39">
        <v>93205.142000000007</v>
      </c>
      <c r="H16" s="39">
        <v>102280.74400000001</v>
      </c>
    </row>
    <row r="17" spans="1:8" s="77" customFormat="1" ht="24" customHeight="1" x14ac:dyDescent="0.2">
      <c r="A17" s="42" t="s">
        <v>388</v>
      </c>
      <c r="B17" s="39">
        <v>1000</v>
      </c>
      <c r="C17" s="39">
        <v>1000</v>
      </c>
      <c r="D17" s="39">
        <v>1000</v>
      </c>
      <c r="E17" s="39">
        <v>1286</v>
      </c>
      <c r="F17" s="39">
        <v>1861.875</v>
      </c>
      <c r="G17" s="39">
        <v>2886.1460000000002</v>
      </c>
      <c r="H17" s="39">
        <v>4002.1489999999999</v>
      </c>
    </row>
    <row r="18" spans="1:8" s="77" customFormat="1" ht="24" customHeight="1" x14ac:dyDescent="0.2">
      <c r="A18" s="42" t="s">
        <v>389</v>
      </c>
      <c r="B18" s="37"/>
      <c r="C18" s="37"/>
      <c r="D18" s="37"/>
      <c r="E18" s="39"/>
      <c r="F18" s="39"/>
      <c r="G18" s="39"/>
      <c r="H18" s="39"/>
    </row>
    <row r="19" spans="1:8" s="77" customFormat="1" ht="24" customHeight="1" x14ac:dyDescent="0.2">
      <c r="A19" s="15" t="s">
        <v>390</v>
      </c>
      <c r="B19" s="37">
        <v>1000</v>
      </c>
      <c r="C19" s="37">
        <v>1000</v>
      </c>
      <c r="D19" s="37">
        <v>1000</v>
      </c>
      <c r="E19" s="37">
        <v>1000</v>
      </c>
      <c r="F19" s="37">
        <v>1000</v>
      </c>
      <c r="G19" s="37">
        <v>1000</v>
      </c>
      <c r="H19" s="37">
        <v>1000</v>
      </c>
    </row>
    <row r="20" spans="1:8" s="77" customFormat="1" ht="24" customHeight="1" x14ac:dyDescent="0.2">
      <c r="A20" s="15" t="s">
        <v>353</v>
      </c>
      <c r="B20" s="37" t="s">
        <v>12</v>
      </c>
      <c r="C20" s="37" t="s">
        <v>12</v>
      </c>
      <c r="D20" s="37" t="s">
        <v>12</v>
      </c>
      <c r="E20" s="37" t="s">
        <v>12</v>
      </c>
      <c r="F20" s="37">
        <v>285.69</v>
      </c>
      <c r="G20" s="37">
        <v>861.875</v>
      </c>
      <c r="H20" s="37">
        <v>1886.146</v>
      </c>
    </row>
    <row r="21" spans="1:8" s="77" customFormat="1" ht="24" customHeight="1" x14ac:dyDescent="0.2">
      <c r="A21" s="15" t="s">
        <v>391</v>
      </c>
      <c r="B21" s="37" t="s">
        <v>12</v>
      </c>
      <c r="C21" s="37" t="s">
        <v>12</v>
      </c>
      <c r="D21" s="37" t="s">
        <v>12</v>
      </c>
      <c r="E21" s="37">
        <v>286</v>
      </c>
      <c r="F21" s="37">
        <v>576.18499999999995</v>
      </c>
      <c r="G21" s="37">
        <v>1024.271</v>
      </c>
      <c r="H21" s="37">
        <v>1116.0029999999999</v>
      </c>
    </row>
    <row r="22" spans="1:8" s="77" customFormat="1" ht="24" customHeight="1" x14ac:dyDescent="0.2">
      <c r="A22" s="42" t="s">
        <v>392</v>
      </c>
      <c r="B22" s="37"/>
      <c r="C22" s="37"/>
      <c r="D22" s="37"/>
      <c r="E22" s="39">
        <v>1286</v>
      </c>
      <c r="F22" s="39">
        <v>1861.875</v>
      </c>
      <c r="G22" s="39">
        <v>2886.1460000000002</v>
      </c>
      <c r="H22" s="39">
        <v>4002.1489999999999</v>
      </c>
    </row>
    <row r="23" spans="1:8" s="77" customFormat="1" ht="24" customHeight="1" x14ac:dyDescent="0.2">
      <c r="A23" s="15" t="s">
        <v>393</v>
      </c>
      <c r="B23" s="37">
        <v>45</v>
      </c>
      <c r="C23" s="37">
        <v>67</v>
      </c>
      <c r="D23" s="37">
        <v>47</v>
      </c>
      <c r="E23" s="37">
        <v>3827</v>
      </c>
      <c r="F23" s="37">
        <v>7878.0159999999996</v>
      </c>
      <c r="G23" s="37">
        <v>13043.63</v>
      </c>
      <c r="H23" s="37">
        <v>12375.617</v>
      </c>
    </row>
    <row r="24" spans="1:8" s="77" customFormat="1" ht="24" customHeight="1" x14ac:dyDescent="0.2">
      <c r="A24" s="15" t="s">
        <v>394</v>
      </c>
      <c r="B24" s="37">
        <v>14548</v>
      </c>
      <c r="C24" s="37">
        <v>18114</v>
      </c>
      <c r="D24" s="37">
        <v>15350</v>
      </c>
      <c r="E24" s="37">
        <v>18771</v>
      </c>
      <c r="F24" s="37">
        <v>23305.637999999999</v>
      </c>
      <c r="G24" s="37">
        <v>29119.067999999999</v>
      </c>
      <c r="H24" s="37">
        <v>24678.988000000001</v>
      </c>
    </row>
    <row r="25" spans="1:8" s="77" customFormat="1" ht="24" customHeight="1" x14ac:dyDescent="0.2">
      <c r="A25" s="15" t="s">
        <v>395</v>
      </c>
      <c r="B25" s="37">
        <v>14548</v>
      </c>
      <c r="C25" s="37">
        <v>18114</v>
      </c>
      <c r="D25" s="37">
        <v>15350</v>
      </c>
      <c r="E25" s="37">
        <v>23306</v>
      </c>
      <c r="F25" s="37">
        <v>23305.637999999999</v>
      </c>
      <c r="G25" s="37">
        <v>29119</v>
      </c>
      <c r="H25" s="37">
        <v>24678.988000000001</v>
      </c>
    </row>
    <row r="26" spans="1:8" s="77" customFormat="1" ht="24" customHeight="1" x14ac:dyDescent="0.2">
      <c r="A26" s="13" t="s">
        <v>396</v>
      </c>
      <c r="B26" s="37">
        <v>8061</v>
      </c>
      <c r="C26" s="37">
        <v>8249</v>
      </c>
      <c r="D26" s="37">
        <v>8283</v>
      </c>
      <c r="E26" s="37">
        <v>15194</v>
      </c>
      <c r="F26" s="37">
        <v>15919.21</v>
      </c>
      <c r="G26" s="37">
        <v>16989.940999999999</v>
      </c>
      <c r="H26" s="37">
        <v>13202.582</v>
      </c>
    </row>
    <row r="27" spans="1:8" s="77" customFormat="1" ht="24" customHeight="1" x14ac:dyDescent="0.2">
      <c r="A27" s="13" t="s">
        <v>397</v>
      </c>
      <c r="B27" s="37">
        <v>6488</v>
      </c>
      <c r="C27" s="37">
        <v>9864</v>
      </c>
      <c r="D27" s="37">
        <v>7067</v>
      </c>
      <c r="E27" s="37" t="s">
        <v>12</v>
      </c>
      <c r="F27" s="37">
        <v>0</v>
      </c>
      <c r="G27" s="37">
        <v>0</v>
      </c>
      <c r="H27" s="37">
        <v>0</v>
      </c>
    </row>
    <row r="28" spans="1:8" s="77" customFormat="1" ht="24" customHeight="1" x14ac:dyDescent="0.2">
      <c r="A28" s="15" t="s">
        <v>398</v>
      </c>
      <c r="B28" s="37"/>
      <c r="C28" s="37"/>
      <c r="D28" s="37"/>
      <c r="E28" s="37">
        <v>249</v>
      </c>
      <c r="F28" s="37">
        <v>491.58800000000002</v>
      </c>
      <c r="G28" s="37">
        <v>914.50300000000004</v>
      </c>
      <c r="H28" s="37">
        <v>899.21100000000001</v>
      </c>
    </row>
    <row r="29" spans="1:8" s="77" customFormat="1" ht="24" customHeight="1" x14ac:dyDescent="0.2">
      <c r="A29" s="15" t="s">
        <v>399</v>
      </c>
      <c r="B29" s="37">
        <v>45</v>
      </c>
      <c r="C29" s="37">
        <v>67</v>
      </c>
      <c r="D29" s="37">
        <v>47</v>
      </c>
      <c r="E29" s="37">
        <v>3</v>
      </c>
      <c r="F29" s="37">
        <v>5.0540000000000003</v>
      </c>
      <c r="G29" s="37">
        <v>5.8120000000000003</v>
      </c>
      <c r="H29" s="37">
        <v>10.872</v>
      </c>
    </row>
    <row r="30" spans="1:8" s="77" customFormat="1" ht="24" customHeight="1" x14ac:dyDescent="0.2">
      <c r="A30" s="15" t="s">
        <v>400</v>
      </c>
      <c r="B30" s="37">
        <v>9</v>
      </c>
      <c r="C30" s="37">
        <v>3</v>
      </c>
      <c r="D30" s="37">
        <v>3</v>
      </c>
      <c r="E30" s="37">
        <v>34</v>
      </c>
      <c r="F30" s="37">
        <v>79.543000000000006</v>
      </c>
      <c r="G30" s="37">
        <v>103.956</v>
      </c>
      <c r="H30" s="37">
        <v>205.92</v>
      </c>
    </row>
    <row r="31" spans="1:8" s="77" customFormat="1" ht="24" customHeight="1" thickBot="1" x14ac:dyDescent="0.25">
      <c r="A31" s="16" t="s">
        <v>401</v>
      </c>
      <c r="B31" s="41">
        <v>54</v>
      </c>
      <c r="C31" s="41">
        <v>69</v>
      </c>
      <c r="D31" s="41">
        <v>50</v>
      </c>
      <c r="E31" s="41" t="s">
        <v>12</v>
      </c>
      <c r="F31" s="41">
        <v>0</v>
      </c>
      <c r="G31" s="41">
        <v>0</v>
      </c>
      <c r="H31" s="41">
        <v>0</v>
      </c>
    </row>
    <row r="32" spans="1:8" s="77" customFormat="1" ht="24" customHeight="1" thickTop="1" x14ac:dyDescent="0.2">
      <c r="A32" s="42" t="s">
        <v>375</v>
      </c>
      <c r="B32" s="39">
        <v>275</v>
      </c>
      <c r="C32" s="39">
        <v>588</v>
      </c>
      <c r="D32" s="39">
        <v>1934</v>
      </c>
      <c r="E32" s="39">
        <v>45790</v>
      </c>
      <c r="F32" s="39">
        <v>4969.674</v>
      </c>
      <c r="G32" s="39">
        <v>1560.192</v>
      </c>
      <c r="H32" s="39">
        <v>3779.569</v>
      </c>
    </row>
    <row r="33" spans="1:8" s="77" customFormat="1" ht="24" customHeight="1" x14ac:dyDescent="0.2">
      <c r="A33" s="42" t="s">
        <v>376</v>
      </c>
      <c r="B33" s="39">
        <v>-275</v>
      </c>
      <c r="C33" s="39">
        <v>-588</v>
      </c>
      <c r="D33" s="39">
        <v>-1934</v>
      </c>
      <c r="E33" s="39">
        <v>-39594</v>
      </c>
      <c r="F33" s="39">
        <v>47953.805</v>
      </c>
      <c r="G33" s="39">
        <v>57359.392999999996</v>
      </c>
      <c r="H33" s="39">
        <v>4397.9849999999997</v>
      </c>
    </row>
    <row r="34" spans="1:8" s="77" customFormat="1" ht="24" customHeight="1" x14ac:dyDescent="0.2">
      <c r="A34" s="42" t="s">
        <v>377</v>
      </c>
      <c r="B34" s="39" t="s">
        <v>12</v>
      </c>
      <c r="C34" s="39" t="s">
        <v>12</v>
      </c>
      <c r="D34" s="37" t="s">
        <v>402</v>
      </c>
      <c r="E34" s="39" t="s">
        <v>12</v>
      </c>
      <c r="F34" s="39" t="s">
        <v>12</v>
      </c>
      <c r="G34" s="39"/>
      <c r="H34" s="39"/>
    </row>
    <row r="35" spans="1:8" s="77" customFormat="1" ht="24" customHeight="1" x14ac:dyDescent="0.2">
      <c r="A35" s="42" t="s">
        <v>403</v>
      </c>
      <c r="B35" s="37" t="s">
        <v>12</v>
      </c>
      <c r="C35" s="37" t="s">
        <v>12</v>
      </c>
      <c r="D35" s="37" t="s">
        <v>12</v>
      </c>
      <c r="E35" s="39" t="s">
        <v>12</v>
      </c>
      <c r="F35" s="39">
        <v>6196.629199</v>
      </c>
      <c r="G35" s="39">
        <v>59120.108</v>
      </c>
      <c r="H35" s="39">
        <v>200.523</v>
      </c>
    </row>
    <row r="36" spans="1:8" s="77" customFormat="1" ht="24" customHeight="1" thickBot="1" x14ac:dyDescent="0.25">
      <c r="A36" s="16" t="s">
        <v>404</v>
      </c>
      <c r="B36" s="68" t="s">
        <v>12</v>
      </c>
      <c r="C36" s="68" t="s">
        <v>12</v>
      </c>
      <c r="D36" s="68" t="s">
        <v>12</v>
      </c>
      <c r="E36" s="41">
        <v>6197</v>
      </c>
      <c r="F36" s="41">
        <v>59120.108199000002</v>
      </c>
      <c r="G36" s="41">
        <v>200.523</v>
      </c>
      <c r="H36" s="41">
        <v>818.93899999999996</v>
      </c>
    </row>
    <row r="37" spans="1:8" ht="15" thickTop="1" x14ac:dyDescent="0.2">
      <c r="A37" s="392" t="s">
        <v>405</v>
      </c>
      <c r="B37" s="392"/>
      <c r="C37" s="392"/>
      <c r="D37" s="392"/>
      <c r="E37" s="392"/>
      <c r="F37" s="392"/>
      <c r="G37" s="392"/>
      <c r="H37" s="392"/>
    </row>
    <row r="38" spans="1:8" x14ac:dyDescent="0.2">
      <c r="A38" s="29"/>
    </row>
    <row r="39" spans="1:8" x14ac:dyDescent="0.2">
      <c r="A39" s="29"/>
    </row>
  </sheetData>
  <mergeCells count="3">
    <mergeCell ref="A1:G1"/>
    <mergeCell ref="A2:H2"/>
    <mergeCell ref="A37:H37"/>
  </mergeCells>
  <pageMargins left="0.7" right="0.7" top="0.75" bottom="0.75" header="0.3" footer="0.3"/>
  <pageSetup paperSize="9" scale="63" orientation="portrait"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N45"/>
  <sheetViews>
    <sheetView view="pageBreakPreview" zoomScale="130" zoomScaleNormal="100" zoomScaleSheetLayoutView="130" workbookViewId="0">
      <selection activeCell="D34" sqref="D34"/>
    </sheetView>
  </sheetViews>
  <sheetFormatPr defaultRowHeight="14.25" x14ac:dyDescent="0.2"/>
  <cols>
    <col min="1" max="1" width="41.625" customWidth="1"/>
    <col min="2" max="3" width="9.875" bestFit="1" customWidth="1"/>
    <col min="4" max="4" width="9.875" customWidth="1"/>
    <col min="5" max="5" width="9" bestFit="1" customWidth="1"/>
    <col min="6" max="6" width="9.875" style="118" customWidth="1"/>
    <col min="7" max="7" width="10.125" customWidth="1"/>
    <col min="14" max="14" width="0" hidden="1" customWidth="1"/>
  </cols>
  <sheetData>
    <row r="1" spans="1:14" ht="18.75" x14ac:dyDescent="0.2">
      <c r="A1" s="378" t="s">
        <v>406</v>
      </c>
      <c r="B1" s="378"/>
      <c r="C1" s="378"/>
      <c r="D1" s="378"/>
      <c r="E1" s="378"/>
      <c r="F1" s="378"/>
      <c r="G1" s="378"/>
      <c r="H1" s="378"/>
      <c r="I1" s="378"/>
      <c r="J1" s="378"/>
    </row>
    <row r="2" spans="1:14" ht="15.75" customHeight="1" x14ac:dyDescent="0.2">
      <c r="A2" s="393" t="s">
        <v>407</v>
      </c>
      <c r="B2" s="393"/>
      <c r="C2" s="393"/>
      <c r="D2" s="393"/>
      <c r="E2" s="393"/>
      <c r="F2" s="393"/>
      <c r="G2" s="393"/>
      <c r="H2" s="393"/>
      <c r="I2" s="393"/>
      <c r="J2" s="393"/>
    </row>
    <row r="3" spans="1:14" ht="15" thickBot="1" x14ac:dyDescent="0.25">
      <c r="A3" s="394" t="s">
        <v>1</v>
      </c>
      <c r="B3" s="394"/>
      <c r="C3" s="394"/>
      <c r="D3" s="394"/>
      <c r="E3" s="394"/>
      <c r="F3" s="394"/>
      <c r="G3" s="394"/>
      <c r="H3" s="394"/>
      <c r="I3" s="394"/>
      <c r="J3" s="394"/>
    </row>
    <row r="4" spans="1:14" ht="15.75" thickTop="1" thickBot="1" x14ac:dyDescent="0.25">
      <c r="A4" s="306" t="s">
        <v>408</v>
      </c>
      <c r="B4" s="396" t="s">
        <v>3</v>
      </c>
      <c r="C4" s="396" t="s">
        <v>558</v>
      </c>
      <c r="D4" s="396" t="s">
        <v>597</v>
      </c>
      <c r="E4" s="150">
        <v>2024</v>
      </c>
      <c r="F4" s="294">
        <v>2025</v>
      </c>
      <c r="G4" s="295"/>
      <c r="H4" s="295"/>
      <c r="I4" s="295"/>
      <c r="J4" s="295"/>
    </row>
    <row r="5" spans="1:14" ht="15" thickBot="1" x14ac:dyDescent="0.25">
      <c r="A5" s="307"/>
      <c r="B5" s="397"/>
      <c r="C5" s="397"/>
      <c r="D5" s="397"/>
      <c r="E5" s="168" t="s">
        <v>603</v>
      </c>
      <c r="F5" s="157" t="s">
        <v>587</v>
      </c>
      <c r="G5" s="157" t="s">
        <v>590</v>
      </c>
      <c r="H5" s="157" t="s">
        <v>595</v>
      </c>
      <c r="I5" s="157" t="s">
        <v>598</v>
      </c>
      <c r="J5" s="157" t="s">
        <v>614</v>
      </c>
    </row>
    <row r="6" spans="1:14" s="77" customFormat="1" ht="24" customHeight="1" thickTop="1" x14ac:dyDescent="0.2">
      <c r="A6" s="2" t="s">
        <v>240</v>
      </c>
      <c r="B6" s="97"/>
      <c r="C6" s="97"/>
      <c r="D6" s="97"/>
      <c r="E6" s="98"/>
    </row>
    <row r="7" spans="1:14" s="77" customFormat="1" ht="24" customHeight="1" x14ac:dyDescent="0.2">
      <c r="A7" s="9" t="s">
        <v>409</v>
      </c>
      <c r="B7" s="38">
        <v>2650786</v>
      </c>
      <c r="C7" s="38">
        <v>3197003.7450000001</v>
      </c>
      <c r="D7" s="38">
        <v>2874600.8200000003</v>
      </c>
      <c r="E7" s="115">
        <v>2612450.6340000001</v>
      </c>
      <c r="F7" s="115">
        <v>3016769</v>
      </c>
      <c r="G7" s="115">
        <v>2874600.8200000003</v>
      </c>
      <c r="H7" s="115">
        <v>2746503.105</v>
      </c>
      <c r="I7" s="115">
        <v>3158485.233</v>
      </c>
      <c r="J7" s="115">
        <v>2704964.6640000003</v>
      </c>
      <c r="M7" s="79"/>
      <c r="N7" s="77">
        <v>2612450.6340000001</v>
      </c>
    </row>
    <row r="8" spans="1:14" s="77" customFormat="1" ht="24" customHeight="1" x14ac:dyDescent="0.2">
      <c r="A8" s="9" t="s">
        <v>410</v>
      </c>
      <c r="B8" s="38">
        <v>517695</v>
      </c>
      <c r="C8" s="38">
        <v>558313.83999999985</v>
      </c>
      <c r="D8" s="38">
        <v>672164.29099999997</v>
      </c>
      <c r="E8" s="115">
        <v>442822.45899999986</v>
      </c>
      <c r="F8" s="115">
        <v>253905</v>
      </c>
      <c r="G8" s="115">
        <v>672164.29099999997</v>
      </c>
      <c r="H8" s="115">
        <v>237638.54199999996</v>
      </c>
      <c r="I8" s="115">
        <v>228947.60900000005</v>
      </c>
      <c r="J8" s="115">
        <v>202484.61700000006</v>
      </c>
      <c r="M8" s="79"/>
      <c r="N8" s="77">
        <v>442822.45899999986</v>
      </c>
    </row>
    <row r="9" spans="1:14" s="77" customFormat="1" ht="24" customHeight="1" x14ac:dyDescent="0.2">
      <c r="A9" s="9" t="s">
        <v>411</v>
      </c>
      <c r="B9" s="38">
        <v>892010</v>
      </c>
      <c r="C9" s="38">
        <v>1025210.782</v>
      </c>
      <c r="D9" s="38">
        <v>926666.82300000009</v>
      </c>
      <c r="E9" s="115">
        <v>1177984.06</v>
      </c>
      <c r="F9" s="115">
        <v>819558</v>
      </c>
      <c r="G9" s="115">
        <v>926666.82300000009</v>
      </c>
      <c r="H9" s="115">
        <v>666719.52799999993</v>
      </c>
      <c r="I9" s="115">
        <v>632660.93399999989</v>
      </c>
      <c r="J9" s="115">
        <v>554114.24099999992</v>
      </c>
      <c r="M9" s="79"/>
      <c r="N9" s="77">
        <v>1177984.06</v>
      </c>
    </row>
    <row r="10" spans="1:14" s="77" customFormat="1" ht="24" customHeight="1" x14ac:dyDescent="0.2">
      <c r="A10" s="9" t="s">
        <v>330</v>
      </c>
      <c r="B10" s="38">
        <v>20895614</v>
      </c>
      <c r="C10" s="38">
        <v>30149407.908000004</v>
      </c>
      <c r="D10" s="38">
        <v>36515945.199000001</v>
      </c>
      <c r="E10" s="115">
        <v>30694464.741</v>
      </c>
      <c r="F10" s="115">
        <v>34627010</v>
      </c>
      <c r="G10" s="115">
        <v>36515945.199000001</v>
      </c>
      <c r="H10" s="115">
        <v>36219801.431000002</v>
      </c>
      <c r="I10" s="115">
        <v>36288860.642999999</v>
      </c>
      <c r="J10" s="115">
        <v>35478173.676000006</v>
      </c>
      <c r="M10" s="79"/>
      <c r="N10" s="77">
        <v>30694464.741</v>
      </c>
    </row>
    <row r="11" spans="1:14" s="77" customFormat="1" ht="24" customHeight="1" x14ac:dyDescent="0.2">
      <c r="A11" s="9" t="s">
        <v>412</v>
      </c>
      <c r="B11" s="38">
        <v>11502379</v>
      </c>
      <c r="C11" s="38">
        <v>11589550.472999999</v>
      </c>
      <c r="D11" s="38">
        <v>12002416.573000001</v>
      </c>
      <c r="E11" s="115">
        <v>11112611.953999996</v>
      </c>
      <c r="F11" s="115">
        <v>12101765</v>
      </c>
      <c r="G11" s="115">
        <v>12002416.573000001</v>
      </c>
      <c r="H11" s="115">
        <v>12379898.717</v>
      </c>
      <c r="I11" s="115">
        <v>12299699.680999998</v>
      </c>
      <c r="J11" s="115">
        <v>12319905.703999998</v>
      </c>
      <c r="M11" s="79"/>
      <c r="N11" s="77">
        <v>11112611.953999996</v>
      </c>
    </row>
    <row r="12" spans="1:14" s="77" customFormat="1" ht="24" customHeight="1" x14ac:dyDescent="0.2">
      <c r="A12" s="9" t="s">
        <v>413</v>
      </c>
      <c r="B12" s="38">
        <v>12202125</v>
      </c>
      <c r="C12" s="38">
        <v>12447145.857999997</v>
      </c>
      <c r="D12" s="38">
        <v>12917322.929000005</v>
      </c>
      <c r="E12" s="115">
        <v>12069381.774000004</v>
      </c>
      <c r="F12" s="115">
        <v>13021394</v>
      </c>
      <c r="G12" s="115">
        <v>12917322.929000005</v>
      </c>
      <c r="H12" s="115">
        <v>13286586.448000003</v>
      </c>
      <c r="I12" s="115">
        <v>13203037.111999998</v>
      </c>
      <c r="J12" s="115">
        <v>13232401.752999999</v>
      </c>
      <c r="M12" s="79"/>
      <c r="N12" s="77">
        <v>12069381.774000004</v>
      </c>
    </row>
    <row r="13" spans="1:14" s="77" customFormat="1" ht="24" customHeight="1" x14ac:dyDescent="0.2">
      <c r="A13" s="9" t="s">
        <v>414</v>
      </c>
      <c r="B13" s="38">
        <v>-699746</v>
      </c>
      <c r="C13" s="38">
        <v>-857595.38500000001</v>
      </c>
      <c r="D13" s="38">
        <v>-914906.35600000015</v>
      </c>
      <c r="E13" s="115">
        <v>-956769.81999999972</v>
      </c>
      <c r="F13" s="115">
        <v>-919630</v>
      </c>
      <c r="G13" s="115">
        <v>-914906.35600000015</v>
      </c>
      <c r="H13" s="115">
        <v>-906687.73099999991</v>
      </c>
      <c r="I13" s="115">
        <v>-903337.43099999998</v>
      </c>
      <c r="J13" s="115">
        <v>-912496.04900000012</v>
      </c>
      <c r="M13" s="79"/>
      <c r="N13" s="77">
        <v>-956769.81999999972</v>
      </c>
    </row>
    <row r="14" spans="1:14" s="77" customFormat="1" ht="24" customHeight="1" x14ac:dyDescent="0.2">
      <c r="A14" s="9" t="s">
        <v>415</v>
      </c>
      <c r="B14" s="38">
        <v>872579</v>
      </c>
      <c r="C14" s="38">
        <v>1012671.2190000002</v>
      </c>
      <c r="D14" s="38">
        <v>1062846.8920000002</v>
      </c>
      <c r="E14" s="115">
        <v>1049899.4979999999</v>
      </c>
      <c r="F14" s="115">
        <v>1051851</v>
      </c>
      <c r="G14" s="115">
        <v>1062846.8920000002</v>
      </c>
      <c r="H14" s="115">
        <v>1072918.067</v>
      </c>
      <c r="I14" s="115">
        <v>1079672.5179999999</v>
      </c>
      <c r="J14" s="115">
        <v>1089747.9219999998</v>
      </c>
      <c r="M14" s="79"/>
      <c r="N14" s="77">
        <v>1049899.4979999999</v>
      </c>
    </row>
    <row r="15" spans="1:14" s="77" customFormat="1" ht="24" customHeight="1" x14ac:dyDescent="0.2">
      <c r="A15" s="9" t="s">
        <v>416</v>
      </c>
      <c r="B15" s="38">
        <v>220831</v>
      </c>
      <c r="C15" s="38">
        <v>186560.45200000002</v>
      </c>
      <c r="D15" s="38">
        <v>255735.57599999997</v>
      </c>
      <c r="E15" s="115">
        <v>225253.486</v>
      </c>
      <c r="F15" s="115">
        <v>255146</v>
      </c>
      <c r="G15" s="115">
        <v>255735.57599999997</v>
      </c>
      <c r="H15" s="115">
        <v>259895.519</v>
      </c>
      <c r="I15" s="115">
        <v>272990.98999999993</v>
      </c>
      <c r="J15" s="115">
        <v>263612.87500000006</v>
      </c>
      <c r="M15" s="79"/>
      <c r="N15" s="77">
        <v>225253.486</v>
      </c>
    </row>
    <row r="16" spans="1:14" s="77" customFormat="1" ht="24" customHeight="1" x14ac:dyDescent="0.2">
      <c r="A16" s="9" t="s">
        <v>417</v>
      </c>
      <c r="B16" s="38">
        <v>1892967</v>
      </c>
      <c r="C16" s="38">
        <v>2404597.537</v>
      </c>
      <c r="D16" s="38">
        <v>2936958.074</v>
      </c>
      <c r="E16" s="115">
        <v>2626409.2719999999</v>
      </c>
      <c r="F16" s="115">
        <v>3031990</v>
      </c>
      <c r="G16" s="115">
        <v>2936958.074</v>
      </c>
      <c r="H16" s="115">
        <v>3049986.8600000003</v>
      </c>
      <c r="I16" s="115">
        <v>3305563.0799999996</v>
      </c>
      <c r="J16" s="115">
        <v>3415643.9</v>
      </c>
      <c r="M16" s="79"/>
      <c r="N16" s="77">
        <v>2626409.2719999999</v>
      </c>
    </row>
    <row r="17" spans="1:14" s="77" customFormat="1" ht="24" customHeight="1" x14ac:dyDescent="0.2">
      <c r="A17" s="9" t="s">
        <v>576</v>
      </c>
      <c r="B17" s="38"/>
      <c r="C17" s="38"/>
      <c r="D17" s="38">
        <v>169372.38500000004</v>
      </c>
      <c r="E17" s="115"/>
      <c r="F17" s="115">
        <v>162400</v>
      </c>
      <c r="G17" s="115">
        <v>169372.38500000004</v>
      </c>
      <c r="H17" s="115">
        <v>171922.11499999999</v>
      </c>
      <c r="I17" s="115">
        <v>180799.337</v>
      </c>
      <c r="J17" s="115">
        <v>184719.87100000001</v>
      </c>
      <c r="M17" s="79"/>
      <c r="N17" s="77">
        <v>49941896.104000002</v>
      </c>
    </row>
    <row r="18" spans="1:14" s="77" customFormat="1" ht="24" customHeight="1" x14ac:dyDescent="0.2">
      <c r="A18" s="6" t="s">
        <v>336</v>
      </c>
      <c r="B18" s="40">
        <v>39444861</v>
      </c>
      <c r="C18" s="40">
        <v>50123315.956</v>
      </c>
      <c r="D18" s="40">
        <v>57416706.632999994</v>
      </c>
      <c r="E18" s="116">
        <v>49941896.104000002</v>
      </c>
      <c r="F18" s="116">
        <v>55320395.082000002</v>
      </c>
      <c r="G18" s="116">
        <v>57416706.632999994</v>
      </c>
      <c r="H18" s="116">
        <v>56805283.884000003</v>
      </c>
      <c r="I18" s="116">
        <v>57447680.024999991</v>
      </c>
      <c r="J18" s="116">
        <v>56213367.469999999</v>
      </c>
      <c r="M18" s="79"/>
    </row>
    <row r="19" spans="1:14" s="77" customFormat="1" ht="24" customHeight="1" x14ac:dyDescent="0.2">
      <c r="A19" s="82"/>
      <c r="B19" s="38"/>
      <c r="C19" s="38"/>
      <c r="D19" s="38"/>
      <c r="M19" s="79"/>
    </row>
    <row r="20" spans="1:14" s="77" customFormat="1" ht="24" customHeight="1" x14ac:dyDescent="0.2">
      <c r="A20" s="2" t="s">
        <v>283</v>
      </c>
      <c r="B20" s="38"/>
      <c r="C20" s="38"/>
      <c r="D20" s="38"/>
      <c r="M20" s="79"/>
      <c r="N20" s="77">
        <v>322475.97700000001</v>
      </c>
    </row>
    <row r="21" spans="1:14" s="77" customFormat="1" ht="24" customHeight="1" x14ac:dyDescent="0.2">
      <c r="A21" s="9" t="s">
        <v>338</v>
      </c>
      <c r="B21" s="38">
        <v>424912</v>
      </c>
      <c r="C21" s="38">
        <v>459192.00300000003</v>
      </c>
      <c r="D21" s="38">
        <v>478713.47699999996</v>
      </c>
      <c r="E21" s="115">
        <v>322475.97700000001</v>
      </c>
      <c r="F21" s="115">
        <v>447628.73699999991</v>
      </c>
      <c r="G21" s="115">
        <v>478713.47699999996</v>
      </c>
      <c r="H21" s="115">
        <v>408956.75699999998</v>
      </c>
      <c r="I21" s="115">
        <v>400651.75699999998</v>
      </c>
      <c r="J21" s="115">
        <v>414342.00999999995</v>
      </c>
      <c r="M21" s="79"/>
      <c r="N21" s="77">
        <v>12638057.305999998</v>
      </c>
    </row>
    <row r="22" spans="1:14" s="77" customFormat="1" ht="24" customHeight="1" x14ac:dyDescent="0.2">
      <c r="A22" s="9" t="s">
        <v>418</v>
      </c>
      <c r="B22" s="38">
        <v>8916845</v>
      </c>
      <c r="C22" s="38">
        <v>13071190.529999999</v>
      </c>
      <c r="D22" s="38">
        <v>14862649.711000003</v>
      </c>
      <c r="E22" s="115">
        <v>12638057.305999998</v>
      </c>
      <c r="F22" s="115">
        <v>15192839</v>
      </c>
      <c r="G22" s="115">
        <v>14862649.711000003</v>
      </c>
      <c r="H22" s="115">
        <v>15725193.200000001</v>
      </c>
      <c r="I22" s="115">
        <v>15421864.994000003</v>
      </c>
      <c r="J22" s="115">
        <v>14570527.150999995</v>
      </c>
      <c r="M22" s="79"/>
      <c r="N22" s="77">
        <v>30793052.913000003</v>
      </c>
    </row>
    <row r="23" spans="1:14" s="77" customFormat="1" ht="24" customHeight="1" x14ac:dyDescent="0.2">
      <c r="A23" s="9" t="s">
        <v>419</v>
      </c>
      <c r="B23" s="38">
        <v>25507568</v>
      </c>
      <c r="C23" s="38">
        <v>30812105.305000003</v>
      </c>
      <c r="D23" s="38">
        <v>35025387.872999988</v>
      </c>
      <c r="E23" s="115">
        <v>30793052.913000003</v>
      </c>
      <c r="F23" s="115">
        <v>32756642</v>
      </c>
      <c r="G23" s="115">
        <v>35025387.872999988</v>
      </c>
      <c r="H23" s="115">
        <v>33551370.909000002</v>
      </c>
      <c r="I23" s="115">
        <v>34467360.308999985</v>
      </c>
      <c r="J23" s="115">
        <v>33827310.598000005</v>
      </c>
      <c r="M23" s="79"/>
      <c r="N23" s="77">
        <v>171891.37600000005</v>
      </c>
    </row>
    <row r="24" spans="1:14" s="77" customFormat="1" ht="24" customHeight="1" x14ac:dyDescent="0.2">
      <c r="A24" s="9" t="s">
        <v>420</v>
      </c>
      <c r="B24" s="38">
        <v>171864</v>
      </c>
      <c r="C24" s="38">
        <v>172845.50200000004</v>
      </c>
      <c r="D24" s="38">
        <v>166328.32100000003</v>
      </c>
      <c r="E24" s="115">
        <v>171891.37600000005</v>
      </c>
      <c r="F24" s="115">
        <v>170332</v>
      </c>
      <c r="G24" s="115">
        <v>166328.32100000003</v>
      </c>
      <c r="H24" s="115">
        <v>166327.82100000003</v>
      </c>
      <c r="I24" s="115">
        <v>165329.22100000002</v>
      </c>
      <c r="J24" s="115">
        <v>159327.98699999999</v>
      </c>
      <c r="M24" s="79"/>
      <c r="N24" s="77">
        <v>13711.237999999999</v>
      </c>
    </row>
    <row r="25" spans="1:14" s="77" customFormat="1" ht="24" customHeight="1" x14ac:dyDescent="0.2">
      <c r="A25" s="9" t="s">
        <v>421</v>
      </c>
      <c r="B25" s="38">
        <v>12518</v>
      </c>
      <c r="C25" s="38">
        <v>11105.772000000001</v>
      </c>
      <c r="D25" s="38">
        <v>148087.584</v>
      </c>
      <c r="E25" s="115">
        <v>13711.237999999999</v>
      </c>
      <c r="F25" s="115">
        <v>146603</v>
      </c>
      <c r="G25" s="115">
        <v>148087.584</v>
      </c>
      <c r="H25" s="115">
        <v>146404.09300000002</v>
      </c>
      <c r="I25" s="115">
        <v>151666.40900000001</v>
      </c>
      <c r="J25" s="115">
        <v>150324.64400000003</v>
      </c>
      <c r="M25" s="79"/>
      <c r="N25" s="77">
        <v>53177.538</v>
      </c>
    </row>
    <row r="26" spans="1:14" s="77" customFormat="1" ht="24" customHeight="1" x14ac:dyDescent="0.2">
      <c r="A26" s="9" t="s">
        <v>422</v>
      </c>
      <c r="B26" s="38">
        <v>38414</v>
      </c>
      <c r="C26" s="38">
        <v>48281.502</v>
      </c>
      <c r="D26" s="38">
        <v>117951.02500000001</v>
      </c>
      <c r="E26" s="115">
        <v>53177.538</v>
      </c>
      <c r="F26" s="115">
        <v>99990</v>
      </c>
      <c r="G26" s="115">
        <v>117951.02500000001</v>
      </c>
      <c r="H26" s="115">
        <v>118256.72000000002</v>
      </c>
      <c r="I26" s="115">
        <v>134121.49400000001</v>
      </c>
      <c r="J26" s="115">
        <v>130310.27800000001</v>
      </c>
      <c r="M26" s="79"/>
      <c r="N26" s="77">
        <v>2517996.8259999994</v>
      </c>
    </row>
    <row r="27" spans="1:14" s="77" customFormat="1" ht="24" customHeight="1" x14ac:dyDescent="0.2">
      <c r="A27" s="9" t="s">
        <v>347</v>
      </c>
      <c r="B27" s="38">
        <v>1966081</v>
      </c>
      <c r="C27" s="38">
        <v>2538856.5689999997</v>
      </c>
      <c r="D27" s="38">
        <v>2697784.8530000006</v>
      </c>
      <c r="E27" s="115">
        <v>2517996.8259999994</v>
      </c>
      <c r="F27" s="115">
        <v>2623177.9440000001</v>
      </c>
      <c r="G27" s="115">
        <v>2697784.8530000006</v>
      </c>
      <c r="H27" s="115">
        <v>2621125.0559999994</v>
      </c>
      <c r="I27" s="115">
        <v>2644012.3239999996</v>
      </c>
      <c r="J27" s="115">
        <v>2930209.4049999989</v>
      </c>
      <c r="M27" s="79"/>
    </row>
    <row r="28" spans="1:14" s="77" customFormat="1" ht="24" customHeight="1" x14ac:dyDescent="0.2">
      <c r="A28" s="6" t="s">
        <v>349</v>
      </c>
      <c r="B28" s="40">
        <v>37038203</v>
      </c>
      <c r="C28" s="40">
        <v>47113577.182999991</v>
      </c>
      <c r="D28" s="40">
        <v>53496902.843999989</v>
      </c>
      <c r="E28" s="40">
        <v>46510363.174000002</v>
      </c>
      <c r="F28" s="40">
        <v>51437211.868999988</v>
      </c>
      <c r="G28" s="40">
        <v>53496902.843999989</v>
      </c>
      <c r="H28" s="40">
        <v>52737634.556000009</v>
      </c>
      <c r="I28" s="40">
        <v>53385006.507999994</v>
      </c>
      <c r="J28" s="40">
        <v>52182352.073000006</v>
      </c>
      <c r="M28" s="79"/>
      <c r="N28" s="77">
        <v>46510363.174000002</v>
      </c>
    </row>
    <row r="29" spans="1:14" s="77" customFormat="1" ht="24" customHeight="1" x14ac:dyDescent="0.2">
      <c r="A29" s="6"/>
      <c r="B29" s="40"/>
      <c r="C29" s="40"/>
      <c r="D29" s="40"/>
      <c r="E29" s="40"/>
      <c r="F29" s="40"/>
      <c r="G29" s="40"/>
      <c r="H29" s="40"/>
      <c r="I29" s="40"/>
      <c r="J29" s="40"/>
      <c r="M29" s="79"/>
    </row>
    <row r="30" spans="1:14" s="77" customFormat="1" ht="24" customHeight="1" x14ac:dyDescent="0.2">
      <c r="A30" s="2" t="s">
        <v>350</v>
      </c>
      <c r="B30" s="40">
        <v>2406658</v>
      </c>
      <c r="C30" s="40">
        <v>3009738.7730000005</v>
      </c>
      <c r="D30" s="40">
        <v>3919803.7890000045</v>
      </c>
      <c r="E30" s="40">
        <v>3431532.9299999997</v>
      </c>
      <c r="F30" s="40">
        <v>3883183.2130000144</v>
      </c>
      <c r="G30" s="40">
        <v>3919803.7890000045</v>
      </c>
      <c r="H30" s="40">
        <v>4067649.3279999942</v>
      </c>
      <c r="I30" s="40">
        <v>4062673.5169999972</v>
      </c>
      <c r="J30" s="40">
        <v>4031015.3969999924</v>
      </c>
      <c r="M30" s="79"/>
      <c r="N30" s="77">
        <v>3431532.9299999997</v>
      </c>
    </row>
    <row r="31" spans="1:14" s="77" customFormat="1" ht="24" customHeight="1" x14ac:dyDescent="0.2">
      <c r="A31" s="82"/>
      <c r="B31" s="38"/>
      <c r="C31" s="38"/>
      <c r="D31" s="38"/>
      <c r="M31" s="79"/>
    </row>
    <row r="32" spans="1:14" s="77" customFormat="1" ht="24" customHeight="1" x14ac:dyDescent="0.2">
      <c r="A32" s="2" t="s">
        <v>423</v>
      </c>
      <c r="B32" s="38"/>
      <c r="C32" s="38"/>
      <c r="D32" s="38"/>
      <c r="M32" s="79"/>
    </row>
    <row r="33" spans="1:14" s="77" customFormat="1" ht="24" customHeight="1" x14ac:dyDescent="0.2">
      <c r="A33" s="7" t="s">
        <v>424</v>
      </c>
      <c r="B33" s="38">
        <v>614275</v>
      </c>
      <c r="C33" s="38">
        <v>631074.42300000007</v>
      </c>
      <c r="D33" s="38">
        <v>626973.93799999997</v>
      </c>
      <c r="E33" s="38">
        <v>628264.71899999992</v>
      </c>
      <c r="F33" s="38">
        <v>626634</v>
      </c>
      <c r="G33" s="38">
        <v>626973.93799999997</v>
      </c>
      <c r="H33" s="38">
        <v>627947.42899999989</v>
      </c>
      <c r="I33" s="38">
        <v>627611.20900000003</v>
      </c>
      <c r="J33" s="38">
        <v>627548.40899999987</v>
      </c>
      <c r="M33" s="79"/>
      <c r="N33" s="77">
        <v>628264.71899999992</v>
      </c>
    </row>
    <row r="34" spans="1:14" s="77" customFormat="1" ht="24" customHeight="1" x14ac:dyDescent="0.2">
      <c r="A34" s="7" t="s">
        <v>353</v>
      </c>
      <c r="B34" s="38">
        <v>572952</v>
      </c>
      <c r="C34" s="38">
        <v>650680.00299999991</v>
      </c>
      <c r="D34" s="38">
        <v>727143.71400000004</v>
      </c>
      <c r="E34" s="38">
        <v>655177.07900000003</v>
      </c>
      <c r="F34" s="38">
        <v>727980</v>
      </c>
      <c r="G34" s="38">
        <v>727143.71400000004</v>
      </c>
      <c r="H34" s="38">
        <v>730906.00000000012</v>
      </c>
      <c r="I34" s="38">
        <v>734706.06300000008</v>
      </c>
      <c r="J34" s="38">
        <v>746324.89399999997</v>
      </c>
      <c r="M34" s="79"/>
      <c r="N34" s="77">
        <v>655177.07900000003</v>
      </c>
    </row>
    <row r="35" spans="1:14" s="77" customFormat="1" ht="24" customHeight="1" x14ac:dyDescent="0.2">
      <c r="A35" s="7" t="s">
        <v>425</v>
      </c>
      <c r="B35" s="38">
        <v>1142504</v>
      </c>
      <c r="C35" s="38">
        <v>1363937.9060000002</v>
      </c>
      <c r="D35" s="38">
        <v>1631176.9740000002</v>
      </c>
      <c r="E35" s="38">
        <v>1438443.5419999999</v>
      </c>
      <c r="F35" s="38">
        <v>1570592</v>
      </c>
      <c r="G35" s="38">
        <v>1631176.9740000002</v>
      </c>
      <c r="H35" s="38">
        <v>1729033.5220000001</v>
      </c>
      <c r="I35" s="38">
        <v>1724537.466</v>
      </c>
      <c r="J35" s="38">
        <v>1749532.1109999996</v>
      </c>
      <c r="M35" s="79"/>
      <c r="N35" s="77">
        <v>1438443.5419999999</v>
      </c>
    </row>
    <row r="36" spans="1:14" s="77" customFormat="1" ht="24" customHeight="1" thickBot="1" x14ac:dyDescent="0.25">
      <c r="A36" s="99" t="s">
        <v>426</v>
      </c>
      <c r="B36" s="100">
        <v>76926</v>
      </c>
      <c r="C36" s="100">
        <v>364046.44099999993</v>
      </c>
      <c r="D36" s="100">
        <v>934509.16300000006</v>
      </c>
      <c r="E36" s="100">
        <v>709647.59</v>
      </c>
      <c r="F36" s="100">
        <v>957978</v>
      </c>
      <c r="G36" s="100">
        <v>934509.16300000006</v>
      </c>
      <c r="H36" s="100">
        <v>979762.37699999998</v>
      </c>
      <c r="I36" s="100">
        <v>975818.77899999986</v>
      </c>
      <c r="J36" s="100">
        <v>907609.98300000012</v>
      </c>
      <c r="M36" s="79"/>
      <c r="N36" s="77">
        <v>709647.59</v>
      </c>
    </row>
    <row r="37" spans="1:14" s="77" customFormat="1" ht="24" customHeight="1" thickBot="1" x14ac:dyDescent="0.25">
      <c r="A37" s="113" t="s">
        <v>427</v>
      </c>
      <c r="B37" s="101">
        <v>2406658</v>
      </c>
      <c r="C37" s="101">
        <v>3009738.7730000005</v>
      </c>
      <c r="D37" s="101">
        <v>3919803.7890000003</v>
      </c>
      <c r="E37" s="101">
        <v>3431532.9299999997</v>
      </c>
      <c r="F37" s="101">
        <v>3883183.213</v>
      </c>
      <c r="G37" s="101">
        <v>3919803.7890000003</v>
      </c>
      <c r="H37" s="101">
        <v>4067649.3280000002</v>
      </c>
      <c r="I37" s="101">
        <v>4062673.517</v>
      </c>
      <c r="J37" s="101">
        <v>4031015.3969999994</v>
      </c>
      <c r="M37" s="79"/>
      <c r="N37" s="77">
        <v>3431532.9299999997</v>
      </c>
    </row>
    <row r="38" spans="1:14" x14ac:dyDescent="0.2">
      <c r="A38" s="395" t="s">
        <v>588</v>
      </c>
      <c r="B38" s="395"/>
      <c r="C38" s="395"/>
      <c r="D38" s="395"/>
      <c r="E38" s="395"/>
      <c r="F38" s="395"/>
      <c r="G38" s="395"/>
      <c r="H38" s="395"/>
      <c r="I38" s="395"/>
      <c r="J38" s="395"/>
    </row>
    <row r="39" spans="1:14" x14ac:dyDescent="0.2">
      <c r="A39" s="264" t="s">
        <v>525</v>
      </c>
      <c r="B39" s="265"/>
      <c r="C39" s="265"/>
      <c r="D39" s="265"/>
      <c r="E39" s="265"/>
      <c r="F39" s="265"/>
      <c r="G39" s="266"/>
      <c r="H39" s="266"/>
      <c r="I39" s="266"/>
      <c r="J39" s="266"/>
    </row>
    <row r="40" spans="1:14" x14ac:dyDescent="0.2">
      <c r="A40" s="266" t="s">
        <v>615</v>
      </c>
      <c r="B40" s="266"/>
      <c r="C40" s="266"/>
      <c r="D40" s="266"/>
      <c r="E40" s="266"/>
      <c r="F40" s="267"/>
      <c r="G40" s="266"/>
      <c r="H40" s="266"/>
      <c r="I40" s="266"/>
      <c r="J40" s="266"/>
    </row>
    <row r="41" spans="1:14" x14ac:dyDescent="0.2">
      <c r="A41" s="266"/>
      <c r="B41" s="268"/>
      <c r="C41" s="268"/>
      <c r="D41" s="268"/>
      <c r="E41" s="268"/>
      <c r="F41" s="268"/>
      <c r="G41" s="268"/>
      <c r="H41" s="268"/>
      <c r="I41" s="268"/>
      <c r="J41" s="268"/>
    </row>
    <row r="42" spans="1:14" x14ac:dyDescent="0.2">
      <c r="A42" s="266"/>
      <c r="B42" s="266"/>
      <c r="C42" s="266"/>
      <c r="D42" s="266"/>
      <c r="E42" s="266"/>
      <c r="F42" s="267"/>
      <c r="G42" s="266"/>
      <c r="H42" s="266"/>
      <c r="I42" s="266"/>
      <c r="J42" s="266"/>
    </row>
    <row r="43" spans="1:14" x14ac:dyDescent="0.2">
      <c r="A43" s="77"/>
      <c r="B43" s="77"/>
      <c r="C43" s="77"/>
      <c r="D43" s="77"/>
      <c r="E43" s="77"/>
      <c r="F43" s="269"/>
      <c r="G43" s="77"/>
      <c r="H43" s="77"/>
      <c r="I43" s="77"/>
      <c r="J43" s="77"/>
    </row>
    <row r="44" spans="1:14" x14ac:dyDescent="0.2">
      <c r="F44" s="117"/>
    </row>
    <row r="45" spans="1:14" x14ac:dyDescent="0.2">
      <c r="F45" s="117"/>
    </row>
  </sheetData>
  <mergeCells count="9">
    <mergeCell ref="A1:J1"/>
    <mergeCell ref="A2:J2"/>
    <mergeCell ref="A3:J3"/>
    <mergeCell ref="A38:J38"/>
    <mergeCell ref="F4:J4"/>
    <mergeCell ref="B4:B5"/>
    <mergeCell ref="C4:C5"/>
    <mergeCell ref="A4:A5"/>
    <mergeCell ref="D4:D5"/>
  </mergeCells>
  <pageMargins left="0.7" right="0.7" top="0.75" bottom="0.75" header="0.3" footer="0.3"/>
  <pageSetup paperSize="9" scale="63" orientation="portrait"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M19"/>
  <sheetViews>
    <sheetView zoomScaleNormal="100" zoomScaleSheetLayoutView="100" workbookViewId="0">
      <selection activeCell="G8" sqref="G8"/>
    </sheetView>
  </sheetViews>
  <sheetFormatPr defaultColWidth="9" defaultRowHeight="14.25" x14ac:dyDescent="0.2"/>
  <cols>
    <col min="1" max="1" width="46.125" style="104" customWidth="1"/>
    <col min="2" max="5" width="12" style="104" customWidth="1"/>
    <col min="6" max="7" width="12" style="129" customWidth="1"/>
    <col min="8" max="8" width="12" style="104" customWidth="1"/>
    <col min="9" max="9" width="9" style="104"/>
    <col min="10" max="10" width="9" style="104" customWidth="1"/>
    <col min="11" max="16384" width="9" style="104"/>
  </cols>
  <sheetData>
    <row r="1" spans="1:13" ht="18.75" x14ac:dyDescent="0.2">
      <c r="A1" s="325" t="s">
        <v>428</v>
      </c>
      <c r="B1" s="325"/>
      <c r="C1" s="325"/>
      <c r="D1" s="325"/>
      <c r="E1" s="325"/>
      <c r="F1" s="325"/>
      <c r="G1" s="325"/>
      <c r="H1" s="325"/>
      <c r="I1" s="325"/>
      <c r="J1" s="325"/>
    </row>
    <row r="2" spans="1:13" ht="15" customHeight="1" thickBot="1" x14ac:dyDescent="0.25">
      <c r="A2" s="398" t="s">
        <v>429</v>
      </c>
      <c r="B2" s="398"/>
      <c r="C2" s="398"/>
      <c r="D2" s="398"/>
      <c r="E2" s="398"/>
      <c r="F2" s="398"/>
      <c r="G2" s="398"/>
      <c r="H2" s="398"/>
      <c r="I2" s="398"/>
      <c r="J2" s="398"/>
    </row>
    <row r="3" spans="1:13" ht="16.5" thickTop="1" thickBot="1" x14ac:dyDescent="0.25">
      <c r="A3" s="146"/>
      <c r="B3" s="399" t="s">
        <v>3</v>
      </c>
      <c r="C3" s="399" t="s">
        <v>558</v>
      </c>
      <c r="D3" s="399" t="s">
        <v>597</v>
      </c>
      <c r="E3" s="151">
        <v>2024</v>
      </c>
      <c r="F3" s="331">
        <v>2025</v>
      </c>
      <c r="G3" s="331"/>
      <c r="H3" s="331"/>
      <c r="I3" s="331"/>
      <c r="J3" s="331"/>
      <c r="K3" s="152"/>
    </row>
    <row r="4" spans="1:13" ht="15.75" thickBot="1" x14ac:dyDescent="0.25">
      <c r="A4" s="139"/>
      <c r="B4" s="400"/>
      <c r="C4" s="400"/>
      <c r="D4" s="400"/>
      <c r="E4" s="169" t="s">
        <v>598</v>
      </c>
      <c r="F4" s="157" t="s">
        <v>585</v>
      </c>
      <c r="G4" s="157" t="s">
        <v>587</v>
      </c>
      <c r="H4" s="157" t="s">
        <v>590</v>
      </c>
      <c r="I4" s="157" t="s">
        <v>595</v>
      </c>
      <c r="J4" s="157" t="s">
        <v>598</v>
      </c>
    </row>
    <row r="5" spans="1:13" s="128" customFormat="1" ht="42" customHeight="1" thickTop="1" x14ac:dyDescent="0.2">
      <c r="A5" s="127" t="s">
        <v>430</v>
      </c>
      <c r="B5" s="119">
        <v>18358468</v>
      </c>
      <c r="C5" s="72">
        <v>20654008.989241</v>
      </c>
      <c r="D5" s="72">
        <v>24183399.008018002</v>
      </c>
      <c r="E5" s="72">
        <v>21654364.913201004</v>
      </c>
      <c r="F5" s="72">
        <v>22875234.060980998</v>
      </c>
      <c r="G5" s="72">
        <v>23323510.123810999</v>
      </c>
      <c r="H5" s="72">
        <v>24183399.008018002</v>
      </c>
      <c r="I5" s="72">
        <v>24521161.951226998</v>
      </c>
      <c r="J5" s="72">
        <v>24802343.296581998</v>
      </c>
      <c r="L5" s="156"/>
      <c r="M5" s="104"/>
    </row>
    <row r="6" spans="1:13" s="128" customFormat="1" ht="42" customHeight="1" x14ac:dyDescent="0.2">
      <c r="A6" s="127" t="s">
        <v>431</v>
      </c>
      <c r="B6" s="119">
        <v>4279847</v>
      </c>
      <c r="C6" s="72">
        <v>5007026.7574450001</v>
      </c>
      <c r="D6" s="72">
        <v>4998766.9840000002</v>
      </c>
      <c r="E6" s="72">
        <v>5017583.5494450005</v>
      </c>
      <c r="F6" s="72">
        <v>5087720.6310000001</v>
      </c>
      <c r="G6" s="72">
        <v>5022385.0429999996</v>
      </c>
      <c r="H6" s="72">
        <v>4998766.9840000002</v>
      </c>
      <c r="I6" s="72">
        <v>5044819.267</v>
      </c>
      <c r="J6" s="72">
        <v>4972838.9050000003</v>
      </c>
      <c r="L6" s="156"/>
      <c r="M6" s="104"/>
    </row>
    <row r="7" spans="1:13" s="128" customFormat="1" ht="42" customHeight="1" x14ac:dyDescent="0.2">
      <c r="A7" s="126" t="s">
        <v>432</v>
      </c>
      <c r="B7" s="120">
        <v>22638315</v>
      </c>
      <c r="C7" s="70">
        <v>25661035.746686</v>
      </c>
      <c r="D7" s="70">
        <v>29182165.992018003</v>
      </c>
      <c r="E7" s="70">
        <v>26671948.462646004</v>
      </c>
      <c r="F7" s="70">
        <v>27962954.691980999</v>
      </c>
      <c r="G7" s="70">
        <v>28345895.166811001</v>
      </c>
      <c r="H7" s="70">
        <v>29182165.992018003</v>
      </c>
      <c r="I7" s="70">
        <v>29565981.218226999</v>
      </c>
      <c r="J7" s="70">
        <v>29775182.201582</v>
      </c>
      <c r="L7" s="156"/>
      <c r="M7" s="104"/>
    </row>
    <row r="8" spans="1:13" s="128" customFormat="1" ht="42" customHeight="1" x14ac:dyDescent="0.2">
      <c r="A8" s="126" t="s">
        <v>433</v>
      </c>
      <c r="B8" s="120">
        <v>17790896</v>
      </c>
      <c r="C8" s="71">
        <v>20912971.555800002</v>
      </c>
      <c r="D8" s="70">
        <v>23613887.187890001</v>
      </c>
      <c r="E8" s="70">
        <v>22488499.975120001</v>
      </c>
      <c r="F8" s="70">
        <v>23121243.261640001</v>
      </c>
      <c r="G8" s="70">
        <v>22743779.722150002</v>
      </c>
      <c r="H8" s="70">
        <v>23613887.187890001</v>
      </c>
      <c r="I8" s="70">
        <v>24459297.496921003</v>
      </c>
      <c r="J8" s="70">
        <v>24755322.193040002</v>
      </c>
      <c r="L8" s="156"/>
      <c r="M8" s="104"/>
    </row>
    <row r="9" spans="1:13" s="128" customFormat="1" ht="42" customHeight="1" x14ac:dyDescent="0.2">
      <c r="A9" s="127" t="s">
        <v>434</v>
      </c>
      <c r="B9" s="119">
        <v>602904</v>
      </c>
      <c r="C9" s="109">
        <v>684549.61199999996</v>
      </c>
      <c r="D9" s="72">
        <v>636715.228</v>
      </c>
      <c r="E9" s="72">
        <v>569448.08799999999</v>
      </c>
      <c r="F9" s="72">
        <v>630955.76699999999</v>
      </c>
      <c r="G9" s="72">
        <v>658207.23699999996</v>
      </c>
      <c r="H9" s="72">
        <v>636715.228</v>
      </c>
      <c r="I9" s="72">
        <v>620307.67299999995</v>
      </c>
      <c r="J9" s="72">
        <v>646978.32499999995</v>
      </c>
      <c r="L9" s="156"/>
      <c r="M9" s="104"/>
    </row>
    <row r="10" spans="1:13" s="128" customFormat="1" ht="42" customHeight="1" x14ac:dyDescent="0.2">
      <c r="A10" s="127" t="s">
        <v>435</v>
      </c>
      <c r="B10" s="119">
        <v>1388023</v>
      </c>
      <c r="C10" s="109">
        <v>1509768.1510000001</v>
      </c>
      <c r="D10" s="72">
        <v>1834209.5279999999</v>
      </c>
      <c r="E10" s="72">
        <v>1673434.702</v>
      </c>
      <c r="F10" s="72">
        <v>1621287.0090000001</v>
      </c>
      <c r="G10" s="72">
        <v>1679849.094</v>
      </c>
      <c r="H10" s="72">
        <v>1834209.5279999999</v>
      </c>
      <c r="I10" s="72">
        <v>1743864.199</v>
      </c>
      <c r="J10" s="72">
        <v>1646351.395</v>
      </c>
      <c r="L10" s="156"/>
      <c r="M10" s="104"/>
    </row>
    <row r="11" spans="1:13" s="128" customFormat="1" ht="42" customHeight="1" x14ac:dyDescent="0.2">
      <c r="A11" s="127" t="s">
        <v>436</v>
      </c>
      <c r="B11" s="119">
        <v>290217</v>
      </c>
      <c r="C11" s="109">
        <v>141061.22</v>
      </c>
      <c r="D11" s="72">
        <v>180823.33100000001</v>
      </c>
      <c r="E11" s="72">
        <v>81940.429000000004</v>
      </c>
      <c r="F11" s="72">
        <v>159145.258</v>
      </c>
      <c r="G11" s="72">
        <v>129893.28599999999</v>
      </c>
      <c r="H11" s="72">
        <v>180823.33100000001</v>
      </c>
      <c r="I11" s="72">
        <v>91992.351999999999</v>
      </c>
      <c r="J11" s="72">
        <v>83993.645999999993</v>
      </c>
      <c r="L11" s="156"/>
      <c r="M11" s="104"/>
    </row>
    <row r="12" spans="1:13" s="128" customFormat="1" ht="42" customHeight="1" x14ac:dyDescent="0.2">
      <c r="A12" s="127" t="s">
        <v>437</v>
      </c>
      <c r="B12" s="119">
        <v>15435676</v>
      </c>
      <c r="C12" s="109">
        <v>18505476.494799998</v>
      </c>
      <c r="D12" s="72">
        <v>20888892.460889999</v>
      </c>
      <c r="E12" s="72">
        <v>20091689.94712</v>
      </c>
      <c r="F12" s="72">
        <v>20637155.34764</v>
      </c>
      <c r="G12" s="72">
        <v>20202929.685150001</v>
      </c>
      <c r="H12" s="72">
        <v>20888892.460889999</v>
      </c>
      <c r="I12" s="72">
        <v>21928685.041920997</v>
      </c>
      <c r="J12" s="72">
        <v>22304111.516040001</v>
      </c>
      <c r="L12" s="156"/>
      <c r="M12" s="104"/>
    </row>
    <row r="13" spans="1:13" s="128" customFormat="1" ht="42" customHeight="1" x14ac:dyDescent="0.2">
      <c r="A13" s="131" t="s">
        <v>438</v>
      </c>
      <c r="B13" s="119">
        <v>74076</v>
      </c>
      <c r="C13" s="109">
        <v>72116.077999999994</v>
      </c>
      <c r="D13" s="72">
        <v>73246.64</v>
      </c>
      <c r="E13" s="72">
        <v>71986.808999999994</v>
      </c>
      <c r="F13" s="72">
        <v>72699.88</v>
      </c>
      <c r="G13" s="72">
        <v>72900.42</v>
      </c>
      <c r="H13" s="72">
        <v>73246.64</v>
      </c>
      <c r="I13" s="72">
        <v>74448.231</v>
      </c>
      <c r="J13" s="72">
        <v>73887.311000000002</v>
      </c>
      <c r="L13" s="156"/>
      <c r="M13" s="104"/>
    </row>
    <row r="14" spans="1:13" s="128" customFormat="1" ht="42" customHeight="1" x14ac:dyDescent="0.2">
      <c r="A14" s="132" t="s">
        <v>439</v>
      </c>
      <c r="B14" s="119">
        <v>5393662</v>
      </c>
      <c r="C14" s="72">
        <v>6092809.6552844504</v>
      </c>
      <c r="D14" s="72">
        <v>6872374.1660292009</v>
      </c>
      <c r="E14" s="72">
        <v>6330331.8984049512</v>
      </c>
      <c r="F14" s="72">
        <v>6596106.2064514998</v>
      </c>
      <c r="G14" s="72">
        <v>6682000.286333601</v>
      </c>
      <c r="H14" s="72">
        <v>6872374.1660292009</v>
      </c>
      <c r="I14" s="72">
        <v>6964733.3942646002</v>
      </c>
      <c r="J14" s="72">
        <v>7010905.9793302994</v>
      </c>
      <c r="L14" s="156"/>
      <c r="M14" s="104"/>
    </row>
    <row r="15" spans="1:13" s="128" customFormat="1" ht="42" customHeight="1" thickBot="1" x14ac:dyDescent="0.25">
      <c r="A15" s="133" t="s">
        <v>440</v>
      </c>
      <c r="B15" s="121">
        <v>12397234</v>
      </c>
      <c r="C15" s="130">
        <v>14820161.900515551</v>
      </c>
      <c r="D15" s="121">
        <v>16741513.021860803</v>
      </c>
      <c r="E15" s="121">
        <v>16158168.076715048</v>
      </c>
      <c r="F15" s="121">
        <v>16525137.055188499</v>
      </c>
      <c r="G15" s="121">
        <v>16061779.4358164</v>
      </c>
      <c r="H15" s="121">
        <v>16741513.021860803</v>
      </c>
      <c r="I15" s="121">
        <v>17494564.102656398</v>
      </c>
      <c r="J15" s="121">
        <v>17744416.213709697</v>
      </c>
      <c r="L15" s="156"/>
      <c r="M15" s="104"/>
    </row>
    <row r="16" spans="1:13" ht="15" thickTop="1" x14ac:dyDescent="0.2">
      <c r="A16" s="345" t="s">
        <v>589</v>
      </c>
      <c r="B16" s="345"/>
      <c r="C16" s="345"/>
      <c r="D16" s="345"/>
      <c r="E16" s="345"/>
      <c r="F16" s="345"/>
      <c r="G16" s="345"/>
      <c r="H16" s="345"/>
      <c r="I16" s="345"/>
      <c r="J16" s="345"/>
    </row>
    <row r="17" spans="1:1" x14ac:dyDescent="0.2">
      <c r="A17" s="134"/>
    </row>
    <row r="18" spans="1:1" x14ac:dyDescent="0.2">
      <c r="A18" s="134"/>
    </row>
    <row r="19" spans="1:1" x14ac:dyDescent="0.2">
      <c r="A19" s="134"/>
    </row>
  </sheetData>
  <mergeCells count="7">
    <mergeCell ref="A1:J1"/>
    <mergeCell ref="A2:J2"/>
    <mergeCell ref="A16:J16"/>
    <mergeCell ref="B3:B4"/>
    <mergeCell ref="C3:C4"/>
    <mergeCell ref="F3:J3"/>
    <mergeCell ref="D3:D4"/>
  </mergeCells>
  <pageMargins left="0.7" right="0.7" top="0.75" bottom="0.75" header="0.3" footer="0.3"/>
  <pageSetup paperSize="9" scale="53" orientation="portrait"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P59"/>
  <sheetViews>
    <sheetView zoomScaleNormal="100" zoomScaleSheetLayoutView="100" workbookViewId="0">
      <selection activeCell="H11" sqref="H11"/>
    </sheetView>
  </sheetViews>
  <sheetFormatPr defaultColWidth="9.125" defaultRowHeight="14.25" x14ac:dyDescent="0.2"/>
  <cols>
    <col min="1" max="1" width="63.625" style="19" customWidth="1"/>
    <col min="2" max="9" width="11.75" style="19" customWidth="1"/>
    <col min="10" max="16384" width="9.125" style="19"/>
  </cols>
  <sheetData>
    <row r="1" spans="1:16" ht="18.75" x14ac:dyDescent="0.2">
      <c r="A1" s="297" t="s">
        <v>441</v>
      </c>
      <c r="B1" s="297"/>
      <c r="C1" s="297"/>
      <c r="D1" s="297"/>
      <c r="E1" s="297"/>
      <c r="F1" s="297"/>
      <c r="G1" s="297"/>
      <c r="H1" s="297"/>
      <c r="I1" s="297"/>
    </row>
    <row r="2" spans="1:16" ht="15" thickBot="1" x14ac:dyDescent="0.25">
      <c r="A2" s="296" t="s">
        <v>1</v>
      </c>
      <c r="B2" s="296"/>
      <c r="C2" s="296"/>
      <c r="D2" s="296"/>
      <c r="E2" s="296"/>
      <c r="F2" s="296"/>
      <c r="G2" s="296"/>
      <c r="H2" s="296"/>
      <c r="I2" s="296"/>
    </row>
    <row r="3" spans="1:16" ht="15.75" thickTop="1" thickBot="1" x14ac:dyDescent="0.25">
      <c r="A3" s="306" t="s">
        <v>442</v>
      </c>
      <c r="B3" s="401">
        <v>45747</v>
      </c>
      <c r="C3" s="402"/>
      <c r="D3" s="402"/>
      <c r="E3" s="402"/>
      <c r="F3" s="401">
        <v>45838</v>
      </c>
      <c r="G3" s="402"/>
      <c r="H3" s="402"/>
      <c r="I3" s="402"/>
    </row>
    <row r="4" spans="1:16" ht="15" thickBot="1" x14ac:dyDescent="0.25">
      <c r="A4" s="307"/>
      <c r="B4" s="43" t="s">
        <v>443</v>
      </c>
      <c r="C4" s="31" t="s">
        <v>444</v>
      </c>
      <c r="D4" s="31" t="s">
        <v>445</v>
      </c>
      <c r="E4" s="31" t="s">
        <v>236</v>
      </c>
      <c r="F4" s="43" t="s">
        <v>443</v>
      </c>
      <c r="G4" s="31" t="s">
        <v>444</v>
      </c>
      <c r="H4" s="31" t="s">
        <v>445</v>
      </c>
      <c r="I4" s="31" t="s">
        <v>236</v>
      </c>
    </row>
    <row r="5" spans="1:16" s="81" customFormat="1" ht="16.5" customHeight="1" thickTop="1" x14ac:dyDescent="0.2">
      <c r="A5" s="2" t="s">
        <v>446</v>
      </c>
      <c r="B5" s="39">
        <v>11078.921999999999</v>
      </c>
      <c r="C5" s="39">
        <v>921431.60696511623</v>
      </c>
      <c r="D5" s="39">
        <v>121601.847952</v>
      </c>
      <c r="E5" s="39">
        <v>1054112.3769171163</v>
      </c>
      <c r="F5" s="39">
        <v>10674.073</v>
      </c>
      <c r="G5" s="39">
        <v>1435393.4306380004</v>
      </c>
      <c r="H5" s="39">
        <v>96655.34370100002</v>
      </c>
      <c r="I5" s="39">
        <v>1542722.8473390006</v>
      </c>
      <c r="O5" s="103"/>
      <c r="P5" s="103"/>
    </row>
    <row r="6" spans="1:16" s="81" customFormat="1" ht="16.5" customHeight="1" x14ac:dyDescent="0.2">
      <c r="A6" s="7" t="s">
        <v>447</v>
      </c>
      <c r="B6" s="37">
        <v>11.816000000000001</v>
      </c>
      <c r="C6" s="37">
        <v>805.15952200000004</v>
      </c>
      <c r="D6" s="37">
        <v>11219.538951999999</v>
      </c>
      <c r="E6" s="37">
        <v>12036.514474</v>
      </c>
      <c r="F6" s="37">
        <v>10.882</v>
      </c>
      <c r="G6" s="37">
        <v>1098.6943220000001</v>
      </c>
      <c r="H6" s="37">
        <v>11125.587</v>
      </c>
      <c r="I6" s="37">
        <v>12235.163322</v>
      </c>
      <c r="O6" s="103"/>
      <c r="P6" s="103"/>
    </row>
    <row r="7" spans="1:16" s="81" customFormat="1" ht="16.5" customHeight="1" x14ac:dyDescent="0.2">
      <c r="A7" s="7" t="s">
        <v>448</v>
      </c>
      <c r="B7" s="37">
        <v>5362.3109999999997</v>
      </c>
      <c r="C7" s="37">
        <v>593376.37752521632</v>
      </c>
      <c r="D7" s="37">
        <v>88514.595000000001</v>
      </c>
      <c r="E7" s="37">
        <v>687253.28352521628</v>
      </c>
      <c r="F7" s="37">
        <v>5116.9290000000001</v>
      </c>
      <c r="G7" s="37">
        <v>1222980.2450010004</v>
      </c>
      <c r="H7" s="37">
        <v>73030.772701000009</v>
      </c>
      <c r="I7" s="37">
        <v>1301127.9467020005</v>
      </c>
      <c r="O7" s="103"/>
      <c r="P7" s="103"/>
    </row>
    <row r="8" spans="1:16" s="81" customFormat="1" ht="16.5" customHeight="1" x14ac:dyDescent="0.2">
      <c r="A8" s="7" t="s">
        <v>449</v>
      </c>
      <c r="B8" s="39">
        <v>0</v>
      </c>
      <c r="C8" s="37">
        <v>2837.145</v>
      </c>
      <c r="D8" s="37">
        <v>1260.502</v>
      </c>
      <c r="E8" s="37">
        <v>4097.6469999999999</v>
      </c>
      <c r="F8" s="39">
        <v>0</v>
      </c>
      <c r="G8" s="37">
        <v>4293.25</v>
      </c>
      <c r="H8" s="37">
        <v>2259.998</v>
      </c>
      <c r="I8" s="37">
        <v>6553.2479999999996</v>
      </c>
      <c r="O8" s="103"/>
      <c r="P8" s="103"/>
    </row>
    <row r="9" spans="1:16" s="81" customFormat="1" ht="16.5" customHeight="1" x14ac:dyDescent="0.2">
      <c r="A9" s="7" t="s">
        <v>450</v>
      </c>
      <c r="B9" s="37">
        <v>5704.7950000000001</v>
      </c>
      <c r="C9" s="37">
        <v>324412.92491789989</v>
      </c>
      <c r="D9" s="37">
        <v>20607.212</v>
      </c>
      <c r="E9" s="37">
        <v>350724.93191789987</v>
      </c>
      <c r="F9" s="37">
        <v>5546.2619999999997</v>
      </c>
      <c r="G9" s="37">
        <v>207021.24131499999</v>
      </c>
      <c r="H9" s="37">
        <v>10238.986000000001</v>
      </c>
      <c r="I9" s="37">
        <v>222806.48931499998</v>
      </c>
      <c r="O9" s="103"/>
      <c r="P9" s="103"/>
    </row>
    <row r="10" spans="1:16" s="81" customFormat="1" ht="16.5" customHeight="1" x14ac:dyDescent="0.2">
      <c r="A10" s="2" t="s">
        <v>451</v>
      </c>
      <c r="B10" s="39">
        <v>1290353.121</v>
      </c>
      <c r="C10" s="39">
        <v>1726250.0285839734</v>
      </c>
      <c r="D10" s="39">
        <v>265444.14399999997</v>
      </c>
      <c r="E10" s="39">
        <v>3282047.2935839733</v>
      </c>
      <c r="F10" s="39">
        <v>1188438.0280000002</v>
      </c>
      <c r="G10" s="39">
        <v>1477725.97616529</v>
      </c>
      <c r="H10" s="39">
        <v>216953.693</v>
      </c>
      <c r="I10" s="39">
        <v>2883117.6971652899</v>
      </c>
      <c r="O10" s="103"/>
      <c r="P10" s="103"/>
    </row>
    <row r="11" spans="1:16" s="81" customFormat="1" ht="16.5" customHeight="1" x14ac:dyDescent="0.2">
      <c r="A11" s="7" t="s">
        <v>452</v>
      </c>
      <c r="B11" s="37">
        <v>77548.332999999999</v>
      </c>
      <c r="C11" s="37">
        <v>1278066.7032911701</v>
      </c>
      <c r="D11" s="37">
        <v>167060.41399999999</v>
      </c>
      <c r="E11" s="37">
        <v>1522675.4502911703</v>
      </c>
      <c r="F11" s="37">
        <v>72541.714999999997</v>
      </c>
      <c r="G11" s="37">
        <v>1105231.0133007399</v>
      </c>
      <c r="H11" s="37">
        <v>128189.061</v>
      </c>
      <c r="I11" s="37">
        <v>1305961.78930074</v>
      </c>
      <c r="O11" s="103"/>
      <c r="P11" s="103"/>
    </row>
    <row r="12" spans="1:16" s="81" customFormat="1" ht="16.5" customHeight="1" x14ac:dyDescent="0.2">
      <c r="A12" s="7" t="s">
        <v>453</v>
      </c>
      <c r="B12" s="37">
        <v>1212804.7879999999</v>
      </c>
      <c r="C12" s="37">
        <v>448183.32529280341</v>
      </c>
      <c r="D12" s="37">
        <v>98383.73</v>
      </c>
      <c r="E12" s="37">
        <v>1759371.8432928033</v>
      </c>
      <c r="F12" s="37">
        <v>1115896.3130000001</v>
      </c>
      <c r="G12" s="37">
        <v>372494.96286455001</v>
      </c>
      <c r="H12" s="37">
        <v>88764.631999999998</v>
      </c>
      <c r="I12" s="37">
        <v>1577155.9078645501</v>
      </c>
      <c r="O12" s="103"/>
      <c r="P12" s="103"/>
    </row>
    <row r="13" spans="1:16" s="81" customFormat="1" ht="16.5" customHeight="1" x14ac:dyDescent="0.2">
      <c r="A13" s="2" t="s">
        <v>454</v>
      </c>
      <c r="B13" s="39">
        <v>230133.82400000002</v>
      </c>
      <c r="C13" s="39">
        <v>139973.95000000001</v>
      </c>
      <c r="D13" s="39">
        <v>560873.18699999992</v>
      </c>
      <c r="E13" s="39">
        <v>930980.96099999989</v>
      </c>
      <c r="F13" s="39">
        <v>249593.421</v>
      </c>
      <c r="G13" s="39">
        <v>154345.674</v>
      </c>
      <c r="H13" s="39">
        <v>553442.99099999992</v>
      </c>
      <c r="I13" s="39">
        <v>957382.08599999989</v>
      </c>
      <c r="O13" s="103"/>
      <c r="P13" s="103"/>
    </row>
    <row r="14" spans="1:16" s="81" customFormat="1" ht="16.5" customHeight="1" x14ac:dyDescent="0.2">
      <c r="A14" s="7" t="s">
        <v>452</v>
      </c>
      <c r="B14" s="37">
        <v>50138.976999999999</v>
      </c>
      <c r="C14" s="37">
        <v>61482.474999999999</v>
      </c>
      <c r="D14" s="37">
        <v>395578.87099999998</v>
      </c>
      <c r="E14" s="37">
        <v>507200.32299999997</v>
      </c>
      <c r="F14" s="37">
        <v>59426.983</v>
      </c>
      <c r="G14" s="37">
        <v>70948.596000000005</v>
      </c>
      <c r="H14" s="37">
        <v>337218.33299999998</v>
      </c>
      <c r="I14" s="37">
        <v>467593.91200000001</v>
      </c>
      <c r="O14" s="103"/>
      <c r="P14" s="103"/>
    </row>
    <row r="15" spans="1:16" s="81" customFormat="1" ht="16.5" customHeight="1" x14ac:dyDescent="0.2">
      <c r="A15" s="7" t="s">
        <v>453</v>
      </c>
      <c r="B15" s="37">
        <v>179994.84700000001</v>
      </c>
      <c r="C15" s="37">
        <v>78491.475000000006</v>
      </c>
      <c r="D15" s="37">
        <v>165294.31599999999</v>
      </c>
      <c r="E15" s="37">
        <v>423780.63800000004</v>
      </c>
      <c r="F15" s="37">
        <v>190166.43799999999</v>
      </c>
      <c r="G15" s="37">
        <v>83397.077999999994</v>
      </c>
      <c r="H15" s="37">
        <v>216224.658</v>
      </c>
      <c r="I15" s="37">
        <v>489788.174</v>
      </c>
      <c r="O15" s="103"/>
      <c r="P15" s="103"/>
    </row>
    <row r="16" spans="1:16" s="81" customFormat="1" ht="16.5" customHeight="1" x14ac:dyDescent="0.2">
      <c r="A16" s="2" t="s">
        <v>455</v>
      </c>
      <c r="B16" s="39">
        <v>22387.279999999999</v>
      </c>
      <c r="C16" s="39">
        <v>497017.01226951077</v>
      </c>
      <c r="D16" s="39">
        <v>0</v>
      </c>
      <c r="E16" s="39">
        <v>519404.2922695108</v>
      </c>
      <c r="F16" s="39">
        <v>23016.268</v>
      </c>
      <c r="G16" s="39">
        <v>450926.94935870339</v>
      </c>
      <c r="H16" s="39">
        <v>0</v>
      </c>
      <c r="I16" s="39">
        <v>473943.21735870338</v>
      </c>
      <c r="O16" s="103"/>
      <c r="P16" s="103"/>
    </row>
    <row r="17" spans="1:16" s="81" customFormat="1" ht="16.5" customHeight="1" x14ac:dyDescent="0.2">
      <c r="A17" s="7" t="s">
        <v>456</v>
      </c>
      <c r="B17" s="37">
        <v>12833.941999999999</v>
      </c>
      <c r="C17" s="37">
        <v>472298.41526951076</v>
      </c>
      <c r="D17" s="39">
        <v>0</v>
      </c>
      <c r="E17" s="37">
        <v>485132.35726951074</v>
      </c>
      <c r="F17" s="37">
        <v>13583.431</v>
      </c>
      <c r="G17" s="37">
        <v>426623.43535870337</v>
      </c>
      <c r="H17" s="39">
        <v>0</v>
      </c>
      <c r="I17" s="37">
        <v>440206.86635870335</v>
      </c>
      <c r="O17" s="103"/>
      <c r="P17" s="103"/>
    </row>
    <row r="18" spans="1:16" s="81" customFormat="1" ht="16.5" customHeight="1" x14ac:dyDescent="0.2">
      <c r="A18" s="7" t="s">
        <v>457</v>
      </c>
      <c r="B18" s="37">
        <v>9553.3379999999997</v>
      </c>
      <c r="C18" s="37">
        <v>24718.597000000002</v>
      </c>
      <c r="D18" s="39">
        <v>0</v>
      </c>
      <c r="E18" s="37">
        <v>34271.934999999998</v>
      </c>
      <c r="F18" s="37">
        <v>9432.8369999999995</v>
      </c>
      <c r="G18" s="37">
        <v>24303.513999999999</v>
      </c>
      <c r="H18" s="39">
        <v>0</v>
      </c>
      <c r="I18" s="37">
        <v>33736.350999999995</v>
      </c>
      <c r="O18" s="103"/>
      <c r="P18" s="103"/>
    </row>
    <row r="19" spans="1:16" s="81" customFormat="1" ht="16.5" customHeight="1" x14ac:dyDescent="0.2">
      <c r="A19" s="2" t="s">
        <v>458</v>
      </c>
      <c r="B19" s="39">
        <v>0</v>
      </c>
      <c r="C19" s="39">
        <v>0</v>
      </c>
      <c r="D19" s="39">
        <v>169.26599999999999</v>
      </c>
      <c r="E19" s="39">
        <v>169.26599999999999</v>
      </c>
      <c r="F19" s="39">
        <v>0</v>
      </c>
      <c r="G19" s="39">
        <v>0</v>
      </c>
      <c r="H19" s="39">
        <v>151.32599999999999</v>
      </c>
      <c r="I19" s="39">
        <v>151.32599999999999</v>
      </c>
      <c r="O19" s="103"/>
      <c r="P19" s="103"/>
    </row>
    <row r="20" spans="1:16" s="81" customFormat="1" ht="16.5" customHeight="1" x14ac:dyDescent="0.2">
      <c r="A20" s="7" t="s">
        <v>459</v>
      </c>
      <c r="B20" s="39">
        <v>0</v>
      </c>
      <c r="C20" s="39">
        <v>0</v>
      </c>
      <c r="D20" s="37">
        <v>67.891999999999996</v>
      </c>
      <c r="E20" s="37">
        <v>67.891999999999996</v>
      </c>
      <c r="F20" s="39">
        <v>0</v>
      </c>
      <c r="G20" s="39">
        <v>0</v>
      </c>
      <c r="H20" s="37">
        <v>51.722000000000001</v>
      </c>
      <c r="I20" s="37">
        <v>51.722000000000001</v>
      </c>
      <c r="O20" s="103"/>
      <c r="P20" s="103"/>
    </row>
    <row r="21" spans="1:16" s="81" customFormat="1" ht="16.5" customHeight="1" x14ac:dyDescent="0.2">
      <c r="A21" s="7" t="s">
        <v>460</v>
      </c>
      <c r="B21" s="39">
        <v>0</v>
      </c>
      <c r="C21" s="39">
        <v>0</v>
      </c>
      <c r="D21" s="37">
        <v>101.374</v>
      </c>
      <c r="E21" s="37">
        <v>101.374</v>
      </c>
      <c r="F21" s="39">
        <v>0</v>
      </c>
      <c r="G21" s="39">
        <v>0</v>
      </c>
      <c r="H21" s="37">
        <v>99.603999999999999</v>
      </c>
      <c r="I21" s="37">
        <v>99.603999999999999</v>
      </c>
      <c r="O21" s="103"/>
      <c r="P21" s="103"/>
    </row>
    <row r="22" spans="1:16" s="81" customFormat="1" ht="16.5" customHeight="1" x14ac:dyDescent="0.2">
      <c r="A22" s="2" t="s">
        <v>461</v>
      </c>
      <c r="B22" s="39">
        <v>0</v>
      </c>
      <c r="C22" s="39">
        <v>0</v>
      </c>
      <c r="D22" s="39">
        <v>0</v>
      </c>
      <c r="E22" s="39">
        <v>0</v>
      </c>
      <c r="F22" s="39">
        <v>0</v>
      </c>
      <c r="G22" s="39">
        <v>565.84400000000005</v>
      </c>
      <c r="H22" s="39">
        <v>0</v>
      </c>
      <c r="I22" s="39">
        <v>565.84400000000005</v>
      </c>
      <c r="O22" s="103"/>
      <c r="P22" s="103"/>
    </row>
    <row r="23" spans="1:16" s="81" customFormat="1" ht="16.5" customHeight="1" x14ac:dyDescent="0.2">
      <c r="A23" s="2" t="s">
        <v>462</v>
      </c>
      <c r="B23" s="39">
        <v>56385.385000000002</v>
      </c>
      <c r="C23" s="39">
        <v>279608.51145531668</v>
      </c>
      <c r="D23" s="39">
        <v>77062.804186999987</v>
      </c>
      <c r="E23" s="39">
        <v>413056.70064231666</v>
      </c>
      <c r="F23" s="39">
        <v>46086.156999999999</v>
      </c>
      <c r="G23" s="39">
        <v>258396.66641542444</v>
      </c>
      <c r="H23" s="39">
        <v>66150.116000000009</v>
      </c>
      <c r="I23" s="39">
        <v>370632.93941542448</v>
      </c>
      <c r="O23" s="103"/>
      <c r="P23" s="103"/>
    </row>
    <row r="24" spans="1:16" s="81" customFormat="1" ht="16.5" customHeight="1" x14ac:dyDescent="0.2">
      <c r="A24" s="2" t="s">
        <v>463</v>
      </c>
      <c r="B24" s="39">
        <v>13861.999</v>
      </c>
      <c r="C24" s="39">
        <v>25930.722938000003</v>
      </c>
      <c r="D24" s="39">
        <v>71350.34821299999</v>
      </c>
      <c r="E24" s="39">
        <v>111143.07015099999</v>
      </c>
      <c r="F24" s="39">
        <v>13989.667000000001</v>
      </c>
      <c r="G24" s="39">
        <v>28988.848073000001</v>
      </c>
      <c r="H24" s="39">
        <v>54584.091651000002</v>
      </c>
      <c r="I24" s="39">
        <v>97562.606724000012</v>
      </c>
      <c r="O24" s="103"/>
      <c r="P24" s="103"/>
    </row>
    <row r="25" spans="1:16" s="81" customFormat="1" ht="16.5" customHeight="1" x14ac:dyDescent="0.2">
      <c r="A25" s="2" t="s">
        <v>464</v>
      </c>
      <c r="B25" s="39">
        <v>13712.3</v>
      </c>
      <c r="C25" s="39">
        <v>19532.508938000003</v>
      </c>
      <c r="D25" s="39">
        <v>68026.399999999994</v>
      </c>
      <c r="E25" s="39">
        <v>101271.208938</v>
      </c>
      <c r="F25" s="39">
        <v>13839.968000000001</v>
      </c>
      <c r="G25" s="39">
        <v>22579.040073</v>
      </c>
      <c r="H25" s="39">
        <v>50921.784</v>
      </c>
      <c r="I25" s="39">
        <v>87340.792073000004</v>
      </c>
      <c r="O25" s="103"/>
      <c r="P25" s="103"/>
    </row>
    <row r="26" spans="1:16" s="81" customFormat="1" ht="16.5" customHeight="1" x14ac:dyDescent="0.2">
      <c r="A26" s="7" t="s">
        <v>465</v>
      </c>
      <c r="B26" s="37">
        <v>13158.918</v>
      </c>
      <c r="C26" s="37">
        <v>12732.337153</v>
      </c>
      <c r="D26" s="37">
        <v>54090.18</v>
      </c>
      <c r="E26" s="37">
        <v>79981.435152999999</v>
      </c>
      <c r="F26" s="37">
        <v>13243.839</v>
      </c>
      <c r="G26" s="37">
        <v>14819.543132999999</v>
      </c>
      <c r="H26" s="37">
        <v>42101.824999999997</v>
      </c>
      <c r="I26" s="37">
        <v>70165.207132999989</v>
      </c>
      <c r="O26" s="103"/>
      <c r="P26" s="103"/>
    </row>
    <row r="27" spans="1:16" s="81" customFormat="1" ht="16.5" customHeight="1" x14ac:dyDescent="0.2">
      <c r="A27" s="7" t="s">
        <v>466</v>
      </c>
      <c r="B27" s="37">
        <v>0</v>
      </c>
      <c r="C27" s="37">
        <v>24.948</v>
      </c>
      <c r="D27" s="37">
        <v>0</v>
      </c>
      <c r="E27" s="37">
        <v>24.948</v>
      </c>
      <c r="F27" s="37">
        <v>0</v>
      </c>
      <c r="G27" s="37">
        <v>357.99799999999999</v>
      </c>
      <c r="H27" s="37">
        <v>0</v>
      </c>
      <c r="I27" s="37">
        <v>357.99799999999999</v>
      </c>
      <c r="O27" s="103"/>
      <c r="P27" s="103"/>
    </row>
    <row r="28" spans="1:16" s="81" customFormat="1" ht="16.5" customHeight="1" x14ac:dyDescent="0.2">
      <c r="A28" s="7" t="s">
        <v>467</v>
      </c>
      <c r="B28" s="37">
        <v>0</v>
      </c>
      <c r="C28" s="37">
        <v>4782.5539749999998</v>
      </c>
      <c r="D28" s="37">
        <v>0</v>
      </c>
      <c r="E28" s="37">
        <v>4782.5539749999998</v>
      </c>
      <c r="F28" s="37">
        <v>0</v>
      </c>
      <c r="G28" s="37">
        <v>5338.0150000000003</v>
      </c>
      <c r="H28" s="37">
        <v>0</v>
      </c>
      <c r="I28" s="37">
        <v>5338.0150000000003</v>
      </c>
      <c r="O28" s="103"/>
      <c r="P28" s="103"/>
    </row>
    <row r="29" spans="1:16" s="81" customFormat="1" ht="16.5" customHeight="1" x14ac:dyDescent="0.2">
      <c r="A29" s="7" t="s">
        <v>468</v>
      </c>
      <c r="B29" s="37">
        <v>553.38199999999961</v>
      </c>
      <c r="C29" s="37">
        <v>1992.6698100000021</v>
      </c>
      <c r="D29" s="37">
        <v>13936.219999999994</v>
      </c>
      <c r="E29" s="37">
        <v>16482.271809999995</v>
      </c>
      <c r="F29" s="37">
        <v>596.12900000000081</v>
      </c>
      <c r="G29" s="37">
        <v>2063.483940000001</v>
      </c>
      <c r="H29" s="37">
        <v>8819.9590000000026</v>
      </c>
      <c r="I29" s="37">
        <v>11479.571940000005</v>
      </c>
      <c r="O29" s="103"/>
      <c r="P29" s="103"/>
    </row>
    <row r="30" spans="1:16" s="81" customFormat="1" ht="16.5" customHeight="1" x14ac:dyDescent="0.2">
      <c r="A30" s="2" t="s">
        <v>469</v>
      </c>
      <c r="B30" s="39">
        <v>149.69900000000001</v>
      </c>
      <c r="C30" s="39">
        <v>6398.2139999999999</v>
      </c>
      <c r="D30" s="39">
        <v>3323.9482130000001</v>
      </c>
      <c r="E30" s="39">
        <v>9871.8612130000001</v>
      </c>
      <c r="F30" s="39">
        <v>149.69900000000001</v>
      </c>
      <c r="G30" s="39">
        <v>6409.808</v>
      </c>
      <c r="H30" s="39">
        <v>3662.3076510000001</v>
      </c>
      <c r="I30" s="39">
        <v>10221.814651000001</v>
      </c>
      <c r="O30" s="103"/>
      <c r="P30" s="103"/>
    </row>
    <row r="31" spans="1:16" s="81" customFormat="1" ht="16.5" customHeight="1" x14ac:dyDescent="0.2">
      <c r="A31" s="7" t="s">
        <v>470</v>
      </c>
      <c r="B31" s="37">
        <v>149.69900000000001</v>
      </c>
      <c r="C31" s="37">
        <v>1901.3920000000001</v>
      </c>
      <c r="D31" s="37">
        <v>343.47</v>
      </c>
      <c r="E31" s="37">
        <v>2394.5609999999997</v>
      </c>
      <c r="F31" s="37">
        <v>149.69900000000001</v>
      </c>
      <c r="G31" s="37">
        <v>1885.758</v>
      </c>
      <c r="H31" s="37">
        <v>343.47</v>
      </c>
      <c r="I31" s="37">
        <v>2378.9270000000001</v>
      </c>
      <c r="O31" s="103"/>
      <c r="P31" s="103"/>
    </row>
    <row r="32" spans="1:16" s="81" customFormat="1" ht="16.5" customHeight="1" x14ac:dyDescent="0.2">
      <c r="A32" s="7" t="s">
        <v>471</v>
      </c>
      <c r="B32" s="37">
        <v>0</v>
      </c>
      <c r="C32" s="37">
        <v>4496.8220000000001</v>
      </c>
      <c r="D32" s="37">
        <v>2980.4782130000003</v>
      </c>
      <c r="E32" s="37">
        <v>7477.3002130000004</v>
      </c>
      <c r="F32" s="37">
        <v>0</v>
      </c>
      <c r="G32" s="37">
        <v>4524.05</v>
      </c>
      <c r="H32" s="37">
        <v>3318.8376509999998</v>
      </c>
      <c r="I32" s="37">
        <v>7842.887651</v>
      </c>
      <c r="O32" s="103"/>
      <c r="P32" s="103"/>
    </row>
    <row r="33" spans="1:16" s="81" customFormat="1" ht="16.5" customHeight="1" x14ac:dyDescent="0.2">
      <c r="A33" s="2" t="s">
        <v>472</v>
      </c>
      <c r="B33" s="39">
        <v>1624200.5310000002</v>
      </c>
      <c r="C33" s="39">
        <v>3590211.8322119177</v>
      </c>
      <c r="D33" s="39">
        <v>1096501.597352</v>
      </c>
      <c r="E33" s="39">
        <v>6310913.9605639176</v>
      </c>
      <c r="F33" s="39">
        <v>1531797.6140000001</v>
      </c>
      <c r="G33" s="39">
        <v>3806343.3886504187</v>
      </c>
      <c r="H33" s="39">
        <v>987937.56135199999</v>
      </c>
      <c r="I33" s="39">
        <v>6326078.564002418</v>
      </c>
      <c r="J33" s="103"/>
      <c r="O33" s="103"/>
      <c r="P33" s="103"/>
    </row>
    <row r="34" spans="1:16" s="81" customFormat="1" ht="16.5" customHeight="1" x14ac:dyDescent="0.2">
      <c r="A34" s="2" t="s">
        <v>473</v>
      </c>
      <c r="B34" s="39">
        <v>59869.406000000003</v>
      </c>
      <c r="C34" s="39">
        <v>56410.803260000001</v>
      </c>
      <c r="D34" s="39">
        <v>776208.85</v>
      </c>
      <c r="E34" s="39">
        <v>892489.05926000001</v>
      </c>
      <c r="F34" s="39">
        <v>60767.307000000001</v>
      </c>
      <c r="G34" s="39">
        <v>58857.181479999999</v>
      </c>
      <c r="H34" s="39">
        <v>719603.66700000002</v>
      </c>
      <c r="I34" s="39">
        <v>839228.15547999996</v>
      </c>
      <c r="O34" s="103"/>
      <c r="P34" s="103"/>
    </row>
    <row r="35" spans="1:16" s="81" customFormat="1" ht="16.5" customHeight="1" x14ac:dyDescent="0.2">
      <c r="A35" s="7" t="s">
        <v>474</v>
      </c>
      <c r="B35" s="37">
        <v>180.41300000000001</v>
      </c>
      <c r="C35" s="37">
        <v>36287.097000000002</v>
      </c>
      <c r="D35" s="37">
        <v>0</v>
      </c>
      <c r="E35" s="37">
        <v>36467.51</v>
      </c>
      <c r="F35" s="37">
        <v>185.27799999999999</v>
      </c>
      <c r="G35" s="37">
        <v>39200.75</v>
      </c>
      <c r="H35" s="37">
        <v>0</v>
      </c>
      <c r="I35" s="37">
        <v>39386.027999999998</v>
      </c>
      <c r="O35" s="103"/>
      <c r="P35" s="103"/>
    </row>
    <row r="36" spans="1:16" s="81" customFormat="1" ht="16.5" customHeight="1" x14ac:dyDescent="0.2">
      <c r="A36" s="7" t="s">
        <v>475</v>
      </c>
      <c r="B36" s="37">
        <v>59688.993000000002</v>
      </c>
      <c r="C36" s="37">
        <v>20123.706260000003</v>
      </c>
      <c r="D36" s="37">
        <v>776208.85</v>
      </c>
      <c r="E36" s="37">
        <v>856021.54926</v>
      </c>
      <c r="F36" s="37">
        <v>60582.029000000002</v>
      </c>
      <c r="G36" s="37">
        <v>19656.431479999999</v>
      </c>
      <c r="H36" s="37">
        <v>719603.66700000002</v>
      </c>
      <c r="I36" s="37">
        <v>799842.12748000002</v>
      </c>
      <c r="O36" s="103"/>
      <c r="P36" s="103"/>
    </row>
    <row r="37" spans="1:16" s="81" customFormat="1" ht="16.5" customHeight="1" x14ac:dyDescent="0.2">
      <c r="A37" s="2" t="s">
        <v>476</v>
      </c>
      <c r="B37" s="39">
        <v>0</v>
      </c>
      <c r="C37" s="39">
        <v>2371.123</v>
      </c>
      <c r="D37" s="39">
        <v>10113.679</v>
      </c>
      <c r="E37" s="39">
        <v>12484.802</v>
      </c>
      <c r="F37" s="39">
        <v>0</v>
      </c>
      <c r="G37" s="39">
        <v>2370.143</v>
      </c>
      <c r="H37" s="39">
        <v>10756.565000000001</v>
      </c>
      <c r="I37" s="39">
        <v>13126.708000000001</v>
      </c>
      <c r="O37" s="103"/>
      <c r="P37" s="103"/>
    </row>
    <row r="38" spans="1:16" s="81" customFormat="1" ht="16.5" customHeight="1" x14ac:dyDescent="0.2">
      <c r="A38" s="7" t="s">
        <v>477</v>
      </c>
      <c r="B38" s="37">
        <v>0</v>
      </c>
      <c r="C38" s="37">
        <v>1534.7139999999999</v>
      </c>
      <c r="D38" s="37">
        <v>0</v>
      </c>
      <c r="E38" s="37">
        <v>1534.7139999999999</v>
      </c>
      <c r="F38" s="37">
        <v>0</v>
      </c>
      <c r="G38" s="37">
        <v>1533.7339999999999</v>
      </c>
      <c r="H38" s="37">
        <v>0</v>
      </c>
      <c r="I38" s="37">
        <v>1533.7339999999999</v>
      </c>
      <c r="O38" s="103"/>
      <c r="P38" s="103"/>
    </row>
    <row r="39" spans="1:16" s="81" customFormat="1" ht="16.5" customHeight="1" x14ac:dyDescent="0.2">
      <c r="A39" s="7" t="s">
        <v>478</v>
      </c>
      <c r="B39" s="37">
        <v>0</v>
      </c>
      <c r="C39" s="37">
        <v>836.40899999999999</v>
      </c>
      <c r="D39" s="37">
        <v>10113.679</v>
      </c>
      <c r="E39" s="37">
        <v>10950.088</v>
      </c>
      <c r="F39" s="37">
        <v>0</v>
      </c>
      <c r="G39" s="37">
        <v>836.40899999999999</v>
      </c>
      <c r="H39" s="37">
        <v>10756.565000000001</v>
      </c>
      <c r="I39" s="37">
        <v>11592.974</v>
      </c>
      <c r="O39" s="103"/>
      <c r="P39" s="103"/>
    </row>
    <row r="40" spans="1:16" s="81" customFormat="1" ht="16.5" customHeight="1" x14ac:dyDescent="0.2">
      <c r="A40" s="2" t="s">
        <v>479</v>
      </c>
      <c r="B40" s="39">
        <v>1288121.6140000001</v>
      </c>
      <c r="C40" s="39">
        <v>82625.56</v>
      </c>
      <c r="D40" s="39">
        <v>91615.303</v>
      </c>
      <c r="E40" s="39">
        <v>1462362.4770000002</v>
      </c>
      <c r="F40" s="39">
        <v>1179402.8840000001</v>
      </c>
      <c r="G40" s="39">
        <v>90333.758000000002</v>
      </c>
      <c r="H40" s="39">
        <v>96046.002999999997</v>
      </c>
      <c r="I40" s="39">
        <v>1365782.645</v>
      </c>
      <c r="O40" s="103"/>
      <c r="P40" s="103"/>
    </row>
    <row r="41" spans="1:16" s="81" customFormat="1" ht="16.5" customHeight="1" x14ac:dyDescent="0.2">
      <c r="A41" s="7" t="s">
        <v>452</v>
      </c>
      <c r="B41" s="37">
        <v>799442.98199999996</v>
      </c>
      <c r="C41" s="37">
        <v>31868.942999999999</v>
      </c>
      <c r="D41" s="37">
        <v>51223.485999999997</v>
      </c>
      <c r="E41" s="37">
        <v>882535.41099999996</v>
      </c>
      <c r="F41" s="37">
        <v>778761.54799999995</v>
      </c>
      <c r="G41" s="37">
        <v>36344.752</v>
      </c>
      <c r="H41" s="37">
        <v>50232.555999999997</v>
      </c>
      <c r="I41" s="37">
        <v>865338.85599999991</v>
      </c>
      <c r="O41" s="103"/>
      <c r="P41" s="103"/>
    </row>
    <row r="42" spans="1:16" s="81" customFormat="1" ht="16.5" customHeight="1" x14ac:dyDescent="0.2">
      <c r="A42" s="7" t="s">
        <v>453</v>
      </c>
      <c r="B42" s="37">
        <v>488678.63199999998</v>
      </c>
      <c r="C42" s="37">
        <v>50756.616999999998</v>
      </c>
      <c r="D42" s="37">
        <v>40391.817000000003</v>
      </c>
      <c r="E42" s="37">
        <v>579827.06599999999</v>
      </c>
      <c r="F42" s="37">
        <v>400641.33600000001</v>
      </c>
      <c r="G42" s="37">
        <v>53989.006000000001</v>
      </c>
      <c r="H42" s="37">
        <v>45813.447</v>
      </c>
      <c r="I42" s="37">
        <v>500443.78899999999</v>
      </c>
      <c r="O42" s="103"/>
      <c r="P42" s="103"/>
    </row>
    <row r="43" spans="1:16" s="81" customFormat="1" ht="16.5" customHeight="1" x14ac:dyDescent="0.2">
      <c r="A43" s="2" t="s">
        <v>480</v>
      </c>
      <c r="B43" s="39">
        <v>0</v>
      </c>
      <c r="C43" s="39">
        <v>0</v>
      </c>
      <c r="D43" s="39">
        <v>0</v>
      </c>
      <c r="E43" s="39">
        <v>0</v>
      </c>
      <c r="F43" s="39">
        <v>0</v>
      </c>
      <c r="G43" s="39">
        <v>0</v>
      </c>
      <c r="H43" s="39">
        <v>0</v>
      </c>
      <c r="I43" s="39">
        <v>0</v>
      </c>
      <c r="O43" s="103"/>
      <c r="P43" s="103"/>
    </row>
    <row r="44" spans="1:16" s="81" customFormat="1" ht="16.5" customHeight="1" x14ac:dyDescent="0.2">
      <c r="A44" s="2" t="s">
        <v>481</v>
      </c>
      <c r="B44" s="39">
        <v>77669.327999999994</v>
      </c>
      <c r="C44" s="39">
        <v>121068.02966439164</v>
      </c>
      <c r="D44" s="39">
        <v>189728.98800000001</v>
      </c>
      <c r="E44" s="39">
        <v>388466.34566439164</v>
      </c>
      <c r="F44" s="39">
        <v>77617.534</v>
      </c>
      <c r="G44" s="39">
        <v>302493.22687985428</v>
      </c>
      <c r="H44" s="39">
        <v>144798.30100000001</v>
      </c>
      <c r="I44" s="39">
        <v>524909.0618798543</v>
      </c>
      <c r="O44" s="103"/>
      <c r="P44" s="103"/>
    </row>
    <row r="45" spans="1:16" s="81" customFormat="1" ht="16.5" customHeight="1" x14ac:dyDescent="0.2">
      <c r="A45" s="2" t="s">
        <v>482</v>
      </c>
      <c r="B45" s="39">
        <v>198540.18299999999</v>
      </c>
      <c r="C45" s="39">
        <v>3327736.3176026661</v>
      </c>
      <c r="D45" s="39">
        <v>28834.777352000008</v>
      </c>
      <c r="E45" s="39">
        <v>3555111.2779546664</v>
      </c>
      <c r="F45" s="39">
        <v>214009.889</v>
      </c>
      <c r="G45" s="39">
        <v>3352289.0746211428</v>
      </c>
      <c r="H45" s="39">
        <v>16733.025351999997</v>
      </c>
      <c r="I45" s="39">
        <v>3583031.9889731426</v>
      </c>
      <c r="O45" s="103"/>
      <c r="P45" s="103"/>
    </row>
    <row r="46" spans="1:16" s="81" customFormat="1" ht="16.5" customHeight="1" x14ac:dyDescent="0.2">
      <c r="A46" s="7" t="s">
        <v>456</v>
      </c>
      <c r="B46" s="37">
        <v>19237.759999999998</v>
      </c>
      <c r="C46" s="37">
        <v>1660620.2760999999</v>
      </c>
      <c r="D46" s="37">
        <v>25178.697</v>
      </c>
      <c r="E46" s="37">
        <v>1705036.7330999998</v>
      </c>
      <c r="F46" s="37">
        <v>19237.759999999998</v>
      </c>
      <c r="G46" s="37">
        <v>1650296.1069</v>
      </c>
      <c r="H46" s="37">
        <v>22421.813999999998</v>
      </c>
      <c r="I46" s="37">
        <v>1691955.6809</v>
      </c>
      <c r="O46" s="103"/>
      <c r="P46" s="103"/>
    </row>
    <row r="47" spans="1:16" s="81" customFormat="1" ht="16.5" customHeight="1" x14ac:dyDescent="0.2">
      <c r="A47" s="7" t="s">
        <v>457</v>
      </c>
      <c r="B47" s="37">
        <v>78558.407999999996</v>
      </c>
      <c r="C47" s="37">
        <v>1222535.7725002293</v>
      </c>
      <c r="D47" s="37">
        <v>37764.85</v>
      </c>
      <c r="E47" s="37">
        <v>1338859.0305002294</v>
      </c>
      <c r="F47" s="37">
        <v>79559.087</v>
      </c>
      <c r="G47" s="37">
        <v>1220918.3863049827</v>
      </c>
      <c r="H47" s="37">
        <v>32934.436000000002</v>
      </c>
      <c r="I47" s="37">
        <v>1333411.9093049827</v>
      </c>
      <c r="O47" s="103"/>
      <c r="P47" s="103"/>
    </row>
    <row r="48" spans="1:16" s="81" customFormat="1" ht="16.5" customHeight="1" x14ac:dyDescent="0.2">
      <c r="A48" s="7" t="s">
        <v>483</v>
      </c>
      <c r="B48" s="37">
        <v>42929.983</v>
      </c>
      <c r="C48" s="37">
        <v>167072.01496110612</v>
      </c>
      <c r="D48" s="37">
        <v>-96201.063647999996</v>
      </c>
      <c r="E48" s="37">
        <v>113800.93431310613</v>
      </c>
      <c r="F48" s="37">
        <v>43194.052000000003</v>
      </c>
      <c r="G48" s="37">
        <v>160515.03906373802</v>
      </c>
      <c r="H48" s="37">
        <v>-56797.847648000003</v>
      </c>
      <c r="I48" s="37">
        <v>146911.24341573802</v>
      </c>
      <c r="O48" s="103"/>
      <c r="P48" s="103"/>
    </row>
    <row r="49" spans="1:16" s="81" customFormat="1" ht="16.5" customHeight="1" x14ac:dyDescent="0.2">
      <c r="A49" s="7" t="s">
        <v>484</v>
      </c>
      <c r="B49" s="37">
        <v>9058.973</v>
      </c>
      <c r="C49" s="37">
        <v>267634.12771494035</v>
      </c>
      <c r="D49" s="37">
        <v>-3661.9839999999999</v>
      </c>
      <c r="E49" s="37">
        <v>273031.11671494035</v>
      </c>
      <c r="F49" s="37">
        <v>16595.044000000002</v>
      </c>
      <c r="G49" s="37">
        <v>313712.39694872673</v>
      </c>
      <c r="H49" s="37">
        <v>-774.25699999999995</v>
      </c>
      <c r="I49" s="37">
        <v>329533.18394872674</v>
      </c>
      <c r="O49" s="103"/>
      <c r="P49" s="103"/>
    </row>
    <row r="50" spans="1:16" s="81" customFormat="1" ht="16.5" customHeight="1" x14ac:dyDescent="0.2">
      <c r="A50" s="7" t="s">
        <v>485</v>
      </c>
      <c r="B50" s="37">
        <v>32938.81</v>
      </c>
      <c r="C50" s="37">
        <v>15776.858</v>
      </c>
      <c r="D50" s="37">
        <v>64521.122000000003</v>
      </c>
      <c r="E50" s="37">
        <v>113236.79000000001</v>
      </c>
      <c r="F50" s="37">
        <v>33785.695</v>
      </c>
      <c r="G50" s="37">
        <v>14758.64</v>
      </c>
      <c r="H50" s="37">
        <v>17908.411</v>
      </c>
      <c r="I50" s="37">
        <v>66452.745999999999</v>
      </c>
      <c r="O50" s="103"/>
      <c r="P50" s="103"/>
    </row>
    <row r="51" spans="1:16" s="81" customFormat="1" ht="16.5" customHeight="1" thickBot="1" x14ac:dyDescent="0.25">
      <c r="A51" s="21" t="s">
        <v>486</v>
      </c>
      <c r="B51" s="68">
        <v>15816.249</v>
      </c>
      <c r="C51" s="68">
        <v>-5902.7316736100001</v>
      </c>
      <c r="D51" s="68">
        <v>1233.1559999999999</v>
      </c>
      <c r="E51" s="68">
        <v>11146.673326389999</v>
      </c>
      <c r="F51" s="68">
        <v>21638.251</v>
      </c>
      <c r="G51" s="68">
        <v>-7911.4945963054079</v>
      </c>
      <c r="H51" s="68">
        <v>1040.4690000000001</v>
      </c>
      <c r="I51" s="68">
        <v>14767.225403694592</v>
      </c>
      <c r="O51" s="103"/>
      <c r="P51" s="103"/>
    </row>
    <row r="52" spans="1:16" ht="15" thickTop="1" x14ac:dyDescent="0.2">
      <c r="A52" s="403" t="s">
        <v>559</v>
      </c>
      <c r="B52" s="403"/>
      <c r="C52" s="403"/>
      <c r="D52" s="403"/>
      <c r="E52" s="403"/>
      <c r="F52" s="403"/>
      <c r="G52" s="403"/>
      <c r="H52" s="403"/>
      <c r="I52" s="403"/>
    </row>
    <row r="53" spans="1:16" x14ac:dyDescent="0.2">
      <c r="A53" s="404" t="s">
        <v>561</v>
      </c>
      <c r="B53" s="404"/>
      <c r="C53" s="404"/>
      <c r="D53" s="404"/>
      <c r="E53" s="404"/>
    </row>
    <row r="54" spans="1:16" x14ac:dyDescent="0.2">
      <c r="D54" s="34"/>
      <c r="E54" s="34"/>
    </row>
    <row r="55" spans="1:16" x14ac:dyDescent="0.2">
      <c r="A55" s="34"/>
      <c r="B55" s="34"/>
      <c r="C55" s="34"/>
      <c r="D55" s="34"/>
      <c r="E55" s="34"/>
    </row>
    <row r="59" spans="1:16" x14ac:dyDescent="0.2">
      <c r="A59" s="18"/>
    </row>
  </sheetData>
  <mergeCells count="7">
    <mergeCell ref="A1:I1"/>
    <mergeCell ref="F3:I3"/>
    <mergeCell ref="A2:I2"/>
    <mergeCell ref="A52:I52"/>
    <mergeCell ref="A53:E53"/>
    <mergeCell ref="A3:A4"/>
    <mergeCell ref="B3:E3"/>
  </mergeCells>
  <pageMargins left="0.7" right="0.7" top="0.75" bottom="0.75" header="0.3" footer="0.3"/>
  <pageSetup paperSize="9" scale="51" orientation="portrait"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21"/>
  <sheetViews>
    <sheetView zoomScaleNormal="100" zoomScaleSheetLayoutView="115" workbookViewId="0">
      <selection activeCell="E10" sqref="E10"/>
    </sheetView>
  </sheetViews>
  <sheetFormatPr defaultRowHeight="14.25" x14ac:dyDescent="0.2"/>
  <cols>
    <col min="1" max="1" width="59.125" customWidth="1"/>
    <col min="2" max="5" width="12.125" customWidth="1"/>
  </cols>
  <sheetData>
    <row r="1" spans="1:7" ht="18.75" x14ac:dyDescent="0.2">
      <c r="A1" s="297" t="s">
        <v>487</v>
      </c>
      <c r="B1" s="297"/>
      <c r="C1" s="297"/>
      <c r="D1" s="297"/>
      <c r="E1" s="297"/>
      <c r="F1" s="297"/>
      <c r="G1" s="297"/>
    </row>
    <row r="2" spans="1:7" ht="15" thickBot="1" x14ac:dyDescent="0.25">
      <c r="A2" s="296" t="s">
        <v>1</v>
      </c>
      <c r="B2" s="296"/>
      <c r="C2" s="296"/>
      <c r="D2" s="296"/>
      <c r="E2" s="296"/>
      <c r="F2" s="296"/>
      <c r="G2" s="296"/>
    </row>
    <row r="3" spans="1:7" ht="15.75" thickTop="1" thickBot="1" x14ac:dyDescent="0.25">
      <c r="A3" s="141" t="s">
        <v>488</v>
      </c>
      <c r="B3" s="220">
        <v>45374</v>
      </c>
      <c r="C3" s="221">
        <v>45473</v>
      </c>
      <c r="D3" s="143">
        <v>45565</v>
      </c>
      <c r="E3" s="221">
        <v>45627</v>
      </c>
      <c r="F3" s="143">
        <v>45747</v>
      </c>
      <c r="G3" s="221">
        <v>45838</v>
      </c>
    </row>
    <row r="4" spans="1:7" s="77" customFormat="1" ht="24.75" customHeight="1" thickTop="1" x14ac:dyDescent="0.2">
      <c r="A4" s="2" t="s">
        <v>489</v>
      </c>
      <c r="B4" s="39">
        <v>125859.061</v>
      </c>
      <c r="C4" s="39">
        <v>116075.265</v>
      </c>
      <c r="D4" s="39">
        <v>109623.757</v>
      </c>
      <c r="E4" s="39">
        <v>254284.12299999999</v>
      </c>
      <c r="F4" s="39">
        <v>88983.738000000012</v>
      </c>
      <c r="G4" s="39">
        <v>102166.70299999999</v>
      </c>
    </row>
    <row r="5" spans="1:7" s="77" customFormat="1" ht="24.75" customHeight="1" x14ac:dyDescent="0.2">
      <c r="A5" s="9" t="s">
        <v>490</v>
      </c>
      <c r="B5" s="37">
        <v>40279.911999999997</v>
      </c>
      <c r="C5" s="37">
        <v>26455.328000000001</v>
      </c>
      <c r="D5" s="37">
        <v>16380.564</v>
      </c>
      <c r="E5" s="37">
        <v>36709.616999999998</v>
      </c>
      <c r="F5" s="37">
        <v>18094.025000000001</v>
      </c>
      <c r="G5" s="37">
        <v>18190.457999999999</v>
      </c>
    </row>
    <row r="6" spans="1:7" s="77" customFormat="1" ht="24.75" customHeight="1" x14ac:dyDescent="0.2">
      <c r="A6" s="9" t="s">
        <v>491</v>
      </c>
      <c r="B6" s="37">
        <v>85579.149000000005</v>
      </c>
      <c r="C6" s="37">
        <v>89619.936999999991</v>
      </c>
      <c r="D6" s="37">
        <v>93243.192999999999</v>
      </c>
      <c r="E6" s="37">
        <v>217574.50599999999</v>
      </c>
      <c r="F6" s="37">
        <v>70889.713000000003</v>
      </c>
      <c r="G6" s="37">
        <v>83976.244999999995</v>
      </c>
    </row>
    <row r="7" spans="1:7" s="77" customFormat="1" ht="24.75" customHeight="1" x14ac:dyDescent="0.2">
      <c r="A7" s="2" t="s">
        <v>492</v>
      </c>
      <c r="B7" s="39">
        <v>108806.46400000001</v>
      </c>
      <c r="C7" s="39">
        <v>88863.868999999992</v>
      </c>
      <c r="D7" s="39">
        <v>89364.090999999986</v>
      </c>
      <c r="E7" s="39">
        <v>114963.26500000001</v>
      </c>
      <c r="F7" s="39">
        <v>103478.97699999998</v>
      </c>
      <c r="G7" s="39">
        <v>134411.90599999999</v>
      </c>
    </row>
    <row r="8" spans="1:7" s="77" customFormat="1" ht="24.75" customHeight="1" x14ac:dyDescent="0.2">
      <c r="A8" s="9" t="s">
        <v>493</v>
      </c>
      <c r="B8" s="37">
        <v>6297.2539999999999</v>
      </c>
      <c r="C8" s="37">
        <v>967.73800000000006</v>
      </c>
      <c r="D8" s="37">
        <v>4109.9690000000001</v>
      </c>
      <c r="E8" s="37">
        <v>5127.2489999999998</v>
      </c>
      <c r="F8" s="37">
        <v>142.001</v>
      </c>
      <c r="G8" s="37">
        <v>6193.19</v>
      </c>
    </row>
    <row r="9" spans="1:7" s="77" customFormat="1" ht="24.75" customHeight="1" x14ac:dyDescent="0.2">
      <c r="A9" s="9" t="s">
        <v>494</v>
      </c>
      <c r="B9" s="37">
        <v>54832.177000000003</v>
      </c>
      <c r="C9" s="37">
        <v>43692.813999999998</v>
      </c>
      <c r="D9" s="37">
        <v>48488.362999999998</v>
      </c>
      <c r="E9" s="37">
        <v>42036.798000000003</v>
      </c>
      <c r="F9" s="37">
        <v>48177.618000000002</v>
      </c>
      <c r="G9" s="37">
        <v>66041.25</v>
      </c>
    </row>
    <row r="10" spans="1:7" s="77" customFormat="1" ht="24.75" customHeight="1" x14ac:dyDescent="0.2">
      <c r="A10" s="9" t="s">
        <v>495</v>
      </c>
      <c r="B10" s="37">
        <v>45669.743999999999</v>
      </c>
      <c r="C10" s="37">
        <v>42137.122000000003</v>
      </c>
      <c r="D10" s="37">
        <v>34852.849000000002</v>
      </c>
      <c r="E10" s="37">
        <v>60832.696000000004</v>
      </c>
      <c r="F10" s="37">
        <v>52618.420000000006</v>
      </c>
      <c r="G10" s="37">
        <v>58811.963000000003</v>
      </c>
    </row>
    <row r="11" spans="1:7" s="77" customFormat="1" ht="24.75" customHeight="1" x14ac:dyDescent="0.2">
      <c r="A11" s="9" t="s">
        <v>496</v>
      </c>
      <c r="B11" s="37">
        <v>753.16399999999999</v>
      </c>
      <c r="C11" s="37">
        <v>854.39300000000003</v>
      </c>
      <c r="D11" s="37">
        <v>906.59699999999998</v>
      </c>
      <c r="E11" s="37">
        <v>1136.8209999999999</v>
      </c>
      <c r="F11" s="37">
        <v>1221.9280000000001</v>
      </c>
      <c r="G11" s="37">
        <v>1022.842</v>
      </c>
    </row>
    <row r="12" spans="1:7" s="77" customFormat="1" ht="24.75" customHeight="1" x14ac:dyDescent="0.2">
      <c r="A12" s="9" t="s">
        <v>497</v>
      </c>
      <c r="B12" s="37">
        <v>1254.125</v>
      </c>
      <c r="C12" s="37">
        <v>1211.8019999999999</v>
      </c>
      <c r="D12" s="37">
        <v>1006.313</v>
      </c>
      <c r="E12" s="37">
        <v>5829.701</v>
      </c>
      <c r="F12" s="37">
        <v>1319.01</v>
      </c>
      <c r="G12" s="37">
        <v>2342.6610000000001</v>
      </c>
    </row>
    <row r="13" spans="1:7" s="77" customFormat="1" ht="24.75" customHeight="1" x14ac:dyDescent="0.2">
      <c r="A13" s="2" t="s">
        <v>498</v>
      </c>
      <c r="B13" s="39">
        <v>31987.34</v>
      </c>
      <c r="C13" s="39">
        <v>30582.839</v>
      </c>
      <c r="D13" s="39">
        <v>25622.717000000001</v>
      </c>
      <c r="E13" s="39">
        <v>29480.995999999999</v>
      </c>
      <c r="F13" s="39">
        <v>21870.496999999999</v>
      </c>
      <c r="G13" s="39">
        <v>17516.044000000002</v>
      </c>
    </row>
    <row r="14" spans="1:7" s="77" customFormat="1" ht="24.75" customHeight="1" x14ac:dyDescent="0.2">
      <c r="A14" s="2" t="s">
        <v>499</v>
      </c>
      <c r="B14" s="39">
        <v>18044.478999999999</v>
      </c>
      <c r="C14" s="39">
        <v>17578.276000000002</v>
      </c>
      <c r="D14" s="39">
        <v>17799.927</v>
      </c>
      <c r="E14" s="39">
        <v>23700.269</v>
      </c>
      <c r="F14" s="39">
        <v>25482.489000000001</v>
      </c>
      <c r="G14" s="39">
        <v>22995.241000000002</v>
      </c>
    </row>
    <row r="15" spans="1:7" s="77" customFormat="1" ht="24.75" customHeight="1" x14ac:dyDescent="0.2">
      <c r="A15" s="2" t="s">
        <v>500</v>
      </c>
      <c r="B15" s="39">
        <v>2390.893</v>
      </c>
      <c r="C15" s="39">
        <v>3101.8690000000001</v>
      </c>
      <c r="D15" s="39">
        <v>3241.2089999999998</v>
      </c>
      <c r="E15" s="39">
        <v>4604.1059999999998</v>
      </c>
      <c r="F15" s="39">
        <v>240.321</v>
      </c>
      <c r="G15" s="39">
        <v>390.88400000000001</v>
      </c>
    </row>
    <row r="16" spans="1:7" s="77" customFormat="1" ht="24.75" customHeight="1" x14ac:dyDescent="0.2">
      <c r="A16" s="2" t="s">
        <v>501</v>
      </c>
      <c r="B16" s="39">
        <v>396681.234</v>
      </c>
      <c r="C16" s="39">
        <v>437437.43699999998</v>
      </c>
      <c r="D16" s="39">
        <v>443776.92599999998</v>
      </c>
      <c r="E16" s="39">
        <v>404960.20199999999</v>
      </c>
      <c r="F16" s="39">
        <v>601437.22626000002</v>
      </c>
      <c r="G16" s="39">
        <v>507759.26348000002</v>
      </c>
    </row>
    <row r="17" spans="1:7" s="77" customFormat="1" ht="24.75" customHeight="1" x14ac:dyDescent="0.2">
      <c r="A17" s="2" t="s">
        <v>502</v>
      </c>
      <c r="B17" s="39">
        <v>69957.459000000003</v>
      </c>
      <c r="C17" s="39">
        <v>68086.122000000003</v>
      </c>
      <c r="D17" s="39">
        <v>74032.194000000003</v>
      </c>
      <c r="E17" s="39">
        <v>48713.315000000002</v>
      </c>
      <c r="F17" s="39">
        <v>48920.544999999998</v>
      </c>
      <c r="G17" s="39">
        <v>51873.544000000002</v>
      </c>
    </row>
    <row r="18" spans="1:7" s="77" customFormat="1" ht="24.75" customHeight="1" x14ac:dyDescent="0.2">
      <c r="A18" s="2" t="s">
        <v>503</v>
      </c>
      <c r="B18" s="39">
        <v>1707.8589999999999</v>
      </c>
      <c r="C18" s="39">
        <v>1787.8689999999999</v>
      </c>
      <c r="D18" s="39">
        <v>1843.0650000000001</v>
      </c>
      <c r="E18" s="39">
        <v>1907.192</v>
      </c>
      <c r="F18" s="39">
        <v>2075.0059999999999</v>
      </c>
      <c r="G18" s="39">
        <v>2114.31</v>
      </c>
    </row>
    <row r="19" spans="1:7" s="77" customFormat="1" ht="24.75" customHeight="1" thickBot="1" x14ac:dyDescent="0.25">
      <c r="A19" s="10" t="s">
        <v>504</v>
      </c>
      <c r="B19" s="41">
        <v>0.26</v>
      </c>
      <c r="C19" s="41">
        <v>0.26</v>
      </c>
      <c r="D19" s="41">
        <v>150.803</v>
      </c>
      <c r="E19" s="41">
        <v>0.26</v>
      </c>
      <c r="F19" s="41">
        <v>0.26</v>
      </c>
      <c r="G19" s="41">
        <v>0.26</v>
      </c>
    </row>
    <row r="20" spans="1:7" s="77" customFormat="1" ht="24.75" customHeight="1" thickTop="1" thickBot="1" x14ac:dyDescent="0.25">
      <c r="A20" s="142" t="s">
        <v>236</v>
      </c>
      <c r="B20" s="41">
        <v>755435.04900000012</v>
      </c>
      <c r="C20" s="41">
        <v>763513.80599999987</v>
      </c>
      <c r="D20" s="41">
        <v>765454.6889999999</v>
      </c>
      <c r="E20" s="41">
        <v>882613.728</v>
      </c>
      <c r="F20" s="41">
        <v>892489.05926000013</v>
      </c>
      <c r="G20" s="41">
        <v>839228.15548000019</v>
      </c>
    </row>
    <row r="21" spans="1:7" ht="15" thickTop="1" x14ac:dyDescent="0.2">
      <c r="A21" s="403" t="s">
        <v>559</v>
      </c>
      <c r="B21" s="403"/>
      <c r="C21" s="403"/>
      <c r="D21" s="403"/>
      <c r="E21" s="403"/>
      <c r="F21" s="403"/>
      <c r="G21" s="403"/>
    </row>
  </sheetData>
  <mergeCells count="3">
    <mergeCell ref="A2:G2"/>
    <mergeCell ref="A21:G21"/>
    <mergeCell ref="A1:G1"/>
  </mergeCells>
  <pageMargins left="0.7" right="0.7" top="0.75" bottom="0.75" header="0.3" footer="0.3"/>
  <pageSetup paperSize="9" scale="64"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25"/>
  <sheetViews>
    <sheetView topLeftCell="A16" zoomScaleNormal="100" zoomScaleSheetLayoutView="100" workbookViewId="0">
      <selection activeCell="B5" sqref="B5:G22"/>
    </sheetView>
  </sheetViews>
  <sheetFormatPr defaultRowHeight="14.25" x14ac:dyDescent="0.2"/>
  <cols>
    <col min="1" max="1" width="69" customWidth="1"/>
    <col min="2" max="2" width="12.625" customWidth="1"/>
    <col min="3" max="3" width="12.5" bestFit="1" customWidth="1"/>
    <col min="4" max="4" width="12.125" customWidth="1"/>
    <col min="5" max="5" width="10.375" customWidth="1"/>
    <col min="6" max="6" width="12.625" customWidth="1"/>
  </cols>
  <sheetData>
    <row r="1" spans="1:7" ht="18.75" x14ac:dyDescent="0.2">
      <c r="A1" s="297" t="s">
        <v>505</v>
      </c>
      <c r="B1" s="297"/>
      <c r="C1" s="297"/>
      <c r="D1" s="297"/>
      <c r="E1" s="297"/>
      <c r="F1" s="297"/>
      <c r="G1" s="297"/>
    </row>
    <row r="2" spans="1:7" ht="15" thickBot="1" x14ac:dyDescent="0.25">
      <c r="A2" s="296" t="s">
        <v>1</v>
      </c>
      <c r="B2" s="296"/>
      <c r="C2" s="296"/>
      <c r="D2" s="296"/>
      <c r="E2" s="296"/>
      <c r="F2" s="296"/>
      <c r="G2" s="296"/>
    </row>
    <row r="3" spans="1:7" ht="15.75" thickTop="1" thickBot="1" x14ac:dyDescent="0.25">
      <c r="A3" s="306" t="s">
        <v>488</v>
      </c>
      <c r="B3" s="405" t="s">
        <v>586</v>
      </c>
      <c r="C3" s="406"/>
      <c r="D3" s="406"/>
      <c r="E3" s="405" t="s">
        <v>602</v>
      </c>
      <c r="F3" s="406"/>
      <c r="G3" s="406"/>
    </row>
    <row r="4" spans="1:7" ht="15" thickBot="1" x14ac:dyDescent="0.25">
      <c r="A4" s="307"/>
      <c r="B4" s="44" t="s">
        <v>506</v>
      </c>
      <c r="C4" s="142" t="s">
        <v>507</v>
      </c>
      <c r="D4" s="142" t="s">
        <v>236</v>
      </c>
      <c r="E4" s="44" t="s">
        <v>506</v>
      </c>
      <c r="F4" s="142" t="s">
        <v>507</v>
      </c>
      <c r="G4" s="142" t="s">
        <v>236</v>
      </c>
    </row>
    <row r="5" spans="1:7" s="77" customFormat="1" ht="32.25" customHeight="1" thickTop="1" x14ac:dyDescent="0.2">
      <c r="A5" s="2" t="s">
        <v>508</v>
      </c>
      <c r="B5" s="39">
        <v>251607.52599999998</v>
      </c>
      <c r="C5" s="39">
        <v>5358.8060000000005</v>
      </c>
      <c r="D5" s="39">
        <v>256966.33199999999</v>
      </c>
      <c r="E5" s="39">
        <v>251011.554</v>
      </c>
      <c r="F5" s="39">
        <v>5965.2139999999999</v>
      </c>
      <c r="G5" s="39">
        <v>256976.76800000001</v>
      </c>
    </row>
    <row r="6" spans="1:7" s="77" customFormat="1" ht="32.25" customHeight="1" x14ac:dyDescent="0.2">
      <c r="A6" s="9" t="s">
        <v>509</v>
      </c>
      <c r="B6" s="37">
        <v>4243.5439999999999</v>
      </c>
      <c r="C6" s="37">
        <v>631.64800000000002</v>
      </c>
      <c r="D6" s="37">
        <v>4875.192</v>
      </c>
      <c r="E6" s="37">
        <v>4200.7790000000005</v>
      </c>
      <c r="F6" s="37">
        <v>1032.163</v>
      </c>
      <c r="G6" s="37">
        <v>5232.9420000000009</v>
      </c>
    </row>
    <row r="7" spans="1:7" s="77" customFormat="1" ht="32.25" customHeight="1" x14ac:dyDescent="0.2">
      <c r="A7" s="9" t="s">
        <v>510</v>
      </c>
      <c r="B7" s="37">
        <v>247363.98199999999</v>
      </c>
      <c r="C7" s="37">
        <v>4727.1580000000004</v>
      </c>
      <c r="D7" s="37">
        <v>252091.13999999998</v>
      </c>
      <c r="E7" s="37">
        <v>246810.77499999999</v>
      </c>
      <c r="F7" s="37">
        <v>4933.0510000000004</v>
      </c>
      <c r="G7" s="37">
        <v>251743.826</v>
      </c>
    </row>
    <row r="8" spans="1:7" s="77" customFormat="1" ht="32.25" customHeight="1" x14ac:dyDescent="0.2">
      <c r="A8" s="2" t="s">
        <v>492</v>
      </c>
      <c r="B8" s="39">
        <v>39257.746000000006</v>
      </c>
      <c r="C8" s="39">
        <v>77137.517000000007</v>
      </c>
      <c r="D8" s="39">
        <v>116395.26300000001</v>
      </c>
      <c r="E8" s="39">
        <v>37562.937000000005</v>
      </c>
      <c r="F8" s="39">
        <v>82665.944000000003</v>
      </c>
      <c r="G8" s="39">
        <v>120228.88100000001</v>
      </c>
    </row>
    <row r="9" spans="1:7" s="77" customFormat="1" ht="32.25" customHeight="1" x14ac:dyDescent="0.2">
      <c r="A9" s="9" t="s">
        <v>511</v>
      </c>
      <c r="B9" s="37">
        <v>36429.49</v>
      </c>
      <c r="C9" s="37">
        <v>41057.622000000003</v>
      </c>
      <c r="D9" s="37">
        <v>77487.111999999994</v>
      </c>
      <c r="E9" s="37">
        <v>33173.389000000003</v>
      </c>
      <c r="F9" s="37">
        <v>45698.487000000001</v>
      </c>
      <c r="G9" s="37">
        <v>78871.876000000004</v>
      </c>
    </row>
    <row r="10" spans="1:7" s="77" customFormat="1" ht="32.25" customHeight="1" x14ac:dyDescent="0.2">
      <c r="A10" s="9" t="s">
        <v>494</v>
      </c>
      <c r="B10" s="37">
        <v>1811.9970000000001</v>
      </c>
      <c r="C10" s="37">
        <v>5202.12</v>
      </c>
      <c r="D10" s="37">
        <v>7014.1170000000002</v>
      </c>
      <c r="E10" s="37">
        <v>3372.9639999999999</v>
      </c>
      <c r="F10" s="37">
        <v>3666.7669999999998</v>
      </c>
      <c r="G10" s="37">
        <v>7039.7309999999998</v>
      </c>
    </row>
    <row r="11" spans="1:7" s="77" customFormat="1" ht="32.25" customHeight="1" x14ac:dyDescent="0.2">
      <c r="A11" s="9" t="s">
        <v>495</v>
      </c>
      <c r="B11" s="37">
        <v>1016.249</v>
      </c>
      <c r="C11" s="37">
        <v>30877.775000000001</v>
      </c>
      <c r="D11" s="37">
        <v>31894.024000000001</v>
      </c>
      <c r="E11" s="37">
        <v>1016.574</v>
      </c>
      <c r="F11" s="37">
        <v>33300.69</v>
      </c>
      <c r="G11" s="37">
        <v>34317.264000000003</v>
      </c>
    </row>
    <row r="12" spans="1:7" s="77" customFormat="1" ht="32.25" customHeight="1" x14ac:dyDescent="0.2">
      <c r="A12" s="9" t="s">
        <v>496</v>
      </c>
      <c r="B12" s="37">
        <v>0</v>
      </c>
      <c r="C12" s="37">
        <v>0</v>
      </c>
      <c r="D12" s="37">
        <v>0</v>
      </c>
      <c r="E12" s="37">
        <v>0</v>
      </c>
      <c r="F12" s="37">
        <v>0</v>
      </c>
      <c r="G12" s="37">
        <v>0</v>
      </c>
    </row>
    <row r="13" spans="1:7" s="77" customFormat="1" ht="32.25" customHeight="1" x14ac:dyDescent="0.2">
      <c r="A13" s="9" t="s">
        <v>497</v>
      </c>
      <c r="B13" s="39">
        <v>0</v>
      </c>
      <c r="C13" s="37">
        <v>0</v>
      </c>
      <c r="D13" s="39">
        <v>0</v>
      </c>
      <c r="E13" s="39">
        <v>0</v>
      </c>
      <c r="F13" s="37">
        <v>0</v>
      </c>
      <c r="G13" s="39">
        <v>0</v>
      </c>
    </row>
    <row r="14" spans="1:7" s="77" customFormat="1" ht="32.25" customHeight="1" x14ac:dyDescent="0.2">
      <c r="A14" s="2" t="s">
        <v>498</v>
      </c>
      <c r="B14" s="39">
        <v>0</v>
      </c>
      <c r="C14" s="39">
        <v>0</v>
      </c>
      <c r="D14" s="39">
        <v>0</v>
      </c>
      <c r="E14" s="39">
        <v>0</v>
      </c>
      <c r="F14" s="39">
        <v>0</v>
      </c>
      <c r="G14" s="39">
        <v>0</v>
      </c>
    </row>
    <row r="15" spans="1:7" s="77" customFormat="1" ht="32.25" customHeight="1" x14ac:dyDescent="0.2">
      <c r="A15" s="2" t="s">
        <v>499</v>
      </c>
      <c r="B15" s="39">
        <v>0</v>
      </c>
      <c r="C15" s="39">
        <v>0</v>
      </c>
      <c r="D15" s="39">
        <v>0</v>
      </c>
      <c r="E15" s="39">
        <v>0</v>
      </c>
      <c r="F15" s="39">
        <v>0</v>
      </c>
      <c r="G15" s="39">
        <v>0</v>
      </c>
    </row>
    <row r="16" spans="1:7" s="77" customFormat="1" ht="32.25" customHeight="1" x14ac:dyDescent="0.2">
      <c r="A16" s="2" t="s">
        <v>500</v>
      </c>
      <c r="B16" s="39">
        <v>0</v>
      </c>
      <c r="C16" s="39">
        <v>0</v>
      </c>
      <c r="D16" s="39">
        <v>0</v>
      </c>
      <c r="E16" s="39">
        <v>0</v>
      </c>
      <c r="F16" s="39">
        <v>0</v>
      </c>
      <c r="G16" s="39">
        <v>0</v>
      </c>
    </row>
    <row r="17" spans="1:7" s="77" customFormat="1" ht="32.25" customHeight="1" x14ac:dyDescent="0.2">
      <c r="A17" s="2" t="s">
        <v>501</v>
      </c>
      <c r="B17" s="39">
        <v>77077.759000000005</v>
      </c>
      <c r="C17" s="39">
        <v>15951.751</v>
      </c>
      <c r="D17" s="39">
        <v>93029.510000000009</v>
      </c>
      <c r="E17" s="39">
        <v>132799.20800000001</v>
      </c>
      <c r="F17" s="39">
        <v>16613.835999999999</v>
      </c>
      <c r="G17" s="39">
        <v>149413.04400000002</v>
      </c>
    </row>
    <row r="18" spans="1:7" s="77" customFormat="1" ht="32.25" customHeight="1" x14ac:dyDescent="0.2">
      <c r="A18" s="2" t="s">
        <v>502</v>
      </c>
      <c r="B18" s="39">
        <v>14.726000000000001</v>
      </c>
      <c r="C18" s="39">
        <v>0</v>
      </c>
      <c r="D18" s="39">
        <v>14.726000000000001</v>
      </c>
      <c r="E18" s="39">
        <v>0</v>
      </c>
      <c r="F18" s="39">
        <v>0</v>
      </c>
      <c r="G18" s="39">
        <v>0</v>
      </c>
    </row>
    <row r="19" spans="1:7" s="77" customFormat="1" ht="32.25" customHeight="1" x14ac:dyDescent="0.2">
      <c r="A19" s="2" t="s">
        <v>512</v>
      </c>
      <c r="B19" s="39">
        <v>0</v>
      </c>
      <c r="C19" s="39">
        <v>0</v>
      </c>
      <c r="D19" s="39">
        <v>0</v>
      </c>
      <c r="E19" s="39">
        <v>0</v>
      </c>
      <c r="F19" s="39">
        <v>0</v>
      </c>
      <c r="G19" s="39">
        <v>0</v>
      </c>
    </row>
    <row r="20" spans="1:7" s="77" customFormat="1" ht="32.25" customHeight="1" x14ac:dyDescent="0.2">
      <c r="A20" s="6" t="s">
        <v>513</v>
      </c>
      <c r="B20" s="39">
        <v>0</v>
      </c>
      <c r="C20" s="39">
        <v>0</v>
      </c>
      <c r="D20" s="39">
        <v>0</v>
      </c>
      <c r="E20" s="39">
        <v>0</v>
      </c>
      <c r="F20" s="39">
        <v>0</v>
      </c>
      <c r="G20" s="39">
        <v>0</v>
      </c>
    </row>
    <row r="21" spans="1:7" s="77" customFormat="1" ht="32.25" customHeight="1" thickBot="1" x14ac:dyDescent="0.25">
      <c r="A21" s="10" t="s">
        <v>514</v>
      </c>
      <c r="B21" s="41">
        <v>431377.97899999999</v>
      </c>
      <c r="C21" s="41">
        <v>33197.150999999998</v>
      </c>
      <c r="D21" s="41">
        <v>464575.13</v>
      </c>
      <c r="E21" s="41">
        <v>385490.97200000001</v>
      </c>
      <c r="F21" s="41">
        <v>45272.421000000002</v>
      </c>
      <c r="G21" s="41">
        <v>430763.39300000004</v>
      </c>
    </row>
    <row r="22" spans="1:7" s="77" customFormat="1" ht="32.25" customHeight="1" thickTop="1" thickBot="1" x14ac:dyDescent="0.25">
      <c r="A22" s="142" t="s">
        <v>236</v>
      </c>
      <c r="B22" s="102">
        <v>799335.73600000003</v>
      </c>
      <c r="C22" s="102">
        <v>131645.22500000001</v>
      </c>
      <c r="D22" s="102">
        <v>930980.96100000001</v>
      </c>
      <c r="E22" s="102">
        <v>806864.67100000009</v>
      </c>
      <c r="F22" s="102">
        <v>150517.41499999998</v>
      </c>
      <c r="G22" s="102">
        <v>957382.08600000013</v>
      </c>
    </row>
    <row r="23" spans="1:7" ht="15" thickTop="1" x14ac:dyDescent="0.2">
      <c r="A23" s="403" t="s">
        <v>559</v>
      </c>
      <c r="B23" s="403"/>
      <c r="C23" s="403"/>
      <c r="D23" s="403"/>
      <c r="E23" s="403"/>
      <c r="F23" s="403"/>
      <c r="G23" s="403"/>
    </row>
    <row r="24" spans="1:7" x14ac:dyDescent="0.2">
      <c r="A24" s="404" t="s">
        <v>526</v>
      </c>
      <c r="B24" s="404"/>
      <c r="C24" s="404"/>
      <c r="D24" s="404"/>
      <c r="E24" s="140"/>
    </row>
    <row r="25" spans="1:7" x14ac:dyDescent="0.2">
      <c r="A25" s="404" t="s">
        <v>515</v>
      </c>
      <c r="B25" s="404"/>
      <c r="C25" s="404"/>
      <c r="D25" s="404"/>
      <c r="E25" s="140"/>
    </row>
  </sheetData>
  <mergeCells count="8">
    <mergeCell ref="A1:G1"/>
    <mergeCell ref="E3:G3"/>
    <mergeCell ref="A2:G2"/>
    <mergeCell ref="A23:G23"/>
    <mergeCell ref="A25:D25"/>
    <mergeCell ref="A3:A4"/>
    <mergeCell ref="B3:D3"/>
    <mergeCell ref="A24:D24"/>
  </mergeCells>
  <pageMargins left="0.7" right="0.7" top="0.75" bottom="0.75" header="0.3" footer="0.3"/>
  <pageSetup paperSize="9" scale="58" orientation="portrait"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55"/>
  <sheetViews>
    <sheetView view="pageBreakPreview" zoomScaleNormal="100" zoomScaleSheetLayoutView="100" workbookViewId="0">
      <selection activeCell="I5" sqref="I5"/>
    </sheetView>
  </sheetViews>
  <sheetFormatPr defaultRowHeight="14.25" x14ac:dyDescent="0.2"/>
  <cols>
    <col min="1" max="1" width="44.375" bestFit="1" customWidth="1"/>
    <col min="2" max="3" width="9.125" bestFit="1" customWidth="1"/>
    <col min="4" max="4" width="9.625" bestFit="1" customWidth="1"/>
    <col min="5" max="5" width="11.375" style="46" bestFit="1" customWidth="1"/>
    <col min="6" max="6" width="9.375" bestFit="1" customWidth="1"/>
    <col min="7" max="7" width="9.625" style="46" bestFit="1" customWidth="1"/>
  </cols>
  <sheetData>
    <row r="1" spans="1:10" ht="18.75" x14ac:dyDescent="0.2">
      <c r="A1" s="297" t="s">
        <v>44</v>
      </c>
      <c r="B1" s="297"/>
      <c r="C1" s="297"/>
      <c r="D1" s="297"/>
      <c r="E1" s="297"/>
      <c r="F1" s="297"/>
      <c r="G1" s="297"/>
      <c r="H1" s="297"/>
      <c r="I1" s="297"/>
    </row>
    <row r="2" spans="1:10" ht="15" thickBot="1" x14ac:dyDescent="0.25">
      <c r="A2" s="296" t="s">
        <v>1</v>
      </c>
      <c r="B2" s="296"/>
      <c r="C2" s="296"/>
      <c r="D2" s="296"/>
      <c r="E2" s="296"/>
      <c r="F2" s="296"/>
      <c r="G2" s="296"/>
      <c r="H2" s="296"/>
      <c r="I2" s="296"/>
      <c r="J2" s="296"/>
    </row>
    <row r="3" spans="1:10" ht="15.75" thickTop="1" thickBot="1" x14ac:dyDescent="0.25">
      <c r="A3" s="306" t="s">
        <v>2</v>
      </c>
      <c r="B3" s="300" t="s">
        <v>3</v>
      </c>
      <c r="C3" s="300" t="s">
        <v>558</v>
      </c>
      <c r="D3" s="300" t="s">
        <v>597</v>
      </c>
      <c r="E3" s="148">
        <v>2024</v>
      </c>
      <c r="F3" s="294">
        <v>2025</v>
      </c>
      <c r="G3" s="295"/>
      <c r="H3" s="295"/>
      <c r="I3" s="295"/>
      <c r="J3" s="295"/>
    </row>
    <row r="4" spans="1:10" ht="15" thickBot="1" x14ac:dyDescent="0.25">
      <c r="A4" s="307"/>
      <c r="B4" s="301"/>
      <c r="C4" s="301"/>
      <c r="D4" s="301"/>
      <c r="E4" s="149" t="s">
        <v>603</v>
      </c>
      <c r="F4" s="122" t="s">
        <v>587</v>
      </c>
      <c r="G4" s="122" t="s">
        <v>590</v>
      </c>
      <c r="H4" s="122" t="s">
        <v>595</v>
      </c>
      <c r="I4" s="122" t="s">
        <v>598</v>
      </c>
      <c r="J4" s="122" t="s">
        <v>604</v>
      </c>
    </row>
    <row r="5" spans="1:10" ht="19.5" customHeight="1" thickTop="1" x14ac:dyDescent="0.2">
      <c r="A5" s="2" t="s">
        <v>45</v>
      </c>
      <c r="B5" s="40">
        <v>3596.2211122400017</v>
      </c>
      <c r="C5" s="40">
        <v>2753.2029999999995</v>
      </c>
      <c r="D5" s="40">
        <v>2995.7069999999999</v>
      </c>
      <c r="E5" s="40">
        <v>3018.230059</v>
      </c>
      <c r="F5" s="40">
        <v>3291.326</v>
      </c>
      <c r="G5" s="40">
        <v>2995.7069999999999</v>
      </c>
      <c r="H5" s="40">
        <v>3425.0520000000001</v>
      </c>
      <c r="I5" s="40">
        <v>3085.0650000000001</v>
      </c>
      <c r="J5" s="40">
        <v>3245.8270000000002</v>
      </c>
    </row>
    <row r="6" spans="1:10" ht="19.5" customHeight="1" x14ac:dyDescent="0.2">
      <c r="A6" s="6" t="s">
        <v>46</v>
      </c>
      <c r="B6" s="40">
        <v>1184.96</v>
      </c>
      <c r="C6" s="40">
        <v>228.83199999999999</v>
      </c>
      <c r="D6" s="40">
        <v>337.04599999999999</v>
      </c>
      <c r="E6" s="40">
        <v>310.75200000000001</v>
      </c>
      <c r="F6" s="40">
        <v>619.26300000000003</v>
      </c>
      <c r="G6" s="40">
        <v>337.04599999999999</v>
      </c>
      <c r="H6" s="40">
        <v>430.28100000000001</v>
      </c>
      <c r="I6" s="40">
        <v>452.28300000000002</v>
      </c>
      <c r="J6" s="40">
        <v>402.8</v>
      </c>
    </row>
    <row r="7" spans="1:10" ht="19.5" customHeight="1" x14ac:dyDescent="0.2">
      <c r="A7" s="3" t="s">
        <v>35</v>
      </c>
      <c r="B7" s="38">
        <v>26.677</v>
      </c>
      <c r="C7" s="38">
        <v>31.175000000000001</v>
      </c>
      <c r="D7" s="38">
        <v>150.739</v>
      </c>
      <c r="E7" s="38">
        <v>32.968000000000004</v>
      </c>
      <c r="F7" s="38">
        <v>150.56200000000001</v>
      </c>
      <c r="G7" s="38">
        <v>150.739</v>
      </c>
      <c r="H7" s="38">
        <v>232.98699999999999</v>
      </c>
      <c r="I7" s="38">
        <v>254.733</v>
      </c>
      <c r="J7" s="38">
        <v>205.35400000000001</v>
      </c>
    </row>
    <row r="8" spans="1:10" ht="19.5" customHeight="1" x14ac:dyDescent="0.2">
      <c r="A8" s="7" t="s">
        <v>36</v>
      </c>
      <c r="B8" s="38">
        <v>0</v>
      </c>
      <c r="C8" s="38">
        <v>0</v>
      </c>
      <c r="D8" s="38">
        <v>0</v>
      </c>
      <c r="E8" s="38">
        <v>0</v>
      </c>
      <c r="F8" s="38">
        <v>0</v>
      </c>
      <c r="G8" s="38">
        <v>0</v>
      </c>
      <c r="H8" s="38">
        <v>0</v>
      </c>
      <c r="I8" s="38">
        <v>0</v>
      </c>
      <c r="J8" s="38">
        <v>0</v>
      </c>
    </row>
    <row r="9" spans="1:10" ht="19.5" customHeight="1" x14ac:dyDescent="0.2">
      <c r="A9" s="3" t="s">
        <v>37</v>
      </c>
      <c r="B9" s="38">
        <v>163.71899999999999</v>
      </c>
      <c r="C9" s="38">
        <v>174.86799999999999</v>
      </c>
      <c r="D9" s="38">
        <v>163.58000000000001</v>
      </c>
      <c r="E9" s="38">
        <v>175.18299999999999</v>
      </c>
      <c r="F9" s="38">
        <v>325.98500000000001</v>
      </c>
      <c r="G9" s="38">
        <v>163.58000000000001</v>
      </c>
      <c r="H9" s="38">
        <v>174.453</v>
      </c>
      <c r="I9" s="38">
        <v>174.453</v>
      </c>
      <c r="J9" s="38">
        <v>174.453</v>
      </c>
    </row>
    <row r="10" spans="1:10" ht="19.5" customHeight="1" x14ac:dyDescent="0.2">
      <c r="A10" s="3" t="s">
        <v>38</v>
      </c>
      <c r="B10" s="38">
        <v>994.56399999999996</v>
      </c>
      <c r="C10" s="38">
        <v>22.789000000000001</v>
      </c>
      <c r="D10" s="38">
        <v>22.727</v>
      </c>
      <c r="E10" s="38">
        <v>102.601</v>
      </c>
      <c r="F10" s="38">
        <v>142.71600000000001</v>
      </c>
      <c r="G10" s="38">
        <v>22.727</v>
      </c>
      <c r="H10" s="38">
        <v>22.841000000000001</v>
      </c>
      <c r="I10" s="38">
        <v>23.097000000000001</v>
      </c>
      <c r="J10" s="38">
        <v>22.992999999999999</v>
      </c>
    </row>
    <row r="11" spans="1:10" ht="19.5" customHeight="1" x14ac:dyDescent="0.2">
      <c r="A11" s="2" t="s">
        <v>47</v>
      </c>
      <c r="B11" s="40">
        <v>2411.2611122400017</v>
      </c>
      <c r="C11" s="40">
        <v>2524.3709999999996</v>
      </c>
      <c r="D11" s="40">
        <v>2658.6610000000001</v>
      </c>
      <c r="E11" s="40">
        <v>2707.478059</v>
      </c>
      <c r="F11" s="40">
        <v>2672.0630000000001</v>
      </c>
      <c r="G11" s="40">
        <v>2658.6610000000001</v>
      </c>
      <c r="H11" s="40">
        <v>2994.7710000000002</v>
      </c>
      <c r="I11" s="40">
        <v>2632.7820000000002</v>
      </c>
      <c r="J11" s="40">
        <v>2843.027</v>
      </c>
    </row>
    <row r="12" spans="1:10" ht="19.5" customHeight="1" x14ac:dyDescent="0.2">
      <c r="A12" s="3" t="s">
        <v>35</v>
      </c>
      <c r="B12" s="38">
        <v>1850.3400000000001</v>
      </c>
      <c r="C12" s="38">
        <v>1966.0679999999998</v>
      </c>
      <c r="D12" s="38">
        <v>2030.444</v>
      </c>
      <c r="E12" s="38">
        <v>1983.4630000000002</v>
      </c>
      <c r="F12" s="38">
        <v>1949.8579999999999</v>
      </c>
      <c r="G12" s="38">
        <v>2030.444</v>
      </c>
      <c r="H12" s="38">
        <v>2338.9410000000003</v>
      </c>
      <c r="I12" s="38">
        <v>2204.1330000000003</v>
      </c>
      <c r="J12" s="38">
        <v>2020.5629999999999</v>
      </c>
    </row>
    <row r="13" spans="1:10" ht="19.5" customHeight="1" x14ac:dyDescent="0.2">
      <c r="A13" s="3" t="s">
        <v>36</v>
      </c>
      <c r="B13" s="38">
        <v>0</v>
      </c>
      <c r="C13" s="38">
        <v>0</v>
      </c>
      <c r="D13" s="38">
        <v>0</v>
      </c>
      <c r="E13" s="38">
        <v>0</v>
      </c>
      <c r="F13" s="38">
        <v>0</v>
      </c>
      <c r="G13" s="38">
        <v>0</v>
      </c>
      <c r="H13" s="38">
        <v>0</v>
      </c>
      <c r="I13" s="38">
        <v>0</v>
      </c>
      <c r="J13" s="38">
        <v>0</v>
      </c>
    </row>
    <row r="14" spans="1:10" ht="19.5" customHeight="1" x14ac:dyDescent="0.2">
      <c r="A14" s="3" t="s">
        <v>37</v>
      </c>
      <c r="B14" s="38">
        <v>0</v>
      </c>
      <c r="C14" s="38">
        <v>0</v>
      </c>
      <c r="D14" s="38">
        <v>0</v>
      </c>
      <c r="E14" s="38">
        <v>0</v>
      </c>
      <c r="F14" s="38">
        <v>0</v>
      </c>
      <c r="G14" s="38">
        <v>0</v>
      </c>
      <c r="H14" s="38">
        <v>0</v>
      </c>
      <c r="I14" s="38">
        <v>0</v>
      </c>
      <c r="J14" s="38">
        <v>0</v>
      </c>
    </row>
    <row r="15" spans="1:10" ht="19.5" customHeight="1" x14ac:dyDescent="0.2">
      <c r="A15" s="3" t="s">
        <v>38</v>
      </c>
      <c r="B15" s="38">
        <v>560.92111224000155</v>
      </c>
      <c r="C15" s="38">
        <v>558.303</v>
      </c>
      <c r="D15" s="38">
        <v>628.21699999999998</v>
      </c>
      <c r="E15" s="38">
        <v>724.01505899999984</v>
      </c>
      <c r="F15" s="38">
        <v>722.20500000000004</v>
      </c>
      <c r="G15" s="38">
        <v>628.21699999999998</v>
      </c>
      <c r="H15" s="38">
        <v>655.83</v>
      </c>
      <c r="I15" s="38">
        <v>428.649</v>
      </c>
      <c r="J15" s="38">
        <v>822.46400000000006</v>
      </c>
    </row>
    <row r="16" spans="1:10" ht="19.5" customHeight="1" x14ac:dyDescent="0.2">
      <c r="A16" s="2" t="s">
        <v>48</v>
      </c>
      <c r="B16" s="38">
        <v>0</v>
      </c>
      <c r="C16" s="40">
        <v>0</v>
      </c>
      <c r="D16" s="38">
        <v>0</v>
      </c>
      <c r="E16" s="38">
        <v>0</v>
      </c>
      <c r="F16" s="38">
        <v>0</v>
      </c>
      <c r="G16" s="38">
        <v>0</v>
      </c>
      <c r="H16" s="38">
        <v>0</v>
      </c>
      <c r="I16" s="38">
        <v>0</v>
      </c>
      <c r="J16" s="38">
        <v>0</v>
      </c>
    </row>
    <row r="17" spans="1:10" ht="19.5" customHeight="1" x14ac:dyDescent="0.2">
      <c r="A17" s="3" t="s">
        <v>35</v>
      </c>
      <c r="B17" s="38">
        <v>0</v>
      </c>
      <c r="C17" s="38">
        <v>0</v>
      </c>
      <c r="D17" s="38">
        <v>0</v>
      </c>
      <c r="E17" s="38">
        <v>0</v>
      </c>
      <c r="F17" s="38">
        <v>0</v>
      </c>
      <c r="G17" s="38">
        <v>0</v>
      </c>
      <c r="H17" s="38">
        <v>0</v>
      </c>
      <c r="I17" s="38">
        <v>0</v>
      </c>
      <c r="J17" s="38">
        <v>0</v>
      </c>
    </row>
    <row r="18" spans="1:10" ht="19.5" customHeight="1" x14ac:dyDescent="0.2">
      <c r="A18" s="3" t="s">
        <v>36</v>
      </c>
      <c r="B18" s="38">
        <v>0</v>
      </c>
      <c r="C18" s="38">
        <v>0</v>
      </c>
      <c r="D18" s="38">
        <v>0</v>
      </c>
      <c r="E18" s="38">
        <v>0</v>
      </c>
      <c r="F18" s="38">
        <v>0</v>
      </c>
      <c r="G18" s="38">
        <v>0</v>
      </c>
      <c r="H18" s="38">
        <v>0</v>
      </c>
      <c r="I18" s="38">
        <v>0</v>
      </c>
      <c r="J18" s="38">
        <v>0</v>
      </c>
    </row>
    <row r="19" spans="1:10" ht="19.5" customHeight="1" x14ac:dyDescent="0.2">
      <c r="A19" s="3" t="s">
        <v>37</v>
      </c>
      <c r="B19" s="38">
        <v>0</v>
      </c>
      <c r="C19" s="38">
        <v>0</v>
      </c>
      <c r="D19" s="38">
        <v>0</v>
      </c>
      <c r="E19" s="38">
        <v>0</v>
      </c>
      <c r="F19" s="38">
        <v>0</v>
      </c>
      <c r="G19" s="38">
        <v>0</v>
      </c>
      <c r="H19" s="38">
        <v>0</v>
      </c>
      <c r="I19" s="38">
        <v>0</v>
      </c>
      <c r="J19" s="38">
        <v>0</v>
      </c>
    </row>
    <row r="20" spans="1:10" ht="19.5" customHeight="1" x14ac:dyDescent="0.2">
      <c r="A20" s="3" t="s">
        <v>38</v>
      </c>
      <c r="B20" s="38">
        <v>0</v>
      </c>
      <c r="C20" s="38">
        <v>0</v>
      </c>
      <c r="D20" s="38">
        <v>0</v>
      </c>
      <c r="E20" s="38">
        <v>0</v>
      </c>
      <c r="F20" s="38">
        <v>0</v>
      </c>
      <c r="G20" s="38">
        <v>0</v>
      </c>
      <c r="H20" s="38">
        <v>0</v>
      </c>
      <c r="I20" s="38">
        <v>0</v>
      </c>
      <c r="J20" s="38">
        <v>0</v>
      </c>
    </row>
    <row r="21" spans="1:10" ht="19.5" customHeight="1" x14ac:dyDescent="0.2">
      <c r="A21" s="2" t="s">
        <v>49</v>
      </c>
      <c r="B21" s="40">
        <v>115207.99100000001</v>
      </c>
      <c r="C21" s="40">
        <v>126316.099</v>
      </c>
      <c r="D21" s="40">
        <v>126794.83900000001</v>
      </c>
      <c r="E21" s="40">
        <v>126665.15400000001</v>
      </c>
      <c r="F21" s="40">
        <v>126768.974</v>
      </c>
      <c r="G21" s="40">
        <v>126794.83900000001</v>
      </c>
      <c r="H21" s="40">
        <v>127296.796</v>
      </c>
      <c r="I21" s="40">
        <v>127027.30500000001</v>
      </c>
      <c r="J21" s="40">
        <v>127732.21900000001</v>
      </c>
    </row>
    <row r="22" spans="1:10" ht="19.5" customHeight="1" x14ac:dyDescent="0.2">
      <c r="A22" s="4" t="s">
        <v>50</v>
      </c>
      <c r="B22" s="38">
        <v>0</v>
      </c>
      <c r="C22" s="38">
        <v>0</v>
      </c>
      <c r="D22" s="38">
        <v>0</v>
      </c>
      <c r="E22" s="38">
        <v>0</v>
      </c>
      <c r="F22" s="38">
        <v>0</v>
      </c>
      <c r="G22" s="38">
        <v>0</v>
      </c>
      <c r="H22" s="38">
        <v>0</v>
      </c>
      <c r="I22" s="38">
        <v>0</v>
      </c>
      <c r="J22" s="38">
        <v>0</v>
      </c>
    </row>
    <row r="23" spans="1:10" ht="19.5" customHeight="1" x14ac:dyDescent="0.2">
      <c r="A23" s="2" t="s">
        <v>51</v>
      </c>
      <c r="B23" s="38">
        <v>0</v>
      </c>
      <c r="C23" s="40">
        <v>0</v>
      </c>
      <c r="D23" s="38">
        <v>0</v>
      </c>
      <c r="E23" s="38">
        <v>0</v>
      </c>
      <c r="F23" s="38">
        <v>0</v>
      </c>
      <c r="G23" s="38">
        <v>0</v>
      </c>
      <c r="H23" s="38">
        <v>0</v>
      </c>
      <c r="I23" s="38">
        <v>0</v>
      </c>
      <c r="J23" s="38">
        <v>0</v>
      </c>
    </row>
    <row r="24" spans="1:10" ht="19.5" customHeight="1" x14ac:dyDescent="0.2">
      <c r="A24" s="4" t="s">
        <v>50</v>
      </c>
      <c r="B24" s="38">
        <v>0</v>
      </c>
      <c r="C24" s="38">
        <v>0</v>
      </c>
      <c r="D24" s="38">
        <v>0</v>
      </c>
      <c r="E24" s="38">
        <v>0</v>
      </c>
      <c r="F24" s="38">
        <v>0</v>
      </c>
      <c r="G24" s="38">
        <v>0</v>
      </c>
      <c r="H24" s="38">
        <v>0</v>
      </c>
      <c r="I24" s="38">
        <v>0</v>
      </c>
      <c r="J24" s="38">
        <v>0</v>
      </c>
    </row>
    <row r="25" spans="1:10" ht="19.5" customHeight="1" x14ac:dyDescent="0.2">
      <c r="A25" s="2" t="s">
        <v>52</v>
      </c>
      <c r="B25" s="40">
        <v>142882.14600000001</v>
      </c>
      <c r="C25" s="40">
        <v>609731.59499999997</v>
      </c>
      <c r="D25" s="40">
        <v>101304.723</v>
      </c>
      <c r="E25" s="40">
        <v>492472.49699999997</v>
      </c>
      <c r="F25" s="40">
        <v>148680.54</v>
      </c>
      <c r="G25" s="40">
        <v>101304.723</v>
      </c>
      <c r="H25" s="40">
        <v>329003.826</v>
      </c>
      <c r="I25" s="40">
        <v>8916.2260000000006</v>
      </c>
      <c r="J25" s="40">
        <v>76742.888000000006</v>
      </c>
    </row>
    <row r="26" spans="1:10" ht="19.5" customHeight="1" x14ac:dyDescent="0.2">
      <c r="A26" s="4" t="s">
        <v>50</v>
      </c>
      <c r="B26" s="38">
        <v>0</v>
      </c>
      <c r="C26" s="38">
        <v>0</v>
      </c>
      <c r="D26" s="38">
        <v>0</v>
      </c>
      <c r="E26" s="38">
        <v>0</v>
      </c>
      <c r="F26" s="38">
        <v>0</v>
      </c>
      <c r="G26" s="38">
        <v>0</v>
      </c>
      <c r="H26" s="38">
        <v>0</v>
      </c>
      <c r="I26" s="38">
        <v>0</v>
      </c>
      <c r="J26" s="38">
        <v>0</v>
      </c>
    </row>
    <row r="27" spans="1:10" ht="19.5" customHeight="1" x14ac:dyDescent="0.2">
      <c r="A27" s="2" t="s">
        <v>53</v>
      </c>
      <c r="B27" s="38">
        <v>0</v>
      </c>
      <c r="C27" s="38">
        <v>0</v>
      </c>
      <c r="D27" s="38">
        <v>0</v>
      </c>
      <c r="E27" s="38">
        <v>0</v>
      </c>
      <c r="F27" s="38">
        <v>0</v>
      </c>
      <c r="G27" s="38">
        <v>0</v>
      </c>
      <c r="H27" s="38">
        <v>0</v>
      </c>
      <c r="I27" s="38">
        <v>0</v>
      </c>
      <c r="J27" s="38">
        <v>0</v>
      </c>
    </row>
    <row r="28" spans="1:10" ht="19.5" customHeight="1" x14ac:dyDescent="0.2">
      <c r="A28" s="4" t="s">
        <v>50</v>
      </c>
      <c r="B28" s="38">
        <v>0</v>
      </c>
      <c r="C28" s="38">
        <v>0</v>
      </c>
      <c r="D28" s="38">
        <v>0</v>
      </c>
      <c r="E28" s="38">
        <v>0</v>
      </c>
      <c r="F28" s="38">
        <v>0</v>
      </c>
      <c r="G28" s="38">
        <v>0</v>
      </c>
      <c r="H28" s="38">
        <v>0</v>
      </c>
      <c r="I28" s="38">
        <v>0</v>
      </c>
      <c r="J28" s="38">
        <v>0</v>
      </c>
    </row>
    <row r="29" spans="1:10" ht="19.5" customHeight="1" x14ac:dyDescent="0.2">
      <c r="A29" s="2" t="s">
        <v>54</v>
      </c>
      <c r="B29" s="38">
        <v>0</v>
      </c>
      <c r="C29" s="38">
        <v>0</v>
      </c>
      <c r="D29" s="38">
        <v>0</v>
      </c>
      <c r="E29" s="38">
        <v>0</v>
      </c>
      <c r="F29" s="38">
        <v>0</v>
      </c>
      <c r="G29" s="38">
        <v>0</v>
      </c>
      <c r="H29" s="38">
        <v>0</v>
      </c>
      <c r="I29" s="38">
        <v>0</v>
      </c>
      <c r="J29" s="38">
        <v>0</v>
      </c>
    </row>
    <row r="30" spans="1:10" ht="19.5" customHeight="1" x14ac:dyDescent="0.2">
      <c r="A30" s="4" t="s">
        <v>50</v>
      </c>
      <c r="B30" s="38">
        <v>0</v>
      </c>
      <c r="C30" s="38">
        <v>0</v>
      </c>
      <c r="D30" s="38">
        <v>0</v>
      </c>
      <c r="E30" s="38">
        <v>0</v>
      </c>
      <c r="F30" s="38">
        <v>0</v>
      </c>
      <c r="G30" s="38">
        <v>0</v>
      </c>
      <c r="H30" s="38">
        <v>0</v>
      </c>
      <c r="I30" s="38">
        <v>0</v>
      </c>
      <c r="J30" s="38">
        <v>0</v>
      </c>
    </row>
    <row r="31" spans="1:10" ht="19.5" customHeight="1" x14ac:dyDescent="0.2">
      <c r="A31" s="2" t="s">
        <v>55</v>
      </c>
      <c r="B31" s="40">
        <v>2761045.2680000002</v>
      </c>
      <c r="C31" s="40">
        <v>5448106.3509999998</v>
      </c>
      <c r="D31" s="40">
        <v>5950324.915</v>
      </c>
      <c r="E31" s="40">
        <v>3977511.679</v>
      </c>
      <c r="F31" s="40">
        <v>5913733.4340000004</v>
      </c>
      <c r="G31" s="40">
        <v>5950324.915</v>
      </c>
      <c r="H31" s="40">
        <v>6171935.8810000001</v>
      </c>
      <c r="I31" s="40">
        <v>3954991.5150000001</v>
      </c>
      <c r="J31" s="40">
        <v>4462932.801</v>
      </c>
    </row>
    <row r="32" spans="1:10" ht="19.5" customHeight="1" x14ac:dyDescent="0.2">
      <c r="A32" s="3" t="s">
        <v>56</v>
      </c>
      <c r="B32" s="38">
        <v>100000</v>
      </c>
      <c r="C32" s="38">
        <v>100000</v>
      </c>
      <c r="D32" s="38">
        <v>100000</v>
      </c>
      <c r="E32" s="38">
        <v>100000</v>
      </c>
      <c r="F32" s="38">
        <v>100000</v>
      </c>
      <c r="G32" s="38">
        <v>100000</v>
      </c>
      <c r="H32" s="38">
        <v>100000</v>
      </c>
      <c r="I32" s="38">
        <v>100000</v>
      </c>
      <c r="J32" s="38">
        <v>100000</v>
      </c>
    </row>
    <row r="33" spans="1:10" ht="19.5" customHeight="1" x14ac:dyDescent="0.2">
      <c r="A33" s="3" t="s">
        <v>57</v>
      </c>
      <c r="B33" s="38">
        <v>905506.79099999997</v>
      </c>
      <c r="C33" s="38">
        <v>2809224.6779999998</v>
      </c>
      <c r="D33" s="38">
        <v>2429697.4070000001</v>
      </c>
      <c r="E33" s="38">
        <v>1005862.362</v>
      </c>
      <c r="F33" s="38">
        <v>2519977.9350000001</v>
      </c>
      <c r="G33" s="38">
        <v>2429697.4070000001</v>
      </c>
      <c r="H33" s="38">
        <v>2650707.9929999998</v>
      </c>
      <c r="I33" s="38">
        <v>364871.49200000003</v>
      </c>
      <c r="J33" s="38">
        <v>491117.359</v>
      </c>
    </row>
    <row r="34" spans="1:10" ht="19.5" customHeight="1" x14ac:dyDescent="0.2">
      <c r="A34" s="3" t="s">
        <v>58</v>
      </c>
      <c r="B34" s="38">
        <v>441275.49800000002</v>
      </c>
      <c r="C34" s="38">
        <v>977632.44499999995</v>
      </c>
      <c r="D34" s="38">
        <v>1162785.5090000001</v>
      </c>
      <c r="E34" s="38">
        <v>1103069.524</v>
      </c>
      <c r="F34" s="38">
        <v>1104093.7960000001</v>
      </c>
      <c r="G34" s="38">
        <v>1162785.5090000001</v>
      </c>
      <c r="H34" s="38">
        <v>1162785.5090000001</v>
      </c>
      <c r="I34" s="38">
        <v>1162785.5090000001</v>
      </c>
      <c r="J34" s="38">
        <v>1162785.5090000001</v>
      </c>
    </row>
    <row r="35" spans="1:10" ht="19.5" customHeight="1" x14ac:dyDescent="0.2">
      <c r="A35" s="3" t="s">
        <v>59</v>
      </c>
      <c r="B35" s="38">
        <v>1314262.9790000001</v>
      </c>
      <c r="C35" s="38">
        <v>1561249.2279999999</v>
      </c>
      <c r="D35" s="38">
        <v>2257841.9989999998</v>
      </c>
      <c r="E35" s="38">
        <v>1768579.7930000001</v>
      </c>
      <c r="F35" s="38">
        <v>2189661.7030000002</v>
      </c>
      <c r="G35" s="38">
        <v>2257841.9989999998</v>
      </c>
      <c r="H35" s="38">
        <v>2258442.3790000002</v>
      </c>
      <c r="I35" s="38">
        <v>2327334.514</v>
      </c>
      <c r="J35" s="38">
        <v>2709029.9330000002</v>
      </c>
    </row>
    <row r="36" spans="1:10" ht="19.5" customHeight="1" x14ac:dyDescent="0.2">
      <c r="A36" s="2" t="s">
        <v>60</v>
      </c>
      <c r="B36" s="40">
        <v>36431.629940099985</v>
      </c>
      <c r="C36" s="40">
        <v>9753.6259100000025</v>
      </c>
      <c r="D36" s="40">
        <v>52898.949800089933</v>
      </c>
      <c r="E36" s="40">
        <v>2543.6704750399804</v>
      </c>
      <c r="F36" s="40">
        <v>132029.60791764999</v>
      </c>
      <c r="G36" s="40">
        <v>52898.949800089933</v>
      </c>
      <c r="H36" s="40">
        <v>13213.078844100004</v>
      </c>
      <c r="I36" s="40">
        <v>-291.35169163998216</v>
      </c>
      <c r="J36" s="40">
        <v>3602.157107230043</v>
      </c>
    </row>
    <row r="37" spans="1:10" ht="19.5" customHeight="1" x14ac:dyDescent="0.2">
      <c r="A37" s="3" t="s">
        <v>43</v>
      </c>
      <c r="B37" s="38">
        <v>288007.75383</v>
      </c>
      <c r="C37" s="38">
        <v>288168.66600000003</v>
      </c>
      <c r="D37" s="38">
        <v>332245.25799999997</v>
      </c>
      <c r="E37" s="38">
        <v>302476.53700000001</v>
      </c>
      <c r="F37" s="38">
        <v>382006.43599999999</v>
      </c>
      <c r="G37" s="38">
        <v>332245.25799999997</v>
      </c>
      <c r="H37" s="38">
        <v>307948.60600000003</v>
      </c>
      <c r="I37" s="38">
        <v>298071.50799999997</v>
      </c>
      <c r="J37" s="38">
        <v>322529.36200000002</v>
      </c>
    </row>
    <row r="38" spans="1:10" ht="19.5" customHeight="1" thickBot="1" x14ac:dyDescent="0.25">
      <c r="A38" s="8" t="s">
        <v>61</v>
      </c>
      <c r="B38" s="76">
        <v>251576.12388990002</v>
      </c>
      <c r="C38" s="76">
        <v>278415.04009000002</v>
      </c>
      <c r="D38" s="76">
        <v>279346.30819991004</v>
      </c>
      <c r="E38" s="76">
        <v>299932.86652496003</v>
      </c>
      <c r="F38" s="76">
        <v>249976.82808235</v>
      </c>
      <c r="G38" s="76">
        <v>279346.30819991004</v>
      </c>
      <c r="H38" s="76">
        <v>294735.52715590002</v>
      </c>
      <c r="I38" s="76">
        <v>298362.85969163995</v>
      </c>
      <c r="J38" s="76">
        <v>318927.20489276998</v>
      </c>
    </row>
    <row r="39" spans="1:10" ht="15" thickTop="1" x14ac:dyDescent="0.2">
      <c r="A39" s="303" t="s">
        <v>559</v>
      </c>
      <c r="B39" s="303"/>
      <c r="C39" s="303"/>
      <c r="D39" s="303"/>
      <c r="E39" s="303"/>
      <c r="F39" s="303"/>
      <c r="G39" s="303"/>
      <c r="H39" s="303"/>
      <c r="I39" s="303"/>
      <c r="J39" s="303"/>
    </row>
    <row r="40" spans="1:10" x14ac:dyDescent="0.2">
      <c r="A40" s="305" t="s">
        <v>578</v>
      </c>
      <c r="B40" s="305"/>
      <c r="C40" s="305"/>
      <c r="D40" s="305"/>
      <c r="E40" s="305"/>
      <c r="F40" s="305"/>
      <c r="G40" s="305"/>
      <c r="H40" s="159"/>
      <c r="I40" s="159"/>
    </row>
    <row r="41" spans="1:10" x14ac:dyDescent="0.2">
      <c r="A41" s="302" t="s">
        <v>542</v>
      </c>
      <c r="B41" s="302"/>
      <c r="C41" s="302"/>
      <c r="D41" s="302"/>
      <c r="E41" s="302"/>
      <c r="F41" s="302"/>
      <c r="G41" s="302"/>
      <c r="H41" s="159"/>
      <c r="I41" s="159"/>
    </row>
    <row r="42" spans="1:10" x14ac:dyDescent="0.2">
      <c r="A42" s="302" t="s">
        <v>62</v>
      </c>
      <c r="B42" s="302"/>
      <c r="C42" s="302"/>
      <c r="D42" s="302"/>
      <c r="E42" s="302"/>
      <c r="F42" s="302"/>
      <c r="G42" s="302"/>
      <c r="H42" s="159"/>
      <c r="I42" s="159"/>
    </row>
    <row r="43" spans="1:10" x14ac:dyDescent="0.2">
      <c r="A43" s="161" t="s">
        <v>63</v>
      </c>
      <c r="B43" s="160"/>
      <c r="C43" s="160"/>
      <c r="D43" s="160"/>
      <c r="E43" s="160"/>
      <c r="F43" s="160"/>
      <c r="G43" s="159"/>
      <c r="H43" s="159"/>
      <c r="I43" s="159"/>
    </row>
    <row r="44" spans="1:10" x14ac:dyDescent="0.2">
      <c r="A44" s="302" t="s">
        <v>64</v>
      </c>
      <c r="B44" s="302"/>
      <c r="C44" s="302"/>
      <c r="D44" s="302"/>
      <c r="E44" s="302"/>
      <c r="F44" s="302"/>
      <c r="G44" s="302"/>
      <c r="H44" s="159"/>
      <c r="I44" s="159"/>
    </row>
    <row r="45" spans="1:10" x14ac:dyDescent="0.2">
      <c r="A45" s="302" t="s">
        <v>65</v>
      </c>
      <c r="B45" s="302"/>
      <c r="C45" s="302"/>
      <c r="D45" s="302"/>
      <c r="E45" s="302"/>
      <c r="F45" s="302"/>
      <c r="G45" s="158"/>
      <c r="H45" s="159"/>
      <c r="I45" s="159"/>
    </row>
    <row r="46" spans="1:10" ht="15" customHeight="1" x14ac:dyDescent="0.2">
      <c r="A46" s="302" t="s">
        <v>66</v>
      </c>
      <c r="B46" s="302"/>
      <c r="C46" s="302"/>
      <c r="D46" s="302"/>
      <c r="E46" s="302"/>
      <c r="F46" s="302"/>
      <c r="G46" s="159"/>
      <c r="H46" s="159"/>
      <c r="I46" s="159"/>
    </row>
    <row r="47" spans="1:10" x14ac:dyDescent="0.2">
      <c r="A47" s="302" t="s">
        <v>536</v>
      </c>
      <c r="B47" s="302"/>
      <c r="C47" s="302"/>
      <c r="D47" s="302"/>
      <c r="E47" s="302"/>
      <c r="F47" s="302"/>
      <c r="G47" s="159"/>
      <c r="H47" s="159"/>
      <c r="I47" s="159"/>
    </row>
    <row r="48" spans="1:10" x14ac:dyDescent="0.2">
      <c r="A48" s="302" t="s">
        <v>537</v>
      </c>
      <c r="B48" s="302"/>
      <c r="C48" s="302"/>
      <c r="D48" s="302"/>
      <c r="E48" s="302"/>
      <c r="F48" s="302"/>
      <c r="G48" s="159"/>
      <c r="H48" s="159"/>
      <c r="I48" s="159"/>
    </row>
    <row r="49" spans="1:9" ht="15" customHeight="1" x14ac:dyDescent="0.2">
      <c r="A49" s="302" t="s">
        <v>538</v>
      </c>
      <c r="B49" s="302"/>
      <c r="C49" s="302"/>
      <c r="D49" s="302"/>
      <c r="E49" s="302"/>
      <c r="F49" s="302"/>
      <c r="G49" s="159"/>
      <c r="H49" s="159"/>
      <c r="I49" s="159"/>
    </row>
    <row r="50" spans="1:9" x14ac:dyDescent="0.2">
      <c r="A50" s="302" t="s">
        <v>539</v>
      </c>
      <c r="B50" s="302"/>
      <c r="C50" s="302"/>
      <c r="D50" s="302"/>
      <c r="E50" s="302"/>
      <c r="F50" s="302"/>
      <c r="G50" s="159"/>
      <c r="H50" s="159"/>
      <c r="I50" s="159"/>
    </row>
    <row r="51" spans="1:9" x14ac:dyDescent="0.2">
      <c r="A51" s="302" t="s">
        <v>540</v>
      </c>
      <c r="B51" s="302"/>
      <c r="C51" s="302"/>
      <c r="D51" s="302"/>
      <c r="E51" s="302"/>
      <c r="F51" s="302"/>
      <c r="G51" s="159"/>
      <c r="H51" s="159"/>
      <c r="I51" s="159"/>
    </row>
    <row r="52" spans="1:9" x14ac:dyDescent="0.2">
      <c r="A52" s="302" t="s">
        <v>541</v>
      </c>
      <c r="B52" s="302"/>
      <c r="C52" s="302"/>
      <c r="D52" s="302"/>
      <c r="E52" s="302"/>
      <c r="F52" s="302"/>
      <c r="G52" s="159"/>
      <c r="H52" s="159"/>
      <c r="I52" s="159"/>
    </row>
    <row r="53" spans="1:9" x14ac:dyDescent="0.2">
      <c r="A53" s="302" t="s">
        <v>67</v>
      </c>
      <c r="B53" s="302"/>
      <c r="C53" s="302"/>
      <c r="D53" s="302"/>
      <c r="E53" s="302"/>
      <c r="F53" s="302"/>
      <c r="G53" s="159"/>
      <c r="H53" s="159"/>
      <c r="I53" s="159"/>
    </row>
    <row r="54" spans="1:9" x14ac:dyDescent="0.2">
      <c r="A54" s="302" t="s">
        <v>562</v>
      </c>
      <c r="B54" s="302"/>
      <c r="C54" s="302"/>
      <c r="D54" s="302"/>
      <c r="E54" s="302"/>
      <c r="F54" s="302"/>
      <c r="G54" s="302"/>
      <c r="H54" s="159"/>
      <c r="I54" s="159"/>
    </row>
    <row r="55" spans="1:9" x14ac:dyDescent="0.2">
      <c r="A55" s="304" t="s">
        <v>563</v>
      </c>
      <c r="B55" s="302"/>
      <c r="C55" s="302"/>
      <c r="D55" s="302"/>
      <c r="E55" s="302"/>
      <c r="F55" s="302"/>
      <c r="G55" s="302"/>
      <c r="H55" s="159"/>
      <c r="I55" s="159"/>
    </row>
  </sheetData>
  <mergeCells count="23">
    <mergeCell ref="A1:I1"/>
    <mergeCell ref="A54:G54"/>
    <mergeCell ref="A55:G55"/>
    <mergeCell ref="A40:G40"/>
    <mergeCell ref="A41:G41"/>
    <mergeCell ref="A42:G42"/>
    <mergeCell ref="A44:G44"/>
    <mergeCell ref="A47:F47"/>
    <mergeCell ref="A48:F48"/>
    <mergeCell ref="A50:F50"/>
    <mergeCell ref="A51:F51"/>
    <mergeCell ref="A52:F52"/>
    <mergeCell ref="A53:F53"/>
    <mergeCell ref="A3:A4"/>
    <mergeCell ref="A2:J2"/>
    <mergeCell ref="B3:B4"/>
    <mergeCell ref="A45:F45"/>
    <mergeCell ref="A46:F46"/>
    <mergeCell ref="A49:F49"/>
    <mergeCell ref="C3:C4"/>
    <mergeCell ref="D3:D4"/>
    <mergeCell ref="F3:J3"/>
    <mergeCell ref="A39:J39"/>
  </mergeCells>
  <hyperlinks>
    <hyperlink ref="A43" r:id="rId1"/>
    <hyperlink ref="A55" r:id="rId2"/>
  </hyperlinks>
  <pageMargins left="0.7" right="0.7" top="0.75" bottom="0.75" header="0.3" footer="0.3"/>
  <pageSetup paperSize="9" scale="61" orientation="portrait" r:id="rId3"/>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A1:G44"/>
  <sheetViews>
    <sheetView zoomScaleNormal="100" zoomScaleSheetLayoutView="100" workbookViewId="0">
      <selection activeCell="F12" sqref="F12"/>
    </sheetView>
  </sheetViews>
  <sheetFormatPr defaultRowHeight="14.25" x14ac:dyDescent="0.2"/>
  <cols>
    <col min="1" max="1" width="66.5" customWidth="1"/>
    <col min="2" max="7" width="15.375" customWidth="1"/>
  </cols>
  <sheetData>
    <row r="1" spans="1:7" ht="18.75" x14ac:dyDescent="0.2">
      <c r="A1" s="297" t="s">
        <v>516</v>
      </c>
      <c r="B1" s="297"/>
      <c r="C1" s="297"/>
      <c r="D1" s="297"/>
      <c r="E1" s="297"/>
      <c r="F1" s="297"/>
      <c r="G1" s="297"/>
    </row>
    <row r="2" spans="1:7" ht="18.75" x14ac:dyDescent="0.2">
      <c r="A2" s="297" t="s">
        <v>517</v>
      </c>
      <c r="B2" s="297"/>
      <c r="C2" s="297"/>
      <c r="D2" s="297"/>
      <c r="E2" s="297"/>
      <c r="F2" s="297"/>
      <c r="G2" s="297"/>
    </row>
    <row r="3" spans="1:7" ht="15" thickBot="1" x14ac:dyDescent="0.25">
      <c r="A3" s="296" t="s">
        <v>1</v>
      </c>
      <c r="B3" s="296"/>
      <c r="C3" s="296"/>
      <c r="D3" s="296"/>
      <c r="E3" s="296"/>
      <c r="F3" s="296"/>
      <c r="G3" s="296"/>
    </row>
    <row r="4" spans="1:7" ht="15.75" thickTop="1" thickBot="1" x14ac:dyDescent="0.25">
      <c r="A4" s="306" t="s">
        <v>518</v>
      </c>
      <c r="B4" s="405" t="s">
        <v>586</v>
      </c>
      <c r="C4" s="406"/>
      <c r="D4" s="406"/>
      <c r="E4" s="405" t="s">
        <v>602</v>
      </c>
      <c r="F4" s="406"/>
      <c r="G4" s="406"/>
    </row>
    <row r="5" spans="1:7" x14ac:dyDescent="0.2">
      <c r="A5" s="407"/>
      <c r="B5" s="408" t="s">
        <v>506</v>
      </c>
      <c r="C5" s="1" t="s">
        <v>519</v>
      </c>
      <c r="D5" s="410" t="s">
        <v>236</v>
      </c>
      <c r="E5" s="408" t="s">
        <v>506</v>
      </c>
      <c r="F5" s="1" t="s">
        <v>519</v>
      </c>
      <c r="G5" s="410" t="s">
        <v>236</v>
      </c>
    </row>
    <row r="6" spans="1:7" ht="15" thickBot="1" x14ac:dyDescent="0.25">
      <c r="A6" s="307"/>
      <c r="B6" s="409"/>
      <c r="C6" s="142" t="s">
        <v>520</v>
      </c>
      <c r="D6" s="411"/>
      <c r="E6" s="409"/>
      <c r="F6" s="142" t="s">
        <v>520</v>
      </c>
      <c r="G6" s="411"/>
    </row>
    <row r="7" spans="1:7" s="77" customFormat="1" ht="21.75" customHeight="1" thickTop="1" x14ac:dyDescent="0.2">
      <c r="A7" s="2" t="s">
        <v>521</v>
      </c>
      <c r="B7" s="39">
        <v>2539321.1578899994</v>
      </c>
      <c r="C7" s="39">
        <v>742726.13569397351</v>
      </c>
      <c r="D7" s="39">
        <v>3282047.2935839728</v>
      </c>
      <c r="E7" s="39">
        <v>92136.777000000002</v>
      </c>
      <c r="F7" s="39">
        <v>97925.620739349994</v>
      </c>
      <c r="G7" s="39">
        <v>190062.39773934998</v>
      </c>
    </row>
    <row r="8" spans="1:7" s="77" customFormat="1" ht="21.75" customHeight="1" x14ac:dyDescent="0.2">
      <c r="A8" s="6" t="s">
        <v>489</v>
      </c>
      <c r="B8" s="39">
        <v>74323.460999999996</v>
      </c>
      <c r="C8" s="39">
        <v>106263.10997603339</v>
      </c>
      <c r="D8" s="39">
        <v>180586.5709760334</v>
      </c>
      <c r="E8" s="39">
        <v>10317.751</v>
      </c>
      <c r="F8" s="39">
        <v>27624.173999999999</v>
      </c>
      <c r="G8" s="39">
        <v>37941.925000000003</v>
      </c>
    </row>
    <row r="9" spans="1:7" s="77" customFormat="1" ht="21.75" customHeight="1" x14ac:dyDescent="0.2">
      <c r="A9" s="32" t="s">
        <v>509</v>
      </c>
      <c r="B9" s="37">
        <v>6990.5410000000002</v>
      </c>
      <c r="C9" s="37">
        <v>39816.243999999999</v>
      </c>
      <c r="D9" s="37">
        <v>46806.784999999996</v>
      </c>
      <c r="E9" s="37">
        <v>81819.025999999998</v>
      </c>
      <c r="F9" s="37">
        <v>70301.446739349994</v>
      </c>
      <c r="G9" s="37">
        <v>152120.47273934999</v>
      </c>
    </row>
    <row r="10" spans="1:7" s="77" customFormat="1" ht="21.75" customHeight="1" x14ac:dyDescent="0.2">
      <c r="A10" s="32" t="s">
        <v>491</v>
      </c>
      <c r="B10" s="37">
        <v>67332.92</v>
      </c>
      <c r="C10" s="37">
        <v>66446.865976033383</v>
      </c>
      <c r="D10" s="37">
        <v>133779.78597603337</v>
      </c>
      <c r="E10" s="37">
        <v>32940.529000000002</v>
      </c>
      <c r="F10" s="37">
        <v>131743.93</v>
      </c>
      <c r="G10" s="37">
        <v>164684.459</v>
      </c>
    </row>
    <row r="11" spans="1:7" s="77" customFormat="1" ht="21.75" customHeight="1" x14ac:dyDescent="0.2">
      <c r="A11" s="6" t="s">
        <v>492</v>
      </c>
      <c r="B11" s="39">
        <v>32743.890000000003</v>
      </c>
      <c r="C11" s="39">
        <v>91271.17</v>
      </c>
      <c r="D11" s="39">
        <v>124015.06</v>
      </c>
      <c r="E11" s="39">
        <v>32940.529000000002</v>
      </c>
      <c r="F11" s="39">
        <v>131743.93</v>
      </c>
      <c r="G11" s="39">
        <v>164684.459</v>
      </c>
    </row>
    <row r="12" spans="1:7" s="77" customFormat="1" ht="21.75" customHeight="1" x14ac:dyDescent="0.2">
      <c r="A12" s="32" t="s">
        <v>511</v>
      </c>
      <c r="B12" s="37">
        <v>20405.362000000001</v>
      </c>
      <c r="C12" s="37">
        <v>26723.499</v>
      </c>
      <c r="D12" s="37">
        <v>47128.861000000004</v>
      </c>
      <c r="E12" s="37">
        <v>19678.699000000001</v>
      </c>
      <c r="F12" s="37">
        <v>26863.688999999998</v>
      </c>
      <c r="G12" s="37">
        <v>46542.387999999999</v>
      </c>
    </row>
    <row r="13" spans="1:7" s="77" customFormat="1" ht="21.75" customHeight="1" x14ac:dyDescent="0.2">
      <c r="A13" s="32" t="s">
        <v>494</v>
      </c>
      <c r="B13" s="37">
        <v>11812.218000000001</v>
      </c>
      <c r="C13" s="37">
        <v>12226.431</v>
      </c>
      <c r="D13" s="37">
        <v>24038.649000000001</v>
      </c>
      <c r="E13" s="37">
        <v>11882.735000000001</v>
      </c>
      <c r="F13" s="37">
        <v>14490.554</v>
      </c>
      <c r="G13" s="37">
        <v>26373.289000000001</v>
      </c>
    </row>
    <row r="14" spans="1:7" s="77" customFormat="1" ht="21.75" customHeight="1" x14ac:dyDescent="0.2">
      <c r="A14" s="32" t="s">
        <v>495</v>
      </c>
      <c r="B14" s="37">
        <v>526.30999999999995</v>
      </c>
      <c r="C14" s="37">
        <v>50993.536</v>
      </c>
      <c r="D14" s="37">
        <v>51519.845999999998</v>
      </c>
      <c r="E14" s="37">
        <v>1379.095</v>
      </c>
      <c r="F14" s="37">
        <v>89464.39</v>
      </c>
      <c r="G14" s="37">
        <v>90843.485000000001</v>
      </c>
    </row>
    <row r="15" spans="1:7" s="77" customFormat="1" ht="21.75" customHeight="1" x14ac:dyDescent="0.2">
      <c r="A15" s="32" t="s">
        <v>496</v>
      </c>
      <c r="B15" s="37">
        <v>0</v>
      </c>
      <c r="C15" s="37">
        <v>0</v>
      </c>
      <c r="D15" s="37">
        <v>0</v>
      </c>
      <c r="E15" s="37">
        <v>0</v>
      </c>
      <c r="F15" s="37">
        <v>0</v>
      </c>
      <c r="G15" s="37">
        <v>0</v>
      </c>
    </row>
    <row r="16" spans="1:7" s="77" customFormat="1" ht="21.75" customHeight="1" x14ac:dyDescent="0.2">
      <c r="A16" s="32" t="s">
        <v>497</v>
      </c>
      <c r="B16" s="37">
        <v>0</v>
      </c>
      <c r="C16" s="37">
        <v>1327.704</v>
      </c>
      <c r="D16" s="37">
        <v>1327.704</v>
      </c>
      <c r="E16" s="37">
        <v>0</v>
      </c>
      <c r="F16" s="37">
        <v>925.29700000000003</v>
      </c>
      <c r="G16" s="37">
        <v>925.29700000000003</v>
      </c>
    </row>
    <row r="17" spans="1:7" s="77" customFormat="1" ht="21.75" customHeight="1" x14ac:dyDescent="0.2">
      <c r="A17" s="6" t="s">
        <v>498</v>
      </c>
      <c r="B17" s="39">
        <v>2432253.8068899997</v>
      </c>
      <c r="C17" s="39">
        <v>545191.85571794014</v>
      </c>
      <c r="D17" s="39">
        <v>2977445.6626079399</v>
      </c>
      <c r="E17" s="39">
        <v>2060803.0371799998</v>
      </c>
      <c r="F17" s="39">
        <v>467567.99924594001</v>
      </c>
      <c r="G17" s="39">
        <v>2528371.0364259398</v>
      </c>
    </row>
    <row r="18" spans="1:7" s="77" customFormat="1" ht="21.75" customHeight="1" x14ac:dyDescent="0.2">
      <c r="A18" s="6" t="s">
        <v>499</v>
      </c>
      <c r="B18" s="39">
        <v>0</v>
      </c>
      <c r="C18" s="39">
        <v>0</v>
      </c>
      <c r="D18" s="39">
        <v>0</v>
      </c>
      <c r="E18" s="39">
        <v>0</v>
      </c>
      <c r="F18" s="39">
        <v>0</v>
      </c>
      <c r="G18" s="39">
        <v>0</v>
      </c>
    </row>
    <row r="19" spans="1:7" s="77" customFormat="1" ht="21.75" customHeight="1" x14ac:dyDescent="0.2">
      <c r="A19" s="6" t="s">
        <v>500</v>
      </c>
      <c r="B19" s="39">
        <v>0</v>
      </c>
      <c r="C19" s="39">
        <v>0</v>
      </c>
      <c r="D19" s="39">
        <v>0</v>
      </c>
      <c r="E19" s="39">
        <v>0</v>
      </c>
      <c r="F19" s="39">
        <v>0</v>
      </c>
      <c r="G19" s="39">
        <v>0</v>
      </c>
    </row>
    <row r="20" spans="1:7" s="77" customFormat="1" ht="21.75" customHeight="1" x14ac:dyDescent="0.2">
      <c r="A20" s="6" t="s">
        <v>501</v>
      </c>
      <c r="B20" s="39">
        <v>0</v>
      </c>
      <c r="C20" s="39">
        <v>0</v>
      </c>
      <c r="D20" s="39">
        <v>0</v>
      </c>
      <c r="E20" s="39">
        <v>0</v>
      </c>
      <c r="F20" s="39">
        <v>0</v>
      </c>
      <c r="G20" s="39">
        <v>0</v>
      </c>
    </row>
    <row r="21" spans="1:7" s="77" customFormat="1" ht="21.75" customHeight="1" x14ac:dyDescent="0.2">
      <c r="A21" s="6" t="s">
        <v>522</v>
      </c>
      <c r="B21" s="39">
        <v>0</v>
      </c>
      <c r="C21" s="39">
        <v>0</v>
      </c>
      <c r="D21" s="39">
        <v>0</v>
      </c>
      <c r="E21" s="39">
        <v>0</v>
      </c>
      <c r="F21" s="39">
        <v>0</v>
      </c>
      <c r="G21" s="39">
        <v>0</v>
      </c>
    </row>
    <row r="22" spans="1:7" s="77" customFormat="1" ht="21.75" customHeight="1" x14ac:dyDescent="0.2">
      <c r="A22" s="6" t="s">
        <v>512</v>
      </c>
      <c r="B22" s="39">
        <v>0</v>
      </c>
      <c r="C22" s="39">
        <v>0</v>
      </c>
      <c r="D22" s="39">
        <v>0</v>
      </c>
      <c r="E22" s="39">
        <v>0</v>
      </c>
      <c r="F22" s="39">
        <v>0</v>
      </c>
      <c r="G22" s="39">
        <v>0</v>
      </c>
    </row>
    <row r="23" spans="1:7" s="77" customFormat="1" ht="21.75" customHeight="1" x14ac:dyDescent="0.2">
      <c r="A23" s="6" t="s">
        <v>504</v>
      </c>
      <c r="B23" s="39">
        <v>0</v>
      </c>
      <c r="C23" s="39">
        <v>0</v>
      </c>
      <c r="D23" s="39">
        <v>0</v>
      </c>
      <c r="E23" s="39">
        <v>0</v>
      </c>
      <c r="F23" s="39">
        <v>0</v>
      </c>
      <c r="G23" s="39">
        <v>0</v>
      </c>
    </row>
    <row r="24" spans="1:7" s="77" customFormat="1" ht="21.75" customHeight="1" x14ac:dyDescent="0.2">
      <c r="A24" s="2" t="s">
        <v>523</v>
      </c>
      <c r="B24" s="39">
        <v>25256.212</v>
      </c>
      <c r="C24" s="39">
        <v>494148.0802695108</v>
      </c>
      <c r="D24" s="39">
        <v>519404.2922695108</v>
      </c>
      <c r="E24" s="39">
        <v>25929.056</v>
      </c>
      <c r="F24" s="39">
        <v>448014.16135870339</v>
      </c>
      <c r="G24" s="39">
        <v>473943.21735870338</v>
      </c>
    </row>
    <row r="25" spans="1:7" s="77" customFormat="1" ht="21.75" customHeight="1" x14ac:dyDescent="0.2">
      <c r="A25" s="6" t="s">
        <v>489</v>
      </c>
      <c r="B25" s="39">
        <v>10135.499382999998</v>
      </c>
      <c r="C25" s="39">
        <v>469967.36026951077</v>
      </c>
      <c r="D25" s="39">
        <v>480102.85965251079</v>
      </c>
      <c r="E25" s="39">
        <v>10447.173892999999</v>
      </c>
      <c r="F25" s="39">
        <v>424552.85935870337</v>
      </c>
      <c r="G25" s="39">
        <v>435000.03325170337</v>
      </c>
    </row>
    <row r="26" spans="1:7" s="77" customFormat="1" ht="21.75" customHeight="1" x14ac:dyDescent="0.2">
      <c r="A26" s="32" t="s">
        <v>490</v>
      </c>
      <c r="B26" s="37">
        <v>1301.0129999999999</v>
      </c>
      <c r="C26" s="37">
        <v>285353.70598199998</v>
      </c>
      <c r="D26" s="37">
        <v>286654.71898199996</v>
      </c>
      <c r="E26" s="37">
        <v>1401.6790000000001</v>
      </c>
      <c r="F26" s="37">
        <v>266389.33714000002</v>
      </c>
      <c r="G26" s="37">
        <v>267791.01614000002</v>
      </c>
    </row>
    <row r="27" spans="1:7" s="77" customFormat="1" ht="21.75" customHeight="1" x14ac:dyDescent="0.2">
      <c r="A27" s="32" t="s">
        <v>491</v>
      </c>
      <c r="B27" s="37">
        <v>8834.4863829999995</v>
      </c>
      <c r="C27" s="37">
        <v>184613.65428751078</v>
      </c>
      <c r="D27" s="37">
        <v>193448.14067051079</v>
      </c>
      <c r="E27" s="37">
        <v>9045.4948929999991</v>
      </c>
      <c r="F27" s="37">
        <v>158163.52221870338</v>
      </c>
      <c r="G27" s="37">
        <v>167209.01711170338</v>
      </c>
    </row>
    <row r="28" spans="1:7" s="77" customFormat="1" ht="21.75" customHeight="1" x14ac:dyDescent="0.2">
      <c r="A28" s="6" t="s">
        <v>492</v>
      </c>
      <c r="B28" s="39">
        <v>13287.377617000002</v>
      </c>
      <c r="C28" s="39">
        <v>23619.88</v>
      </c>
      <c r="D28" s="39">
        <v>36907.257617000003</v>
      </c>
      <c r="E28" s="39">
        <v>13707.780107000002</v>
      </c>
      <c r="F28" s="39">
        <v>22886.227999999999</v>
      </c>
      <c r="G28" s="39">
        <v>36594.008107000001</v>
      </c>
    </row>
    <row r="29" spans="1:7" s="77" customFormat="1" ht="21.75" customHeight="1" x14ac:dyDescent="0.2">
      <c r="A29" s="32" t="s">
        <v>493</v>
      </c>
      <c r="B29" s="37">
        <v>3989.2040000000002</v>
      </c>
      <c r="C29" s="37">
        <v>6586.7489999999998</v>
      </c>
      <c r="D29" s="37">
        <v>10575.953</v>
      </c>
      <c r="E29" s="37">
        <v>4409.8779999999997</v>
      </c>
      <c r="F29" s="37">
        <v>1193.6110000000001</v>
      </c>
      <c r="G29" s="37">
        <v>5603.4889999999996</v>
      </c>
    </row>
    <row r="30" spans="1:7" s="77" customFormat="1" ht="21.75" customHeight="1" x14ac:dyDescent="0.2">
      <c r="A30" s="32" t="s">
        <v>494</v>
      </c>
      <c r="B30" s="37">
        <v>4564.6620000000003</v>
      </c>
      <c r="C30" s="37">
        <v>1292.162</v>
      </c>
      <c r="D30" s="37">
        <v>5856.8240000000005</v>
      </c>
      <c r="E30" s="37">
        <v>4564.6620000000003</v>
      </c>
      <c r="F30" s="37">
        <v>4704.2969999999996</v>
      </c>
      <c r="G30" s="37">
        <v>9268.9589999999989</v>
      </c>
    </row>
    <row r="31" spans="1:7" s="77" customFormat="1" ht="21.75" customHeight="1" x14ac:dyDescent="0.2">
      <c r="A31" s="32" t="s">
        <v>495</v>
      </c>
      <c r="B31" s="37">
        <v>3306.53</v>
      </c>
      <c r="C31" s="37">
        <v>15185.933000000001</v>
      </c>
      <c r="D31" s="37">
        <v>18492.463</v>
      </c>
      <c r="E31" s="37">
        <v>2299.3270000000002</v>
      </c>
      <c r="F31" s="37">
        <v>16454.005000000001</v>
      </c>
      <c r="G31" s="37">
        <v>18753.332000000002</v>
      </c>
    </row>
    <row r="32" spans="1:7" s="77" customFormat="1" ht="21.75" customHeight="1" x14ac:dyDescent="0.2">
      <c r="A32" s="32" t="s">
        <v>496</v>
      </c>
      <c r="B32" s="37">
        <v>1339.9236170000001</v>
      </c>
      <c r="C32" s="37">
        <v>0</v>
      </c>
      <c r="D32" s="37">
        <v>1339.9236170000001</v>
      </c>
      <c r="E32" s="37">
        <v>2346.927107</v>
      </c>
      <c r="F32" s="37">
        <v>0</v>
      </c>
      <c r="G32" s="37">
        <v>2346.927107</v>
      </c>
    </row>
    <row r="33" spans="1:7" s="77" customFormat="1" ht="21.75" customHeight="1" x14ac:dyDescent="0.2">
      <c r="A33" s="32" t="s">
        <v>497</v>
      </c>
      <c r="B33" s="37">
        <v>87.058000000000007</v>
      </c>
      <c r="C33" s="37">
        <v>555.03599999999994</v>
      </c>
      <c r="D33" s="37">
        <v>642.09399999999994</v>
      </c>
      <c r="E33" s="37">
        <v>86.986000000000004</v>
      </c>
      <c r="F33" s="37">
        <v>534.31500000000005</v>
      </c>
      <c r="G33" s="37">
        <v>621.30100000000004</v>
      </c>
    </row>
    <row r="34" spans="1:7" s="77" customFormat="1" ht="21.75" customHeight="1" x14ac:dyDescent="0.2">
      <c r="A34" s="6" t="s">
        <v>498</v>
      </c>
      <c r="B34" s="39">
        <v>0</v>
      </c>
      <c r="C34" s="39">
        <v>0</v>
      </c>
      <c r="D34" s="39">
        <v>0</v>
      </c>
      <c r="E34" s="39">
        <v>0</v>
      </c>
      <c r="F34" s="39">
        <v>0</v>
      </c>
      <c r="G34" s="39">
        <v>0</v>
      </c>
    </row>
    <row r="35" spans="1:7" s="77" customFormat="1" ht="21.75" customHeight="1" x14ac:dyDescent="0.2">
      <c r="A35" s="6" t="s">
        <v>499</v>
      </c>
      <c r="B35" s="39">
        <v>0</v>
      </c>
      <c r="C35" s="39">
        <v>0</v>
      </c>
      <c r="D35" s="39">
        <v>0</v>
      </c>
      <c r="E35" s="39">
        <v>0</v>
      </c>
      <c r="F35" s="39">
        <v>0</v>
      </c>
      <c r="G35" s="39">
        <v>0</v>
      </c>
    </row>
    <row r="36" spans="1:7" s="77" customFormat="1" ht="21.75" customHeight="1" x14ac:dyDescent="0.2">
      <c r="A36" s="6" t="s">
        <v>500</v>
      </c>
      <c r="B36" s="39">
        <v>0</v>
      </c>
      <c r="C36" s="39">
        <v>0</v>
      </c>
      <c r="D36" s="39">
        <v>0</v>
      </c>
      <c r="E36" s="39">
        <v>0</v>
      </c>
      <c r="F36" s="39">
        <v>0</v>
      </c>
      <c r="G36" s="39">
        <v>0</v>
      </c>
    </row>
    <row r="37" spans="1:7" s="77" customFormat="1" ht="21.75" customHeight="1" x14ac:dyDescent="0.2">
      <c r="A37" s="6" t="s">
        <v>501</v>
      </c>
      <c r="B37" s="39">
        <v>0</v>
      </c>
      <c r="C37" s="39">
        <v>0</v>
      </c>
      <c r="D37" s="39">
        <v>0</v>
      </c>
      <c r="E37" s="39">
        <v>0</v>
      </c>
      <c r="F37" s="39">
        <v>0</v>
      </c>
      <c r="G37" s="39">
        <v>0</v>
      </c>
    </row>
    <row r="38" spans="1:7" s="77" customFormat="1" ht="21.75" customHeight="1" x14ac:dyDescent="0.2">
      <c r="A38" s="6" t="s">
        <v>522</v>
      </c>
      <c r="B38" s="39">
        <v>0</v>
      </c>
      <c r="C38" s="39">
        <v>0</v>
      </c>
      <c r="D38" s="39">
        <v>0</v>
      </c>
      <c r="E38" s="39">
        <v>0</v>
      </c>
      <c r="F38" s="39">
        <v>0</v>
      </c>
      <c r="G38" s="39">
        <v>0</v>
      </c>
    </row>
    <row r="39" spans="1:7" s="77" customFormat="1" ht="21.75" customHeight="1" thickBot="1" x14ac:dyDescent="0.25">
      <c r="A39" s="33" t="s">
        <v>503</v>
      </c>
      <c r="B39" s="41">
        <v>1833.335</v>
      </c>
      <c r="C39" s="41">
        <v>560.84</v>
      </c>
      <c r="D39" s="41">
        <v>2394.1750000000002</v>
      </c>
      <c r="E39" s="41">
        <v>1774.1020000000001</v>
      </c>
      <c r="F39" s="41">
        <v>575.07399999999996</v>
      </c>
      <c r="G39" s="41">
        <v>2349.1759999999999</v>
      </c>
    </row>
    <row r="40" spans="1:7" s="77" customFormat="1" ht="21.75" customHeight="1" thickTop="1" thickBot="1" x14ac:dyDescent="0.25">
      <c r="A40" s="142" t="s">
        <v>524</v>
      </c>
      <c r="B40" s="102">
        <v>2564577.3698899993</v>
      </c>
      <c r="C40" s="102">
        <v>1236874.2159634843</v>
      </c>
      <c r="D40" s="102">
        <v>3801451.5858534835</v>
      </c>
      <c r="E40" s="102">
        <v>2211809.3991799997</v>
      </c>
      <c r="F40" s="102">
        <v>1145251.7113439934</v>
      </c>
      <c r="G40" s="102">
        <v>3357061.1105239931</v>
      </c>
    </row>
    <row r="41" spans="1:7" ht="15" thickTop="1" x14ac:dyDescent="0.2">
      <c r="A41" s="412" t="s">
        <v>559</v>
      </c>
      <c r="B41" s="412"/>
      <c r="C41" s="412"/>
      <c r="D41" s="412"/>
      <c r="E41" s="412"/>
      <c r="F41" s="412"/>
      <c r="G41" s="412"/>
    </row>
    <row r="42" spans="1:7" x14ac:dyDescent="0.2">
      <c r="A42" s="404" t="s">
        <v>526</v>
      </c>
      <c r="B42" s="404"/>
      <c r="C42" s="404"/>
      <c r="D42" s="404"/>
    </row>
    <row r="43" spans="1:7" x14ac:dyDescent="0.2">
      <c r="A43" s="404" t="s">
        <v>515</v>
      </c>
      <c r="B43" s="404"/>
      <c r="C43" s="404"/>
      <c r="D43" s="404"/>
    </row>
    <row r="44" spans="1:7" x14ac:dyDescent="0.2">
      <c r="A44" s="404"/>
      <c r="B44" s="404"/>
      <c r="C44" s="404"/>
      <c r="D44" s="404"/>
    </row>
  </sheetData>
  <mergeCells count="14">
    <mergeCell ref="A1:G1"/>
    <mergeCell ref="A2:G2"/>
    <mergeCell ref="A42:D42"/>
    <mergeCell ref="A43:D43"/>
    <mergeCell ref="A44:D44"/>
    <mergeCell ref="A4:A6"/>
    <mergeCell ref="B4:D4"/>
    <mergeCell ref="B5:B6"/>
    <mergeCell ref="E4:G4"/>
    <mergeCell ref="E5:E6"/>
    <mergeCell ref="G5:G6"/>
    <mergeCell ref="A3:G3"/>
    <mergeCell ref="A41:G41"/>
    <mergeCell ref="D5:D6"/>
  </mergeCells>
  <pageMargins left="0.7" right="0.7" top="0.75" bottom="0.75" header="0.3" footer="0.3"/>
  <pageSetup paperSize="9" scale="50" orientation="portrait"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0"/>
  <sheetViews>
    <sheetView zoomScaleNormal="100" zoomScaleSheetLayoutView="100" workbookViewId="0">
      <selection activeCell="I5" sqref="I5:I43"/>
    </sheetView>
  </sheetViews>
  <sheetFormatPr defaultColWidth="8.875" defaultRowHeight="14.25" x14ac:dyDescent="0.2"/>
  <cols>
    <col min="1" max="1" width="33.625" style="172" bestFit="1" customWidth="1"/>
    <col min="2" max="2" width="11.125" style="172" bestFit="1" customWidth="1"/>
    <col min="3" max="3" width="10.75" style="172" bestFit="1" customWidth="1"/>
    <col min="4" max="4" width="11.25" style="172" bestFit="1" customWidth="1"/>
    <col min="5" max="5" width="10.75" style="172" bestFit="1" customWidth="1"/>
    <col min="6" max="7" width="11.5" style="172" bestFit="1" customWidth="1"/>
    <col min="8" max="16384" width="8.875" style="172"/>
  </cols>
  <sheetData>
    <row r="1" spans="1:9" ht="18.75" x14ac:dyDescent="0.2">
      <c r="A1" s="308" t="s">
        <v>68</v>
      </c>
      <c r="B1" s="308"/>
      <c r="C1" s="308"/>
      <c r="D1" s="308"/>
      <c r="E1" s="308"/>
      <c r="F1" s="308"/>
      <c r="G1" s="308"/>
      <c r="H1" s="308"/>
      <c r="I1" s="308"/>
    </row>
    <row r="2" spans="1:9" ht="15" thickBot="1" x14ac:dyDescent="0.25">
      <c r="A2" s="315" t="s">
        <v>1</v>
      </c>
      <c r="B2" s="315"/>
      <c r="C2" s="315"/>
      <c r="D2" s="315"/>
      <c r="E2" s="315"/>
      <c r="F2" s="315"/>
      <c r="G2" s="315"/>
      <c r="H2" s="315"/>
      <c r="I2" s="315"/>
    </row>
    <row r="3" spans="1:9" ht="15.75" thickTop="1" thickBot="1" x14ac:dyDescent="0.25">
      <c r="A3" s="309" t="s">
        <v>2</v>
      </c>
      <c r="B3" s="311" t="s">
        <v>3</v>
      </c>
      <c r="C3" s="311" t="s">
        <v>558</v>
      </c>
      <c r="D3" s="311" t="s">
        <v>597</v>
      </c>
      <c r="E3" s="173">
        <v>2024</v>
      </c>
      <c r="F3" s="313">
        <v>2025</v>
      </c>
      <c r="G3" s="314"/>
      <c r="H3" s="314"/>
      <c r="I3" s="314"/>
    </row>
    <row r="4" spans="1:9" ht="15" thickBot="1" x14ac:dyDescent="0.25">
      <c r="A4" s="310"/>
      <c r="B4" s="312"/>
      <c r="C4" s="312"/>
      <c r="D4" s="312"/>
      <c r="E4" s="149" t="s">
        <v>598</v>
      </c>
      <c r="F4" s="122" t="s">
        <v>587</v>
      </c>
      <c r="G4" s="122" t="s">
        <v>590</v>
      </c>
      <c r="H4" s="122" t="s">
        <v>595</v>
      </c>
      <c r="I4" s="122" t="s">
        <v>598</v>
      </c>
    </row>
    <row r="5" spans="1:9" ht="22.5" customHeight="1" thickTop="1" x14ac:dyDescent="0.2">
      <c r="A5" s="174" t="s">
        <v>4</v>
      </c>
      <c r="B5" s="175">
        <v>-730189.53647100017</v>
      </c>
      <c r="C5" s="175">
        <v>-889912.50067900028</v>
      </c>
      <c r="D5" s="175">
        <v>-771903.43612399977</v>
      </c>
      <c r="E5" s="175">
        <v>-974571.42754900036</v>
      </c>
      <c r="F5" s="175">
        <v>-525371.27996700001</v>
      </c>
      <c r="G5" s="175">
        <v>-771903.43612399977</v>
      </c>
      <c r="H5" s="175">
        <v>-805193.29612399987</v>
      </c>
      <c r="I5" s="175">
        <v>-735702.5261240002</v>
      </c>
    </row>
    <row r="6" spans="1:9" ht="22.5" customHeight="1" x14ac:dyDescent="0.2">
      <c r="A6" s="174" t="s">
        <v>5</v>
      </c>
      <c r="B6" s="175">
        <v>1123690.6401780001</v>
      </c>
      <c r="C6" s="175">
        <v>1153266.286321</v>
      </c>
      <c r="D6" s="175">
        <v>1009017.434876</v>
      </c>
      <c r="E6" s="175">
        <v>1067572.1604509999</v>
      </c>
      <c r="F6" s="175">
        <v>977575.99703299999</v>
      </c>
      <c r="G6" s="175">
        <v>1009017.434876</v>
      </c>
      <c r="H6" s="175">
        <v>954288.09387600003</v>
      </c>
      <c r="I6" s="175">
        <v>964063.45787599997</v>
      </c>
    </row>
    <row r="7" spans="1:9" ht="22.5" customHeight="1" x14ac:dyDescent="0.2">
      <c r="A7" s="176" t="s">
        <v>69</v>
      </c>
      <c r="B7" s="177">
        <v>81618.831091</v>
      </c>
      <c r="C7" s="177">
        <v>82844.534321000014</v>
      </c>
      <c r="D7" s="177">
        <v>58528.774997</v>
      </c>
      <c r="E7" s="177">
        <v>72018.66845099999</v>
      </c>
      <c r="F7" s="177">
        <v>63556.312997000001</v>
      </c>
      <c r="G7" s="177">
        <v>58528.774997</v>
      </c>
      <c r="H7" s="177">
        <v>55556.631997000004</v>
      </c>
      <c r="I7" s="177">
        <v>52937.123997000002</v>
      </c>
    </row>
    <row r="8" spans="1:9" ht="22.5" customHeight="1" x14ac:dyDescent="0.2">
      <c r="A8" s="176" t="s">
        <v>70</v>
      </c>
      <c r="B8" s="177">
        <v>448939.809244</v>
      </c>
      <c r="C8" s="177">
        <v>470383.81099999999</v>
      </c>
      <c r="D8" s="177">
        <v>347730.72087900003</v>
      </c>
      <c r="E8" s="177">
        <v>368982.67</v>
      </c>
      <c r="F8" s="177">
        <v>316457.259036</v>
      </c>
      <c r="G8" s="177">
        <v>347730.72087900003</v>
      </c>
      <c r="H8" s="177">
        <v>294242.17887900001</v>
      </c>
      <c r="I8" s="177">
        <v>286083.62687899999</v>
      </c>
    </row>
    <row r="9" spans="1:9" ht="22.5" customHeight="1" x14ac:dyDescent="0.2">
      <c r="A9" s="176" t="s">
        <v>71</v>
      </c>
      <c r="B9" s="177">
        <v>239576.398437</v>
      </c>
      <c r="C9" s="177">
        <v>249516.87700000001</v>
      </c>
      <c r="D9" s="177">
        <v>262304.40899999999</v>
      </c>
      <c r="E9" s="177">
        <v>266739.24300000002</v>
      </c>
      <c r="F9" s="177">
        <v>250363.84299999999</v>
      </c>
      <c r="G9" s="177">
        <v>262304.40899999999</v>
      </c>
      <c r="H9" s="177">
        <v>256695.30300000001</v>
      </c>
      <c r="I9" s="177">
        <v>258861.47</v>
      </c>
    </row>
    <row r="10" spans="1:9" ht="22.5" customHeight="1" x14ac:dyDescent="0.2">
      <c r="A10" s="176" t="s">
        <v>72</v>
      </c>
      <c r="B10" s="177">
        <v>15402.035</v>
      </c>
      <c r="C10" s="177">
        <v>9053.7360000000008</v>
      </c>
      <c r="D10" s="177">
        <v>6395.0280000000002</v>
      </c>
      <c r="E10" s="177">
        <v>17371.072</v>
      </c>
      <c r="F10" s="177">
        <v>8444.8940000000002</v>
      </c>
      <c r="G10" s="177">
        <v>6395.0280000000002</v>
      </c>
      <c r="H10" s="177">
        <v>13146.251</v>
      </c>
      <c r="I10" s="177">
        <v>33256.964999999997</v>
      </c>
    </row>
    <row r="11" spans="1:9" ht="22.5" customHeight="1" x14ac:dyDescent="0.2">
      <c r="A11" s="176" t="s">
        <v>73</v>
      </c>
      <c r="B11" s="177">
        <v>1203.5940000000001</v>
      </c>
      <c r="C11" s="177">
        <v>2456.181</v>
      </c>
      <c r="D11" s="177">
        <v>2647.8040000000001</v>
      </c>
      <c r="E11" s="177">
        <v>3209.8180000000002</v>
      </c>
      <c r="F11" s="177">
        <v>2300.9490000000001</v>
      </c>
      <c r="G11" s="177">
        <v>2647.8040000000001</v>
      </c>
      <c r="H11" s="177">
        <v>1661.2080000000001</v>
      </c>
      <c r="I11" s="177">
        <v>1663.8230000000001</v>
      </c>
    </row>
    <row r="12" spans="1:9" ht="22.5" customHeight="1" x14ac:dyDescent="0.2">
      <c r="A12" s="176" t="s">
        <v>74</v>
      </c>
      <c r="B12" s="177">
        <v>325736.30800000002</v>
      </c>
      <c r="C12" s="177">
        <v>334835.02100000001</v>
      </c>
      <c r="D12" s="177">
        <v>325162.74</v>
      </c>
      <c r="E12" s="177">
        <v>335068.06</v>
      </c>
      <c r="F12" s="177">
        <v>330707.12699999998</v>
      </c>
      <c r="G12" s="177">
        <v>325162.74</v>
      </c>
      <c r="H12" s="177">
        <v>326788.77799999999</v>
      </c>
      <c r="I12" s="177">
        <v>325113.27399999998</v>
      </c>
    </row>
    <row r="13" spans="1:9" ht="22.5" customHeight="1" x14ac:dyDescent="0.2">
      <c r="A13" s="176" t="s">
        <v>75</v>
      </c>
      <c r="B13" s="177">
        <v>11213.664406</v>
      </c>
      <c r="C13" s="177">
        <v>4176.1260000000002</v>
      </c>
      <c r="D13" s="177">
        <v>6247.9579999999996</v>
      </c>
      <c r="E13" s="177">
        <v>4182.6289999999999</v>
      </c>
      <c r="F13" s="177">
        <v>5745.6120000000001</v>
      </c>
      <c r="G13" s="177">
        <v>6247.9579999999996</v>
      </c>
      <c r="H13" s="177">
        <v>6197.7430000000004</v>
      </c>
      <c r="I13" s="177">
        <v>6147.1750000000002</v>
      </c>
    </row>
    <row r="14" spans="1:9" ht="22.5" customHeight="1" x14ac:dyDescent="0.2">
      <c r="A14" s="174" t="s">
        <v>16</v>
      </c>
      <c r="B14" s="175">
        <v>1853880.1766490003</v>
      </c>
      <c r="C14" s="175">
        <v>2043178.7870000002</v>
      </c>
      <c r="D14" s="175">
        <v>1780920.8709999998</v>
      </c>
      <c r="E14" s="175">
        <v>2042143.5880000002</v>
      </c>
      <c r="F14" s="175">
        <v>1502947.277</v>
      </c>
      <c r="G14" s="175">
        <v>1780920.8709999998</v>
      </c>
      <c r="H14" s="175">
        <v>1759481.39</v>
      </c>
      <c r="I14" s="175">
        <v>1699765.9840000002</v>
      </c>
    </row>
    <row r="15" spans="1:9" ht="22.5" customHeight="1" x14ac:dyDescent="0.2">
      <c r="A15" s="176" t="s">
        <v>17</v>
      </c>
      <c r="B15" s="177">
        <v>742851.3820000001</v>
      </c>
      <c r="C15" s="177">
        <v>855735.11199999996</v>
      </c>
      <c r="D15" s="177">
        <v>1013581.778</v>
      </c>
      <c r="E15" s="177">
        <v>878963.68500000006</v>
      </c>
      <c r="F15" s="177">
        <v>1015215.204</v>
      </c>
      <c r="G15" s="177">
        <v>1013581.778</v>
      </c>
      <c r="H15" s="177">
        <v>1028363.187</v>
      </c>
      <c r="I15" s="177">
        <v>1011478.446</v>
      </c>
    </row>
    <row r="16" spans="1:9" ht="22.5" customHeight="1" x14ac:dyDescent="0.2">
      <c r="A16" s="176" t="s">
        <v>18</v>
      </c>
      <c r="B16" s="177">
        <v>0</v>
      </c>
      <c r="C16" s="177">
        <v>0</v>
      </c>
      <c r="D16" s="177">
        <v>0</v>
      </c>
      <c r="E16" s="177">
        <v>0</v>
      </c>
      <c r="F16" s="177">
        <v>0</v>
      </c>
      <c r="G16" s="177">
        <v>0</v>
      </c>
      <c r="H16" s="177">
        <v>0</v>
      </c>
      <c r="I16" s="177">
        <v>0</v>
      </c>
    </row>
    <row r="17" spans="1:9" ht="22.5" customHeight="1" x14ac:dyDescent="0.2">
      <c r="A17" s="176" t="s">
        <v>19</v>
      </c>
      <c r="B17" s="177">
        <v>1065876.9496490001</v>
      </c>
      <c r="C17" s="177">
        <v>1158895.0360000001</v>
      </c>
      <c r="D17" s="177">
        <v>721224.06799999997</v>
      </c>
      <c r="E17" s="177">
        <v>1142338.5460000001</v>
      </c>
      <c r="F17" s="177">
        <v>441905.88799999998</v>
      </c>
      <c r="G17" s="177">
        <v>721224.06799999997</v>
      </c>
      <c r="H17" s="177">
        <v>707037.17</v>
      </c>
      <c r="I17" s="177">
        <v>663755.804</v>
      </c>
    </row>
    <row r="18" spans="1:9" ht="22.5" customHeight="1" x14ac:dyDescent="0.2">
      <c r="A18" s="176" t="s">
        <v>21</v>
      </c>
      <c r="B18" s="177">
        <v>735.87599999999998</v>
      </c>
      <c r="C18" s="177">
        <v>1577.674</v>
      </c>
      <c r="D18" s="177">
        <v>1789.5920000000001</v>
      </c>
      <c r="E18" s="177">
        <v>737.41399999999999</v>
      </c>
      <c r="F18" s="177">
        <v>1427.9829999999999</v>
      </c>
      <c r="G18" s="177">
        <v>1789.5920000000001</v>
      </c>
      <c r="H18" s="177">
        <v>1468.2650000000001</v>
      </c>
      <c r="I18" s="177">
        <v>1044.174</v>
      </c>
    </row>
    <row r="19" spans="1:9" ht="22.5" customHeight="1" x14ac:dyDescent="0.2">
      <c r="A19" s="176" t="s">
        <v>22</v>
      </c>
      <c r="B19" s="177">
        <v>44415.969000000005</v>
      </c>
      <c r="C19" s="177">
        <v>26970.965</v>
      </c>
      <c r="D19" s="177">
        <v>44325.432999999997</v>
      </c>
      <c r="E19" s="177">
        <v>20103.942999999999</v>
      </c>
      <c r="F19" s="177">
        <v>44398.201999999997</v>
      </c>
      <c r="G19" s="177">
        <v>44325.432999999997</v>
      </c>
      <c r="H19" s="177">
        <v>22612.768</v>
      </c>
      <c r="I19" s="177">
        <v>23487.56</v>
      </c>
    </row>
    <row r="20" spans="1:9" ht="22.5" customHeight="1" x14ac:dyDescent="0.2">
      <c r="A20" s="174" t="s">
        <v>76</v>
      </c>
      <c r="B20" s="175">
        <v>2385934.5716090002</v>
      </c>
      <c r="C20" s="175">
        <v>3153931.2510569999</v>
      </c>
      <c r="D20" s="175">
        <v>2415720.8847679999</v>
      </c>
      <c r="E20" s="175">
        <v>2764436.7257850002</v>
      </c>
      <c r="F20" s="175">
        <v>2821496.0343869994</v>
      </c>
      <c r="G20" s="175">
        <v>2415720.8837680002</v>
      </c>
      <c r="H20" s="175">
        <v>3089485.2306690002</v>
      </c>
      <c r="I20" s="175">
        <v>2791311.2973770001</v>
      </c>
    </row>
    <row r="21" spans="1:9" ht="22.5" customHeight="1" x14ac:dyDescent="0.2">
      <c r="A21" s="176" t="s">
        <v>77</v>
      </c>
      <c r="B21" s="177">
        <v>533280.57443400007</v>
      </c>
      <c r="C21" s="177">
        <v>566553.36780899984</v>
      </c>
      <c r="D21" s="177">
        <v>656413.85132200003</v>
      </c>
      <c r="E21" s="177">
        <v>513856.83580899989</v>
      </c>
      <c r="F21" s="177">
        <v>699031.08829199988</v>
      </c>
      <c r="G21" s="177">
        <v>656413.85132200003</v>
      </c>
      <c r="H21" s="177">
        <v>618958.83992299996</v>
      </c>
      <c r="I21" s="177">
        <v>566171.17387199996</v>
      </c>
    </row>
    <row r="22" spans="1:9" ht="22.5" customHeight="1" x14ac:dyDescent="0.2">
      <c r="A22" s="176" t="s">
        <v>78</v>
      </c>
      <c r="B22" s="177">
        <v>1706274.7467750001</v>
      </c>
      <c r="C22" s="177">
        <v>1990668.6878810001</v>
      </c>
      <c r="D22" s="177">
        <v>1648484.1993509999</v>
      </c>
      <c r="E22" s="177">
        <v>1956662.0258810001</v>
      </c>
      <c r="F22" s="177">
        <v>1966354.203</v>
      </c>
      <c r="G22" s="177">
        <v>1648484.1993509999</v>
      </c>
      <c r="H22" s="177">
        <v>2131916.2766510001</v>
      </c>
      <c r="I22" s="177">
        <v>2205830.7034100001</v>
      </c>
    </row>
    <row r="23" spans="1:9" ht="22.5" customHeight="1" x14ac:dyDescent="0.2">
      <c r="A23" s="176" t="s">
        <v>79</v>
      </c>
      <c r="B23" s="177">
        <v>146379.25039999999</v>
      </c>
      <c r="C23" s="177">
        <v>596709.19536699995</v>
      </c>
      <c r="D23" s="177">
        <v>110822.834095</v>
      </c>
      <c r="E23" s="177">
        <v>293917.86409500003</v>
      </c>
      <c r="F23" s="177">
        <v>156110.74309500001</v>
      </c>
      <c r="G23" s="177">
        <v>110822.83309499999</v>
      </c>
      <c r="H23" s="177">
        <v>338610.11409500003</v>
      </c>
      <c r="I23" s="177">
        <v>19309.420094999998</v>
      </c>
    </row>
    <row r="24" spans="1:9" ht="22.5" customHeight="1" x14ac:dyDescent="0.2">
      <c r="A24" s="174" t="s">
        <v>80</v>
      </c>
      <c r="B24" s="175">
        <v>21695166.179575</v>
      </c>
      <c r="C24" s="175">
        <v>29765681.784404997</v>
      </c>
      <c r="D24" s="175">
        <v>34351627.745033994</v>
      </c>
      <c r="E24" s="175">
        <v>30855737.186404001</v>
      </c>
      <c r="F24" s="175">
        <v>32492622.485703994</v>
      </c>
      <c r="G24" s="175">
        <v>34328901.666033998</v>
      </c>
      <c r="H24" s="175">
        <v>34533212.320163995</v>
      </c>
      <c r="I24" s="175">
        <v>34469149.310853004</v>
      </c>
    </row>
    <row r="25" spans="1:9" ht="22.5" customHeight="1" x14ac:dyDescent="0.2">
      <c r="A25" s="174" t="s">
        <v>25</v>
      </c>
      <c r="B25" s="175">
        <v>22231284.469574999</v>
      </c>
      <c r="C25" s="175">
        <v>30952479.267404996</v>
      </c>
      <c r="D25" s="175">
        <v>36267912.292033993</v>
      </c>
      <c r="E25" s="175">
        <v>32309699.573403999</v>
      </c>
      <c r="F25" s="175">
        <v>34403201.578703992</v>
      </c>
      <c r="G25" s="175">
        <v>36245186.213033997</v>
      </c>
      <c r="H25" s="175">
        <v>36451696.303163998</v>
      </c>
      <c r="I25" s="175">
        <v>36472391.172853</v>
      </c>
    </row>
    <row r="26" spans="1:9" ht="22.5" customHeight="1" x14ac:dyDescent="0.2">
      <c r="A26" s="174" t="s">
        <v>26</v>
      </c>
      <c r="B26" s="175">
        <v>24697880.485574998</v>
      </c>
      <c r="C26" s="175">
        <v>33800795.245404996</v>
      </c>
      <c r="D26" s="175">
        <v>39524114.161033995</v>
      </c>
      <c r="E26" s="175">
        <v>35127544.055404</v>
      </c>
      <c r="F26" s="175">
        <v>37379616.222703993</v>
      </c>
      <c r="G26" s="175">
        <v>39501388.082033999</v>
      </c>
      <c r="H26" s="175">
        <v>39387429.564163998</v>
      </c>
      <c r="I26" s="175">
        <v>39533911.303852998</v>
      </c>
    </row>
    <row r="27" spans="1:9" ht="22.5" customHeight="1" x14ac:dyDescent="0.2">
      <c r="A27" s="176" t="s">
        <v>27</v>
      </c>
      <c r="B27" s="177">
        <v>23624331.440574996</v>
      </c>
      <c r="C27" s="177">
        <v>32551839.562404998</v>
      </c>
      <c r="D27" s="177">
        <v>38242490.083033994</v>
      </c>
      <c r="E27" s="177">
        <v>33871728.300403997</v>
      </c>
      <c r="F27" s="177">
        <v>36591268.596703991</v>
      </c>
      <c r="G27" s="177">
        <v>38219764.004033998</v>
      </c>
      <c r="H27" s="177">
        <v>38106216.855163999</v>
      </c>
      <c r="I27" s="177">
        <v>38243702.937853001</v>
      </c>
    </row>
    <row r="28" spans="1:9" ht="22.5" customHeight="1" x14ac:dyDescent="0.2">
      <c r="A28" s="176" t="s">
        <v>28</v>
      </c>
      <c r="B28" s="177">
        <v>1073549.0449999999</v>
      </c>
      <c r="C28" s="177">
        <v>1248955.683</v>
      </c>
      <c r="D28" s="177">
        <v>1281624.078</v>
      </c>
      <c r="E28" s="177">
        <v>1255815.7549999999</v>
      </c>
      <c r="F28" s="177">
        <v>788347.62600000005</v>
      </c>
      <c r="G28" s="177">
        <v>1281624.078</v>
      </c>
      <c r="H28" s="177">
        <v>1281212.709</v>
      </c>
      <c r="I28" s="177">
        <v>1290208.3659999999</v>
      </c>
    </row>
    <row r="29" spans="1:9" ht="22.5" customHeight="1" x14ac:dyDescent="0.2">
      <c r="A29" s="174" t="s">
        <v>29</v>
      </c>
      <c r="B29" s="175">
        <v>2466596.0159999998</v>
      </c>
      <c r="C29" s="175">
        <v>2848315.9780000001</v>
      </c>
      <c r="D29" s="175">
        <v>3256201.8689999999</v>
      </c>
      <c r="E29" s="175">
        <v>2817844.4819999998</v>
      </c>
      <c r="F29" s="175">
        <v>2976414.6439999999</v>
      </c>
      <c r="G29" s="175">
        <v>3256201.8689999999</v>
      </c>
      <c r="H29" s="175">
        <v>2935733.2609999999</v>
      </c>
      <c r="I29" s="175">
        <v>3061520.1310000001</v>
      </c>
    </row>
    <row r="30" spans="1:9" ht="22.5" customHeight="1" x14ac:dyDescent="0.2">
      <c r="A30" s="176" t="s">
        <v>17</v>
      </c>
      <c r="B30" s="177">
        <v>2466596.0159999998</v>
      </c>
      <c r="C30" s="177">
        <v>2848315.9780000001</v>
      </c>
      <c r="D30" s="177">
        <v>3256201.8689999999</v>
      </c>
      <c r="E30" s="177">
        <v>2817844.4819999998</v>
      </c>
      <c r="F30" s="177">
        <v>2976414.6439999999</v>
      </c>
      <c r="G30" s="177">
        <v>3256201.8689999999</v>
      </c>
      <c r="H30" s="177">
        <v>2935733.2609999999</v>
      </c>
      <c r="I30" s="177">
        <v>3061520.1310000001</v>
      </c>
    </row>
    <row r="31" spans="1:9" ht="22.5" customHeight="1" x14ac:dyDescent="0.2">
      <c r="A31" s="176" t="s">
        <v>30</v>
      </c>
      <c r="B31" s="177">
        <v>0</v>
      </c>
      <c r="C31" s="177">
        <v>0</v>
      </c>
      <c r="D31" s="177">
        <v>0</v>
      </c>
      <c r="E31" s="177">
        <v>0</v>
      </c>
      <c r="F31" s="177">
        <v>0</v>
      </c>
      <c r="G31" s="177">
        <v>0</v>
      </c>
      <c r="H31" s="177">
        <v>0</v>
      </c>
      <c r="I31" s="177">
        <v>0</v>
      </c>
    </row>
    <row r="32" spans="1:9" ht="22.5" customHeight="1" x14ac:dyDescent="0.2">
      <c r="A32" s="174" t="s">
        <v>31</v>
      </c>
      <c r="B32" s="175">
        <v>-536118.28999999992</v>
      </c>
      <c r="C32" s="175">
        <v>-1186797.483</v>
      </c>
      <c r="D32" s="175">
        <v>-1916284.5469999998</v>
      </c>
      <c r="E32" s="175">
        <v>-1453962.3869999999</v>
      </c>
      <c r="F32" s="175">
        <v>-1910579.0930000001</v>
      </c>
      <c r="G32" s="175">
        <v>-1916284.5469999998</v>
      </c>
      <c r="H32" s="175">
        <v>-1918483.983</v>
      </c>
      <c r="I32" s="175">
        <v>-2003241.8619999997</v>
      </c>
    </row>
    <row r="33" spans="1:22" ht="22.5" customHeight="1" x14ac:dyDescent="0.2">
      <c r="A33" s="174" t="s">
        <v>81</v>
      </c>
      <c r="B33" s="175">
        <v>887819.58</v>
      </c>
      <c r="C33" s="175">
        <v>610637.51500000001</v>
      </c>
      <c r="D33" s="175">
        <v>244741.46599999999</v>
      </c>
      <c r="E33" s="175">
        <v>358055.13400000002</v>
      </c>
      <c r="F33" s="175">
        <v>245112.39899999998</v>
      </c>
      <c r="G33" s="175">
        <v>244741.46599999999</v>
      </c>
      <c r="H33" s="175">
        <v>241858.72699999998</v>
      </c>
      <c r="I33" s="175">
        <v>229887.41799999998</v>
      </c>
    </row>
    <row r="34" spans="1:22" ht="22.5" customHeight="1" x14ac:dyDescent="0.2">
      <c r="A34" s="176" t="s">
        <v>27</v>
      </c>
      <c r="B34" s="177">
        <v>0.11799999999999999</v>
      </c>
      <c r="C34" s="177">
        <v>0.11799999999999999</v>
      </c>
      <c r="D34" s="177">
        <v>0.11799999999999999</v>
      </c>
      <c r="E34" s="177">
        <v>0.11799999999999999</v>
      </c>
      <c r="F34" s="177">
        <v>0.11799999999999999</v>
      </c>
      <c r="G34" s="177">
        <v>0.11799999999999999</v>
      </c>
      <c r="H34" s="177">
        <v>0.11799999999999999</v>
      </c>
      <c r="I34" s="177">
        <v>0.11799999999999999</v>
      </c>
    </row>
    <row r="35" spans="1:22" ht="22.5" customHeight="1" x14ac:dyDescent="0.2">
      <c r="A35" s="176" t="s">
        <v>28</v>
      </c>
      <c r="B35" s="177">
        <v>887819.46199999994</v>
      </c>
      <c r="C35" s="177">
        <v>610637.397</v>
      </c>
      <c r="D35" s="177">
        <v>244741.348</v>
      </c>
      <c r="E35" s="177">
        <v>358055.016</v>
      </c>
      <c r="F35" s="177">
        <v>245112.28099999999</v>
      </c>
      <c r="G35" s="177">
        <v>244741.348</v>
      </c>
      <c r="H35" s="177">
        <v>241858.609</v>
      </c>
      <c r="I35" s="177">
        <v>229887.3</v>
      </c>
    </row>
    <row r="36" spans="1:22" ht="22.5" customHeight="1" x14ac:dyDescent="0.2">
      <c r="A36" s="174" t="s">
        <v>82</v>
      </c>
      <c r="B36" s="175">
        <v>1423937.8699999999</v>
      </c>
      <c r="C36" s="175">
        <v>1797434.9979999999</v>
      </c>
      <c r="D36" s="175">
        <v>2161026.0129999998</v>
      </c>
      <c r="E36" s="175">
        <v>1812017.5209999999</v>
      </c>
      <c r="F36" s="175">
        <v>2155691.4920000001</v>
      </c>
      <c r="G36" s="175">
        <v>2161026.0129999998</v>
      </c>
      <c r="H36" s="175">
        <v>2160342.71</v>
      </c>
      <c r="I36" s="175">
        <v>2233129.2799999998</v>
      </c>
      <c r="P36" s="175"/>
      <c r="Q36" s="175"/>
      <c r="R36" s="175"/>
      <c r="S36" s="175"/>
      <c r="T36" s="175"/>
      <c r="U36" s="175"/>
      <c r="V36" s="175"/>
    </row>
    <row r="37" spans="1:22" ht="22.5" customHeight="1" x14ac:dyDescent="0.2">
      <c r="A37" s="176" t="s">
        <v>17</v>
      </c>
      <c r="B37" s="177">
        <v>1411088.3089999999</v>
      </c>
      <c r="C37" s="177">
        <v>1781447.2849999999</v>
      </c>
      <c r="D37" s="177">
        <v>2145549.5049999999</v>
      </c>
      <c r="E37" s="177">
        <v>1796163.5859999999</v>
      </c>
      <c r="F37" s="177">
        <v>2139718.4180000001</v>
      </c>
      <c r="G37" s="177">
        <v>2145549.5049999999</v>
      </c>
      <c r="H37" s="177">
        <v>2144699.3020000001</v>
      </c>
      <c r="I37" s="177">
        <v>2217558.8149999999</v>
      </c>
      <c r="P37" s="175"/>
      <c r="Q37" s="175"/>
      <c r="R37" s="175"/>
      <c r="S37" s="175"/>
      <c r="T37" s="175"/>
      <c r="U37" s="175"/>
      <c r="V37" s="175"/>
    </row>
    <row r="38" spans="1:22" ht="22.5" customHeight="1" x14ac:dyDescent="0.2">
      <c r="A38" s="176" t="s">
        <v>30</v>
      </c>
      <c r="B38" s="177">
        <v>12849.561</v>
      </c>
      <c r="C38" s="177">
        <v>15987.713</v>
      </c>
      <c r="D38" s="177">
        <v>15476.508</v>
      </c>
      <c r="E38" s="177">
        <v>15853.934999999999</v>
      </c>
      <c r="F38" s="177">
        <v>15973.074000000001</v>
      </c>
      <c r="G38" s="177">
        <v>15476.508</v>
      </c>
      <c r="H38" s="177">
        <v>15643.407999999999</v>
      </c>
      <c r="I38" s="177">
        <v>15570.465</v>
      </c>
      <c r="P38" s="177"/>
      <c r="Q38" s="177"/>
      <c r="R38" s="177"/>
      <c r="S38" s="177"/>
      <c r="T38" s="177"/>
      <c r="U38" s="177"/>
      <c r="V38" s="177"/>
    </row>
    <row r="39" spans="1:22" ht="22.5" customHeight="1" x14ac:dyDescent="0.2">
      <c r="A39" s="174" t="s">
        <v>34</v>
      </c>
      <c r="B39" s="175">
        <v>11929629.245557001</v>
      </c>
      <c r="C39" s="175">
        <v>12542746.240431998</v>
      </c>
      <c r="D39" s="175">
        <v>13488010.766996</v>
      </c>
      <c r="E39" s="175">
        <v>12154880.790746</v>
      </c>
      <c r="F39" s="175">
        <v>13537426.46178</v>
      </c>
      <c r="G39" s="175">
        <v>13483691.400996</v>
      </c>
      <c r="H39" s="175">
        <v>13271748.784474999</v>
      </c>
      <c r="I39" s="175">
        <v>13318023.587572001</v>
      </c>
    </row>
    <row r="40" spans="1:22" ht="22.5" customHeight="1" x14ac:dyDescent="0.2">
      <c r="A40" s="176" t="s">
        <v>35</v>
      </c>
      <c r="B40" s="177">
        <v>225120.91200000001</v>
      </c>
      <c r="C40" s="177">
        <v>200920.168833</v>
      </c>
      <c r="D40" s="177">
        <v>318234.39721700002</v>
      </c>
      <c r="E40" s="177">
        <v>214879.78361799999</v>
      </c>
      <c r="F40" s="177">
        <v>344461.26315700001</v>
      </c>
      <c r="G40" s="177">
        <v>318234.39821700001</v>
      </c>
      <c r="H40" s="177">
        <v>257444.206577</v>
      </c>
      <c r="I40" s="177">
        <v>262300.84957700002</v>
      </c>
    </row>
    <row r="41" spans="1:22" ht="22.5" customHeight="1" x14ac:dyDescent="0.2">
      <c r="A41" s="176" t="s">
        <v>36</v>
      </c>
      <c r="B41" s="177">
        <v>2276977.7221750002</v>
      </c>
      <c r="C41" s="177">
        <v>2221875.7761189998</v>
      </c>
      <c r="D41" s="177">
        <v>2144526.5077289999</v>
      </c>
      <c r="E41" s="177">
        <v>2259051.206119</v>
      </c>
      <c r="F41" s="177">
        <v>2356324.8056079997</v>
      </c>
      <c r="G41" s="177">
        <v>2142517.3387290002</v>
      </c>
      <c r="H41" s="177">
        <v>2157301.7968789996</v>
      </c>
      <c r="I41" s="177">
        <v>2151787.9650290003</v>
      </c>
    </row>
    <row r="42" spans="1:22" ht="22.5" customHeight="1" x14ac:dyDescent="0.2">
      <c r="A42" s="176" t="s">
        <v>37</v>
      </c>
      <c r="B42" s="177">
        <v>7560898.6217090003</v>
      </c>
      <c r="C42" s="177">
        <v>8082638.7010039994</v>
      </c>
      <c r="D42" s="177">
        <v>8707606.7038930003</v>
      </c>
      <c r="E42" s="177">
        <v>7641777.4833819997</v>
      </c>
      <c r="F42" s="177">
        <v>8534743.122436</v>
      </c>
      <c r="G42" s="177">
        <v>8705296.5078929998</v>
      </c>
      <c r="H42" s="177">
        <v>8463854.3578619994</v>
      </c>
      <c r="I42" s="177">
        <v>8440818.9508090001</v>
      </c>
    </row>
    <row r="43" spans="1:22" ht="22.5" customHeight="1" thickBot="1" x14ac:dyDescent="0.25">
      <c r="A43" s="178" t="s">
        <v>38</v>
      </c>
      <c r="B43" s="179">
        <v>1866631.9896729998</v>
      </c>
      <c r="C43" s="179">
        <v>2037311.5944760002</v>
      </c>
      <c r="D43" s="179">
        <v>2317643.1581569994</v>
      </c>
      <c r="E43" s="179">
        <v>2039172.3176270002</v>
      </c>
      <c r="F43" s="179">
        <v>2301897.270579</v>
      </c>
      <c r="G43" s="179">
        <v>2317643.1561569995</v>
      </c>
      <c r="H43" s="179">
        <v>2393148.423157</v>
      </c>
      <c r="I43" s="179">
        <v>2463115.8221570002</v>
      </c>
    </row>
    <row r="44" spans="1:22" ht="16.149999999999999" customHeight="1" thickTop="1" x14ac:dyDescent="0.2">
      <c r="E44" s="47"/>
    </row>
    <row r="45" spans="1:22" x14ac:dyDescent="0.2">
      <c r="E45" s="47"/>
    </row>
    <row r="46" spans="1:22" x14ac:dyDescent="0.2">
      <c r="E46" s="47"/>
    </row>
    <row r="47" spans="1:22" x14ac:dyDescent="0.2">
      <c r="E47" s="48"/>
    </row>
    <row r="48" spans="1:22" x14ac:dyDescent="0.2">
      <c r="E48" s="48"/>
    </row>
    <row r="49" spans="5:5" x14ac:dyDescent="0.2">
      <c r="E49" s="48"/>
    </row>
    <row r="50" spans="5:5" x14ac:dyDescent="0.2">
      <c r="E50" s="48"/>
    </row>
  </sheetData>
  <mergeCells count="7">
    <mergeCell ref="A1:I1"/>
    <mergeCell ref="A3:A4"/>
    <mergeCell ref="B3:B4"/>
    <mergeCell ref="C3:C4"/>
    <mergeCell ref="D3:D4"/>
    <mergeCell ref="F3:I3"/>
    <mergeCell ref="A2:I2"/>
  </mergeCells>
  <pageMargins left="0.7" right="0.7" top="0.75" bottom="0.75" header="0.3" footer="0.3"/>
  <pageSetup paperSize="9" scale="62" orientation="portrait"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4"/>
  <sheetViews>
    <sheetView topLeftCell="A40" zoomScaleNormal="100" zoomScaleSheetLayoutView="100" workbookViewId="0">
      <selection activeCell="B57" sqref="B57"/>
    </sheetView>
  </sheetViews>
  <sheetFormatPr defaultColWidth="8.875" defaultRowHeight="14.25" x14ac:dyDescent="0.2"/>
  <cols>
    <col min="1" max="1" width="53" style="172" customWidth="1"/>
    <col min="2" max="4" width="9.5" style="172" bestFit="1" customWidth="1"/>
    <col min="5" max="5" width="11" style="172" bestFit="1" customWidth="1"/>
    <col min="6" max="6" width="10" style="172" bestFit="1" customWidth="1"/>
    <col min="7" max="7" width="11" style="172" bestFit="1" customWidth="1"/>
    <col min="8" max="16384" width="8.875" style="172"/>
  </cols>
  <sheetData>
    <row r="1" spans="1:9" ht="18.75" x14ac:dyDescent="0.2">
      <c r="A1" s="308" t="s">
        <v>68</v>
      </c>
      <c r="B1" s="308"/>
      <c r="C1" s="308"/>
      <c r="D1" s="308"/>
      <c r="E1" s="308"/>
      <c r="F1" s="308"/>
      <c r="G1" s="308"/>
      <c r="H1" s="308"/>
      <c r="I1" s="308"/>
    </row>
    <row r="2" spans="1:9" ht="15" thickBot="1" x14ac:dyDescent="0.25">
      <c r="A2" s="315" t="s">
        <v>1</v>
      </c>
      <c r="B2" s="315"/>
      <c r="C2" s="315"/>
      <c r="D2" s="315"/>
      <c r="E2" s="315"/>
      <c r="F2" s="315"/>
      <c r="G2" s="315"/>
      <c r="H2" s="315"/>
      <c r="I2" s="315"/>
    </row>
    <row r="3" spans="1:9" ht="15.75" thickTop="1" thickBot="1" x14ac:dyDescent="0.25">
      <c r="A3" s="317" t="s">
        <v>2</v>
      </c>
      <c r="B3" s="311" t="s">
        <v>3</v>
      </c>
      <c r="C3" s="311" t="s">
        <v>558</v>
      </c>
      <c r="D3" s="311" t="s">
        <v>597</v>
      </c>
      <c r="E3" s="171">
        <v>2024</v>
      </c>
      <c r="F3" s="313">
        <v>2025</v>
      </c>
      <c r="G3" s="314"/>
      <c r="H3" s="314"/>
      <c r="I3" s="314"/>
    </row>
    <row r="4" spans="1:9" ht="15" thickBot="1" x14ac:dyDescent="0.25">
      <c r="A4" s="318"/>
      <c r="B4" s="312"/>
      <c r="C4" s="312"/>
      <c r="D4" s="312"/>
      <c r="E4" s="149" t="s">
        <v>598</v>
      </c>
      <c r="F4" s="122" t="s">
        <v>587</v>
      </c>
      <c r="G4" s="122" t="s">
        <v>590</v>
      </c>
      <c r="H4" s="122" t="s">
        <v>595</v>
      </c>
      <c r="I4" s="122" t="s">
        <v>598</v>
      </c>
    </row>
    <row r="5" spans="1:9" ht="20.25" customHeight="1" thickTop="1" x14ac:dyDescent="0.2">
      <c r="A5" s="174" t="s">
        <v>83</v>
      </c>
      <c r="B5" s="175">
        <v>9958134.5785559993</v>
      </c>
      <c r="C5" s="175">
        <v>13169975.381999999</v>
      </c>
      <c r="D5" s="175">
        <v>13687907.619000001</v>
      </c>
      <c r="E5" s="175">
        <v>13134349.695</v>
      </c>
      <c r="F5" s="175">
        <v>14381683.34</v>
      </c>
      <c r="G5" s="175">
        <v>13687907.619000001</v>
      </c>
      <c r="H5" s="175">
        <v>14522904.307</v>
      </c>
      <c r="I5" s="175">
        <v>14103624.789999999</v>
      </c>
    </row>
    <row r="6" spans="1:9" ht="20.25" customHeight="1" x14ac:dyDescent="0.2">
      <c r="A6" s="174" t="s">
        <v>84</v>
      </c>
      <c r="B6" s="175">
        <v>22131794.255000003</v>
      </c>
      <c r="C6" s="175">
        <v>27348201.241</v>
      </c>
      <c r="D6" s="175">
        <v>31160332.039480004</v>
      </c>
      <c r="E6" s="175">
        <v>27412187.478999995</v>
      </c>
      <c r="F6" s="175">
        <v>29228820.618050002</v>
      </c>
      <c r="G6" s="175">
        <v>31234768.412479997</v>
      </c>
      <c r="H6" s="175">
        <v>30649388.368467998</v>
      </c>
      <c r="I6" s="175">
        <v>30673196.447996002</v>
      </c>
    </row>
    <row r="7" spans="1:9" ht="20.25" customHeight="1" x14ac:dyDescent="0.2">
      <c r="A7" s="174" t="s">
        <v>85</v>
      </c>
      <c r="B7" s="175">
        <v>17024458.184</v>
      </c>
      <c r="C7" s="175">
        <v>21407816.203000002</v>
      </c>
      <c r="D7" s="175">
        <v>25008620.388000004</v>
      </c>
      <c r="E7" s="175">
        <v>21485902.990999997</v>
      </c>
      <c r="F7" s="175">
        <v>23424225.443</v>
      </c>
      <c r="G7" s="175">
        <v>25095989.954999998</v>
      </c>
      <c r="H7" s="175">
        <v>24217454.308877997</v>
      </c>
      <c r="I7" s="175">
        <v>24259739.662406001</v>
      </c>
    </row>
    <row r="8" spans="1:9" ht="20.25" customHeight="1" x14ac:dyDescent="0.2">
      <c r="A8" s="180" t="s">
        <v>35</v>
      </c>
      <c r="B8" s="177">
        <v>451140.85099999991</v>
      </c>
      <c r="C8" s="177">
        <v>709308.6</v>
      </c>
      <c r="D8" s="177">
        <v>1020587.699</v>
      </c>
      <c r="E8" s="177">
        <v>824643.56499999994</v>
      </c>
      <c r="F8" s="177">
        <v>715002.77599999995</v>
      </c>
      <c r="G8" s="177">
        <v>1033331.37</v>
      </c>
      <c r="H8" s="177">
        <v>834647.78599999996</v>
      </c>
      <c r="I8" s="177">
        <v>796395.65700000001</v>
      </c>
    </row>
    <row r="9" spans="1:9" ht="20.25" customHeight="1" x14ac:dyDescent="0.2">
      <c r="A9" s="180" t="s">
        <v>36</v>
      </c>
      <c r="B9" s="177">
        <v>712127.54700000002</v>
      </c>
      <c r="C9" s="177">
        <v>1118876.2350000001</v>
      </c>
      <c r="D9" s="177">
        <v>1088191.7180000001</v>
      </c>
      <c r="E9" s="177">
        <v>1111565.8689999999</v>
      </c>
      <c r="F9" s="177">
        <v>812882.24600000004</v>
      </c>
      <c r="G9" s="177">
        <v>1088191.7180000001</v>
      </c>
      <c r="H9" s="177">
        <v>796798.35499999998</v>
      </c>
      <c r="I9" s="177">
        <v>962609.16099999996</v>
      </c>
    </row>
    <row r="10" spans="1:9" ht="20.25" customHeight="1" x14ac:dyDescent="0.2">
      <c r="A10" s="180" t="s">
        <v>37</v>
      </c>
      <c r="B10" s="177">
        <v>5346196.5109999999</v>
      </c>
      <c r="C10" s="177">
        <v>6756386.0690000001</v>
      </c>
      <c r="D10" s="177">
        <v>7547126.4680000003</v>
      </c>
      <c r="E10" s="177">
        <v>6540977.642</v>
      </c>
      <c r="F10" s="177">
        <v>7093552.0329999998</v>
      </c>
      <c r="G10" s="177">
        <v>7578828.9970000004</v>
      </c>
      <c r="H10" s="177">
        <v>7182254.6799999997</v>
      </c>
      <c r="I10" s="177">
        <v>7144696.6500000004</v>
      </c>
    </row>
    <row r="11" spans="1:9" ht="20.25" customHeight="1" x14ac:dyDescent="0.2">
      <c r="A11" s="180" t="s">
        <v>38</v>
      </c>
      <c r="B11" s="177">
        <v>10514993.275</v>
      </c>
      <c r="C11" s="177">
        <v>12823245.299000001</v>
      </c>
      <c r="D11" s="177">
        <v>15352714.503</v>
      </c>
      <c r="E11" s="177">
        <v>13008715.914999999</v>
      </c>
      <c r="F11" s="177">
        <v>14802788.388</v>
      </c>
      <c r="G11" s="177">
        <v>15395637.869999999</v>
      </c>
      <c r="H11" s="177">
        <v>15403753.487878</v>
      </c>
      <c r="I11" s="177">
        <v>15356038.194406001</v>
      </c>
    </row>
    <row r="12" spans="1:9" ht="20.25" customHeight="1" x14ac:dyDescent="0.2">
      <c r="A12" s="174" t="s">
        <v>86</v>
      </c>
      <c r="B12" s="175">
        <v>5107336.0710000005</v>
      </c>
      <c r="C12" s="175">
        <v>5940385.0379999997</v>
      </c>
      <c r="D12" s="175">
        <v>6151711.6514800005</v>
      </c>
      <c r="E12" s="175">
        <v>5926284.4879999999</v>
      </c>
      <c r="F12" s="175">
        <v>5804595.1750499997</v>
      </c>
      <c r="G12" s="175">
        <v>6138778.4574800003</v>
      </c>
      <c r="H12" s="175">
        <v>6431934.0595900007</v>
      </c>
      <c r="I12" s="175">
        <v>6413456.7855900005</v>
      </c>
    </row>
    <row r="13" spans="1:9" ht="20.25" customHeight="1" x14ac:dyDescent="0.2">
      <c r="A13" s="180" t="s">
        <v>35</v>
      </c>
      <c r="B13" s="177">
        <v>157589.864</v>
      </c>
      <c r="C13" s="177">
        <v>228238.74299999999</v>
      </c>
      <c r="D13" s="177">
        <v>212188.53700000001</v>
      </c>
      <c r="E13" s="177">
        <v>216105.421</v>
      </c>
      <c r="F13" s="177">
        <v>185861.391</v>
      </c>
      <c r="G13" s="177">
        <v>212188.53700000001</v>
      </c>
      <c r="H13" s="177">
        <v>228676.329</v>
      </c>
      <c r="I13" s="177">
        <v>232831.02600000001</v>
      </c>
    </row>
    <row r="14" spans="1:9" ht="20.25" customHeight="1" x14ac:dyDescent="0.2">
      <c r="A14" s="180" t="s">
        <v>36</v>
      </c>
      <c r="B14" s="177">
        <v>833767.24300000002</v>
      </c>
      <c r="C14" s="177">
        <v>917726.27399999998</v>
      </c>
      <c r="D14" s="177">
        <v>994208.51500000001</v>
      </c>
      <c r="E14" s="177">
        <v>963450.64</v>
      </c>
      <c r="F14" s="177">
        <v>917727.05</v>
      </c>
      <c r="G14" s="177">
        <v>994208.51500000001</v>
      </c>
      <c r="H14" s="177">
        <v>1165433.287</v>
      </c>
      <c r="I14" s="177">
        <v>1099872.5220000001</v>
      </c>
    </row>
    <row r="15" spans="1:9" ht="20.25" customHeight="1" x14ac:dyDescent="0.2">
      <c r="A15" s="180" t="s">
        <v>37</v>
      </c>
      <c r="B15" s="177">
        <v>1562721.5120000001</v>
      </c>
      <c r="C15" s="177">
        <v>2312618.5929999999</v>
      </c>
      <c r="D15" s="177">
        <v>2283168.6140000001</v>
      </c>
      <c r="E15" s="177">
        <v>2223579.0070000002</v>
      </c>
      <c r="F15" s="177">
        <v>2081976.5630000001</v>
      </c>
      <c r="G15" s="177">
        <v>2283075.0699999998</v>
      </c>
      <c r="H15" s="177">
        <v>2226798.3659999999</v>
      </c>
      <c r="I15" s="177">
        <v>2289640.2609999999</v>
      </c>
    </row>
    <row r="16" spans="1:9" ht="20.25" customHeight="1" x14ac:dyDescent="0.2">
      <c r="A16" s="180" t="s">
        <v>38</v>
      </c>
      <c r="B16" s="177">
        <v>2553257.452</v>
      </c>
      <c r="C16" s="177">
        <v>2481801.4279999998</v>
      </c>
      <c r="D16" s="177">
        <v>2662145.9854799998</v>
      </c>
      <c r="E16" s="177">
        <v>2523149.42</v>
      </c>
      <c r="F16" s="177">
        <v>2619030.17105</v>
      </c>
      <c r="G16" s="177">
        <v>2649306.3354799999</v>
      </c>
      <c r="H16" s="177">
        <v>2811026.0775900004</v>
      </c>
      <c r="I16" s="177">
        <v>2791112.9765900001</v>
      </c>
    </row>
    <row r="17" spans="1:9" ht="20.25" customHeight="1" x14ac:dyDescent="0.2">
      <c r="A17" s="174" t="s">
        <v>87</v>
      </c>
      <c r="B17" s="175">
        <v>0</v>
      </c>
      <c r="C17" s="175">
        <v>0</v>
      </c>
      <c r="D17" s="175">
        <v>0</v>
      </c>
      <c r="E17" s="175">
        <v>0</v>
      </c>
      <c r="F17" s="175">
        <v>0</v>
      </c>
      <c r="G17" s="175">
        <v>0</v>
      </c>
      <c r="H17" s="175">
        <v>0</v>
      </c>
      <c r="I17" s="175">
        <v>0</v>
      </c>
    </row>
    <row r="18" spans="1:9" ht="20.25" customHeight="1" x14ac:dyDescent="0.2">
      <c r="A18" s="176" t="s">
        <v>35</v>
      </c>
      <c r="B18" s="177">
        <v>0</v>
      </c>
      <c r="C18" s="177">
        <v>0</v>
      </c>
      <c r="D18" s="177">
        <v>0</v>
      </c>
      <c r="E18" s="177">
        <v>0</v>
      </c>
      <c r="F18" s="177">
        <v>0</v>
      </c>
      <c r="G18" s="177">
        <v>0</v>
      </c>
      <c r="H18" s="177">
        <v>0</v>
      </c>
      <c r="I18" s="177">
        <v>0</v>
      </c>
    </row>
    <row r="19" spans="1:9" ht="20.25" customHeight="1" x14ac:dyDescent="0.2">
      <c r="A19" s="176" t="s">
        <v>36</v>
      </c>
      <c r="B19" s="177">
        <v>0</v>
      </c>
      <c r="C19" s="177">
        <v>0</v>
      </c>
      <c r="D19" s="177">
        <v>0</v>
      </c>
      <c r="E19" s="177">
        <v>0</v>
      </c>
      <c r="F19" s="177">
        <v>0</v>
      </c>
      <c r="G19" s="177">
        <v>0</v>
      </c>
      <c r="H19" s="177">
        <v>0</v>
      </c>
      <c r="I19" s="177">
        <v>0</v>
      </c>
    </row>
    <row r="20" spans="1:9" ht="20.25" customHeight="1" x14ac:dyDescent="0.2">
      <c r="A20" s="176" t="s">
        <v>37</v>
      </c>
      <c r="B20" s="177">
        <v>0</v>
      </c>
      <c r="C20" s="177">
        <v>0</v>
      </c>
      <c r="D20" s="177">
        <v>0</v>
      </c>
      <c r="E20" s="177">
        <v>0</v>
      </c>
      <c r="F20" s="177">
        <v>0</v>
      </c>
      <c r="G20" s="177">
        <v>0</v>
      </c>
      <c r="H20" s="177">
        <v>0</v>
      </c>
      <c r="I20" s="177">
        <v>0</v>
      </c>
    </row>
    <row r="21" spans="1:9" ht="20.25" customHeight="1" x14ac:dyDescent="0.2">
      <c r="A21" s="176" t="s">
        <v>38</v>
      </c>
      <c r="B21" s="177">
        <v>0</v>
      </c>
      <c r="C21" s="177">
        <v>0</v>
      </c>
      <c r="D21" s="177">
        <v>0</v>
      </c>
      <c r="E21" s="177">
        <v>0</v>
      </c>
      <c r="F21" s="177">
        <v>0</v>
      </c>
      <c r="G21" s="177">
        <v>0</v>
      </c>
      <c r="H21" s="177">
        <v>0</v>
      </c>
      <c r="I21" s="177">
        <v>0</v>
      </c>
    </row>
    <row r="22" spans="1:9" ht="20.25" customHeight="1" x14ac:dyDescent="0.2">
      <c r="A22" s="174" t="s">
        <v>49</v>
      </c>
      <c r="B22" s="177">
        <v>0</v>
      </c>
      <c r="C22" s="177">
        <v>0</v>
      </c>
      <c r="D22" s="177">
        <v>0</v>
      </c>
      <c r="E22" s="177">
        <v>0</v>
      </c>
      <c r="F22" s="177">
        <v>0</v>
      </c>
      <c r="G22" s="177">
        <v>0</v>
      </c>
      <c r="H22" s="177">
        <v>0</v>
      </c>
      <c r="I22" s="177">
        <v>0</v>
      </c>
    </row>
    <row r="23" spans="1:9" ht="20.25" customHeight="1" x14ac:dyDescent="0.2">
      <c r="A23" s="181" t="s">
        <v>50</v>
      </c>
      <c r="B23" s="177">
        <v>0</v>
      </c>
      <c r="C23" s="177">
        <v>0</v>
      </c>
      <c r="D23" s="177">
        <v>0</v>
      </c>
      <c r="E23" s="177">
        <v>0</v>
      </c>
      <c r="F23" s="177">
        <v>0</v>
      </c>
      <c r="G23" s="177">
        <v>0</v>
      </c>
      <c r="H23" s="177">
        <v>0</v>
      </c>
      <c r="I23" s="177">
        <v>0</v>
      </c>
    </row>
    <row r="24" spans="1:9" ht="20.25" customHeight="1" x14ac:dyDescent="0.2">
      <c r="A24" s="174" t="s">
        <v>88</v>
      </c>
      <c r="B24" s="175">
        <v>59479.03899999999</v>
      </c>
      <c r="C24" s="175">
        <v>58256.112000000001</v>
      </c>
      <c r="D24" s="175">
        <v>52958.145100000002</v>
      </c>
      <c r="E24" s="175">
        <v>56762.470999999998</v>
      </c>
      <c r="F24" s="175">
        <v>55951.067999999999</v>
      </c>
      <c r="G24" s="175">
        <v>52958.145100000002</v>
      </c>
      <c r="H24" s="175">
        <v>50602.847099999999</v>
      </c>
      <c r="I24" s="175">
        <v>53166.286100000005</v>
      </c>
    </row>
    <row r="25" spans="1:9" ht="20.25" customHeight="1" x14ac:dyDescent="0.2">
      <c r="A25" s="182" t="s">
        <v>50</v>
      </c>
      <c r="B25" s="177">
        <v>35387.759999999995</v>
      </c>
      <c r="C25" s="177">
        <v>35866.523999999998</v>
      </c>
      <c r="D25" s="177">
        <v>25864.956999999999</v>
      </c>
      <c r="E25" s="177">
        <v>35689.22</v>
      </c>
      <c r="F25" s="177">
        <v>34065.614999999998</v>
      </c>
      <c r="G25" s="177">
        <v>25864.956999999999</v>
      </c>
      <c r="H25" s="177">
        <v>23422.448</v>
      </c>
      <c r="I25" s="177">
        <v>25899.018</v>
      </c>
    </row>
    <row r="26" spans="1:9" ht="20.25" customHeight="1" x14ac:dyDescent="0.2">
      <c r="A26" s="174" t="s">
        <v>89</v>
      </c>
      <c r="B26" s="175">
        <v>102212.613</v>
      </c>
      <c r="C26" s="175">
        <v>76063.72</v>
      </c>
      <c r="D26" s="175">
        <v>112790.171</v>
      </c>
      <c r="E26" s="175">
        <v>76809.574999999997</v>
      </c>
      <c r="F26" s="175">
        <v>165440.00700000001</v>
      </c>
      <c r="G26" s="175">
        <v>112983.124</v>
      </c>
      <c r="H26" s="175">
        <v>168179.18091799997</v>
      </c>
      <c r="I26" s="175">
        <v>289137.868036</v>
      </c>
    </row>
    <row r="27" spans="1:9" ht="20.25" customHeight="1" x14ac:dyDescent="0.2">
      <c r="A27" s="182" t="s">
        <v>90</v>
      </c>
      <c r="B27" s="177">
        <v>69449.686000000002</v>
      </c>
      <c r="C27" s="177">
        <v>74480.731</v>
      </c>
      <c r="D27" s="177">
        <v>110812.947</v>
      </c>
      <c r="E27" s="177">
        <v>75180.89</v>
      </c>
      <c r="F27" s="177">
        <v>163402.34</v>
      </c>
      <c r="G27" s="177">
        <v>111005.9</v>
      </c>
      <c r="H27" s="177">
        <v>159115.09091799997</v>
      </c>
      <c r="I27" s="177">
        <v>279978.49703600002</v>
      </c>
    </row>
    <row r="28" spans="1:9" ht="20.25" customHeight="1" x14ac:dyDescent="0.2">
      <c r="A28" s="174" t="s">
        <v>53</v>
      </c>
      <c r="B28" s="175">
        <v>21891.078000000001</v>
      </c>
      <c r="C28" s="175">
        <v>23883.258999999998</v>
      </c>
      <c r="D28" s="175">
        <v>14106.412</v>
      </c>
      <c r="E28" s="175">
        <v>24054.084999999999</v>
      </c>
      <c r="F28" s="175">
        <v>15209.99</v>
      </c>
      <c r="G28" s="175">
        <v>14106.412</v>
      </c>
      <c r="H28" s="175">
        <v>14748.300999999999</v>
      </c>
      <c r="I28" s="175">
        <v>15244.847</v>
      </c>
    </row>
    <row r="29" spans="1:9" ht="20.25" customHeight="1" x14ac:dyDescent="0.2">
      <c r="A29" s="182" t="s">
        <v>90</v>
      </c>
      <c r="B29" s="177">
        <v>0</v>
      </c>
      <c r="C29" s="177">
        <v>0</v>
      </c>
      <c r="D29" s="177">
        <v>0</v>
      </c>
      <c r="E29" s="177">
        <v>0</v>
      </c>
      <c r="F29" s="177">
        <v>0</v>
      </c>
      <c r="G29" s="177">
        <v>0</v>
      </c>
      <c r="H29" s="177">
        <v>0</v>
      </c>
      <c r="I29" s="177">
        <v>0</v>
      </c>
    </row>
    <row r="30" spans="1:9" ht="20.25" customHeight="1" x14ac:dyDescent="0.2">
      <c r="A30" s="174" t="s">
        <v>54</v>
      </c>
      <c r="B30" s="175">
        <v>42.161999999999999</v>
      </c>
      <c r="C30" s="175">
        <v>127.932</v>
      </c>
      <c r="D30" s="175">
        <v>129.15</v>
      </c>
      <c r="E30" s="175">
        <v>349.37599999999998</v>
      </c>
      <c r="F30" s="175">
        <v>132.327</v>
      </c>
      <c r="G30" s="175">
        <v>129.15</v>
      </c>
      <c r="H30" s="175">
        <v>115.139</v>
      </c>
      <c r="I30" s="175">
        <v>117.901</v>
      </c>
    </row>
    <row r="31" spans="1:9" ht="20.25" customHeight="1" x14ac:dyDescent="0.2">
      <c r="A31" s="182" t="s">
        <v>90</v>
      </c>
      <c r="B31" s="177">
        <v>0</v>
      </c>
      <c r="C31" s="177">
        <v>0</v>
      </c>
      <c r="D31" s="177">
        <v>0</v>
      </c>
      <c r="E31" s="177">
        <v>0</v>
      </c>
      <c r="F31" s="177">
        <v>0</v>
      </c>
      <c r="G31" s="177">
        <v>0</v>
      </c>
      <c r="H31" s="177">
        <v>0</v>
      </c>
      <c r="I31" s="177">
        <v>0</v>
      </c>
    </row>
    <row r="32" spans="1:9" ht="20.25" customHeight="1" x14ac:dyDescent="0.2">
      <c r="A32" s="174" t="s">
        <v>91</v>
      </c>
      <c r="B32" s="175">
        <v>2693589.7573870001</v>
      </c>
      <c r="C32" s="175">
        <v>3358340.4135630196</v>
      </c>
      <c r="D32" s="175">
        <v>4342006.2163653541</v>
      </c>
      <c r="E32" s="175">
        <v>3507656.0710510002</v>
      </c>
      <c r="F32" s="175">
        <v>4236032.0684411237</v>
      </c>
      <c r="G32" s="175">
        <v>4341826.8453653529</v>
      </c>
      <c r="H32" s="175">
        <v>4371832.5639391234</v>
      </c>
      <c r="I32" s="175">
        <v>4379524.5829411242</v>
      </c>
    </row>
    <row r="33" spans="1:9" ht="20.25" customHeight="1" x14ac:dyDescent="0.2">
      <c r="A33" s="176" t="s">
        <v>56</v>
      </c>
      <c r="B33" s="177">
        <v>776192.40740000003</v>
      </c>
      <c r="C33" s="177">
        <v>837977.99257999996</v>
      </c>
      <c r="D33" s="177">
        <v>782915.53272000002</v>
      </c>
      <c r="E33" s="177">
        <v>841170.05487999995</v>
      </c>
      <c r="F33" s="177">
        <v>874309.00472000008</v>
      </c>
      <c r="G33" s="177">
        <v>782915.53272000002</v>
      </c>
      <c r="H33" s="177">
        <v>880280.13217000011</v>
      </c>
      <c r="I33" s="177">
        <v>880902.30117000011</v>
      </c>
    </row>
    <row r="34" spans="1:9" ht="20.25" customHeight="1" x14ac:dyDescent="0.2">
      <c r="A34" s="176" t="s">
        <v>57</v>
      </c>
      <c r="B34" s="177">
        <v>1085061.0364940001</v>
      </c>
      <c r="C34" s="177">
        <v>1317886.1094630198</v>
      </c>
      <c r="D34" s="177">
        <v>1621386.3610653537</v>
      </c>
      <c r="E34" s="177">
        <v>1333002.6786509999</v>
      </c>
      <c r="F34" s="177">
        <v>1533447.4132911235</v>
      </c>
      <c r="G34" s="177">
        <v>1622788.3530653536</v>
      </c>
      <c r="H34" s="177">
        <v>1560107.7470391234</v>
      </c>
      <c r="I34" s="177">
        <v>1582042.6858911237</v>
      </c>
    </row>
    <row r="35" spans="1:9" ht="20.25" customHeight="1" x14ac:dyDescent="0.2">
      <c r="A35" s="176" t="s">
        <v>92</v>
      </c>
      <c r="B35" s="177">
        <v>684031.19696799992</v>
      </c>
      <c r="C35" s="177">
        <v>851266.32827499998</v>
      </c>
      <c r="D35" s="177">
        <v>1343850.625275</v>
      </c>
      <c r="E35" s="177">
        <v>914843.41827499995</v>
      </c>
      <c r="F35" s="177">
        <v>1276891.6342750001</v>
      </c>
      <c r="G35" s="177">
        <v>1343850.625275</v>
      </c>
      <c r="H35" s="177">
        <v>1317671.0582750002</v>
      </c>
      <c r="I35" s="177">
        <v>1321759.3402750001</v>
      </c>
    </row>
    <row r="36" spans="1:9" ht="20.25" customHeight="1" x14ac:dyDescent="0.2">
      <c r="A36" s="176" t="s">
        <v>59</v>
      </c>
      <c r="B36" s="177">
        <v>148305.11652500002</v>
      </c>
      <c r="C36" s="177">
        <v>351209.98324500001</v>
      </c>
      <c r="D36" s="177">
        <v>593853.69730499992</v>
      </c>
      <c r="E36" s="177">
        <v>418639.919245</v>
      </c>
      <c r="F36" s="177">
        <v>551384.01615499996</v>
      </c>
      <c r="G36" s="177">
        <v>592272.33430499991</v>
      </c>
      <c r="H36" s="177">
        <v>613773.62645500002</v>
      </c>
      <c r="I36" s="177">
        <v>594820.25560499995</v>
      </c>
    </row>
    <row r="37" spans="1:9" ht="20.25" customHeight="1" x14ac:dyDescent="0.2">
      <c r="A37" s="174" t="s">
        <v>60</v>
      </c>
      <c r="B37" s="175">
        <v>313481.29832699941</v>
      </c>
      <c r="C37" s="175">
        <v>537854.57927403646</v>
      </c>
      <c r="D37" s="175">
        <v>113484.50805922858</v>
      </c>
      <c r="E37" s="175">
        <v>589013.275382719</v>
      </c>
      <c r="F37" s="175">
        <v>243168.93728733878</v>
      </c>
      <c r="G37" s="175">
        <v>11989.107059229347</v>
      </c>
      <c r="H37" s="175">
        <v>311712.609822069</v>
      </c>
      <c r="I37" s="175">
        <v>329004.74784144165</v>
      </c>
    </row>
    <row r="38" spans="1:9" ht="20.25" customHeight="1" x14ac:dyDescent="0.2">
      <c r="A38" s="174" t="s">
        <v>43</v>
      </c>
      <c r="B38" s="175">
        <v>3388925.9138179999</v>
      </c>
      <c r="C38" s="175">
        <v>3908570.7540000002</v>
      </c>
      <c r="D38" s="175">
        <v>4827105.560483708</v>
      </c>
      <c r="E38" s="175">
        <v>4013689.4641930005</v>
      </c>
      <c r="F38" s="175">
        <v>4519818.4763237089</v>
      </c>
      <c r="G38" s="175">
        <v>4740339.7824837081</v>
      </c>
      <c r="H38" s="175">
        <v>4753832.9598607086</v>
      </c>
      <c r="I38" s="175">
        <v>4938796.0627177088</v>
      </c>
    </row>
    <row r="39" spans="1:9" ht="20.25" customHeight="1" x14ac:dyDescent="0.2">
      <c r="A39" s="174" t="s">
        <v>93</v>
      </c>
      <c r="B39" s="175">
        <v>3098766.1557320002</v>
      </c>
      <c r="C39" s="175">
        <v>3524829.9468743135</v>
      </c>
      <c r="D39" s="175">
        <v>4684437.8544385638</v>
      </c>
      <c r="E39" s="175">
        <v>3518735.1251210701</v>
      </c>
      <c r="F39" s="175">
        <v>4370451.5914285639</v>
      </c>
      <c r="G39" s="175">
        <v>4680995.9524385631</v>
      </c>
      <c r="H39" s="175">
        <v>4520687.7385745635</v>
      </c>
      <c r="I39" s="175">
        <v>4595836.2284695636</v>
      </c>
    </row>
    <row r="40" spans="1:9" ht="20.25" customHeight="1" thickBot="1" x14ac:dyDescent="0.25">
      <c r="A40" s="183" t="s">
        <v>94</v>
      </c>
      <c r="B40" s="184">
        <v>23321.540240999777</v>
      </c>
      <c r="C40" s="184">
        <v>154113.77214834976</v>
      </c>
      <c r="D40" s="184">
        <v>-29183.19798591566</v>
      </c>
      <c r="E40" s="184">
        <v>94058.936310788631</v>
      </c>
      <c r="F40" s="184">
        <v>93802.0523921938</v>
      </c>
      <c r="G40" s="184">
        <v>-47354.722985915658</v>
      </c>
      <c r="H40" s="184">
        <v>78567.388535923965</v>
      </c>
      <c r="I40" s="184">
        <v>-13955.086406703473</v>
      </c>
    </row>
    <row r="41" spans="1:9" ht="15" thickTop="1" x14ac:dyDescent="0.2">
      <c r="A41" s="316" t="s">
        <v>559</v>
      </c>
      <c r="B41" s="316"/>
      <c r="C41" s="316"/>
      <c r="D41" s="316"/>
      <c r="E41" s="316"/>
      <c r="F41" s="316"/>
      <c r="G41" s="316"/>
      <c r="H41" s="316"/>
      <c r="I41" s="316"/>
    </row>
    <row r="42" spans="1:9" x14ac:dyDescent="0.2">
      <c r="A42" s="321" t="s">
        <v>578</v>
      </c>
      <c r="B42" s="321"/>
      <c r="C42" s="321"/>
      <c r="D42" s="321"/>
      <c r="E42" s="321"/>
      <c r="F42" s="321"/>
      <c r="G42" s="321"/>
      <c r="H42" s="162"/>
      <c r="I42" s="162"/>
    </row>
    <row r="43" spans="1:9" ht="39" customHeight="1" x14ac:dyDescent="0.2">
      <c r="A43" s="323" t="s">
        <v>543</v>
      </c>
      <c r="B43" s="323"/>
      <c r="C43" s="323"/>
      <c r="D43" s="323"/>
      <c r="E43" s="323"/>
      <c r="F43" s="323"/>
      <c r="G43" s="323"/>
      <c r="H43" s="323"/>
      <c r="I43" s="323"/>
    </row>
    <row r="44" spans="1:9" x14ac:dyDescent="0.2">
      <c r="A44" s="322" t="s">
        <v>95</v>
      </c>
      <c r="B44" s="322"/>
      <c r="C44" s="322"/>
      <c r="D44" s="322"/>
      <c r="E44" s="322"/>
      <c r="F44" s="322"/>
      <c r="G44" s="322"/>
      <c r="H44" s="162"/>
      <c r="I44" s="162"/>
    </row>
    <row r="45" spans="1:9" x14ac:dyDescent="0.2">
      <c r="A45" s="322" t="s">
        <v>544</v>
      </c>
      <c r="B45" s="322"/>
      <c r="C45" s="322"/>
      <c r="D45" s="322"/>
      <c r="E45" s="322"/>
      <c r="F45" s="322"/>
      <c r="G45" s="322"/>
      <c r="H45" s="162"/>
      <c r="I45" s="162"/>
    </row>
    <row r="46" spans="1:9" x14ac:dyDescent="0.2">
      <c r="A46" s="322" t="s">
        <v>545</v>
      </c>
      <c r="B46" s="322"/>
      <c r="C46" s="322"/>
      <c r="D46" s="322"/>
      <c r="E46" s="322"/>
      <c r="F46" s="322"/>
      <c r="G46" s="322"/>
      <c r="H46" s="162"/>
      <c r="I46" s="162"/>
    </row>
    <row r="47" spans="1:9" x14ac:dyDescent="0.2">
      <c r="A47" s="322" t="s">
        <v>536</v>
      </c>
      <c r="B47" s="322"/>
      <c r="C47" s="322"/>
      <c r="D47" s="322"/>
      <c r="E47" s="322"/>
      <c r="F47" s="322"/>
      <c r="G47" s="322"/>
      <c r="H47" s="162"/>
      <c r="I47" s="162"/>
    </row>
    <row r="48" spans="1:9" ht="24.75" customHeight="1" x14ac:dyDescent="0.2">
      <c r="A48" s="323" t="s">
        <v>546</v>
      </c>
      <c r="B48" s="323"/>
      <c r="C48" s="323"/>
      <c r="D48" s="323"/>
      <c r="E48" s="323"/>
      <c r="F48" s="323"/>
      <c r="G48" s="323"/>
      <c r="H48" s="323"/>
      <c r="I48" s="323"/>
    </row>
    <row r="49" spans="1:9" ht="21" customHeight="1" x14ac:dyDescent="0.2">
      <c r="A49" s="323" t="s">
        <v>547</v>
      </c>
      <c r="B49" s="323"/>
      <c r="C49" s="323"/>
      <c r="D49" s="323"/>
      <c r="E49" s="323"/>
      <c r="F49" s="323"/>
      <c r="G49" s="323"/>
      <c r="H49" s="323"/>
      <c r="I49" s="323"/>
    </row>
    <row r="50" spans="1:9" ht="13.5" customHeight="1" x14ac:dyDescent="0.2">
      <c r="A50" s="185" t="s">
        <v>548</v>
      </c>
      <c r="B50" s="186"/>
      <c r="C50" s="186"/>
      <c r="D50" s="186"/>
      <c r="E50" s="186"/>
      <c r="F50" s="187"/>
      <c r="G50" s="187"/>
      <c r="H50" s="162"/>
      <c r="I50" s="162"/>
    </row>
    <row r="51" spans="1:9" x14ac:dyDescent="0.2">
      <c r="A51" s="188" t="s">
        <v>549</v>
      </c>
      <c r="B51" s="187"/>
      <c r="C51" s="187"/>
      <c r="D51" s="187"/>
      <c r="E51" s="187"/>
      <c r="F51" s="187"/>
      <c r="G51" s="187"/>
      <c r="H51" s="162"/>
      <c r="I51" s="162"/>
    </row>
    <row r="52" spans="1:9" ht="23.25" customHeight="1" x14ac:dyDescent="0.2">
      <c r="A52" s="323" t="s">
        <v>550</v>
      </c>
      <c r="B52" s="323"/>
      <c r="C52" s="323"/>
      <c r="D52" s="323"/>
      <c r="E52" s="323"/>
      <c r="F52" s="323"/>
      <c r="G52" s="323"/>
      <c r="H52" s="323"/>
      <c r="I52" s="323"/>
    </row>
    <row r="53" spans="1:9" x14ac:dyDescent="0.2">
      <c r="A53" s="162" t="s">
        <v>562</v>
      </c>
      <c r="B53" s="162"/>
      <c r="C53" s="162"/>
      <c r="D53" s="162"/>
      <c r="E53" s="162"/>
      <c r="F53" s="162"/>
      <c r="G53" s="162"/>
      <c r="H53" s="162"/>
      <c r="I53" s="162"/>
    </row>
    <row r="54" spans="1:9" x14ac:dyDescent="0.2">
      <c r="A54" s="319" t="s">
        <v>564</v>
      </c>
      <c r="B54" s="320"/>
      <c r="C54" s="320"/>
      <c r="D54" s="320"/>
      <c r="E54" s="320"/>
      <c r="F54" s="320"/>
      <c r="G54" s="320"/>
      <c r="H54" s="162"/>
      <c r="I54" s="162"/>
    </row>
  </sheetData>
  <mergeCells count="18">
    <mergeCell ref="A54:G54"/>
    <mergeCell ref="A42:G42"/>
    <mergeCell ref="A44:G44"/>
    <mergeCell ref="A45:G45"/>
    <mergeCell ref="A46:G46"/>
    <mergeCell ref="A47:G47"/>
    <mergeCell ref="A43:I43"/>
    <mergeCell ref="A48:I48"/>
    <mergeCell ref="A49:I49"/>
    <mergeCell ref="A52:I52"/>
    <mergeCell ref="A1:I1"/>
    <mergeCell ref="A41:I41"/>
    <mergeCell ref="A3:A4"/>
    <mergeCell ref="B3:B4"/>
    <mergeCell ref="C3:C4"/>
    <mergeCell ref="D3:D4"/>
    <mergeCell ref="F3:I3"/>
    <mergeCell ref="A2:I2"/>
  </mergeCells>
  <hyperlinks>
    <hyperlink ref="A50" r:id="rId1"/>
    <hyperlink ref="A51" r:id="rId2"/>
    <hyperlink ref="A54" r:id="rId3"/>
  </hyperlinks>
  <pageMargins left="0.7" right="0.7" top="0.75" bottom="0.75" header="0.3" footer="0.3"/>
  <pageSetup paperSize="9" scale="57" orientation="portrait" r:id="rId4"/>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4"/>
  <sheetViews>
    <sheetView zoomScaleNormal="100" zoomScaleSheetLayoutView="100" workbookViewId="0">
      <selection activeCell="A59" sqref="A59:I59"/>
    </sheetView>
  </sheetViews>
  <sheetFormatPr defaultColWidth="9" defaultRowHeight="14.25" x14ac:dyDescent="0.2"/>
  <cols>
    <col min="1" max="1" width="53.125" style="189" customWidth="1"/>
    <col min="2" max="2" width="9.5" style="189" bestFit="1" customWidth="1"/>
    <col min="3" max="3" width="9.875" style="189" bestFit="1" customWidth="1"/>
    <col min="4" max="4" width="9.5" style="189" bestFit="1" customWidth="1"/>
    <col min="5" max="5" width="10.125" style="172" bestFit="1" customWidth="1"/>
    <col min="6" max="6" width="9.875" style="189" bestFit="1" customWidth="1"/>
    <col min="7" max="7" width="10.125" style="172" bestFit="1" customWidth="1"/>
    <col min="8" max="8" width="11.125" style="189" customWidth="1"/>
    <col min="9" max="16384" width="9" style="189"/>
  </cols>
  <sheetData>
    <row r="1" spans="1:9" ht="18.75" x14ac:dyDescent="0.2">
      <c r="A1" s="325" t="s">
        <v>96</v>
      </c>
      <c r="B1" s="325"/>
      <c r="C1" s="325"/>
      <c r="D1" s="325"/>
      <c r="E1" s="325"/>
      <c r="F1" s="325"/>
      <c r="G1" s="325"/>
      <c r="H1" s="325"/>
      <c r="I1" s="325"/>
    </row>
    <row r="2" spans="1:9" ht="15" thickBot="1" x14ac:dyDescent="0.25">
      <c r="A2" s="324" t="s">
        <v>1</v>
      </c>
      <c r="B2" s="324"/>
      <c r="C2" s="324"/>
      <c r="D2" s="324"/>
      <c r="E2" s="324"/>
      <c r="F2" s="324"/>
      <c r="G2" s="324"/>
      <c r="H2" s="324"/>
      <c r="I2" s="324"/>
    </row>
    <row r="3" spans="1:9" ht="15.75" thickTop="1" thickBot="1" x14ac:dyDescent="0.25">
      <c r="A3" s="328" t="s">
        <v>2</v>
      </c>
      <c r="B3" s="311" t="s">
        <v>3</v>
      </c>
      <c r="C3" s="311" t="s">
        <v>558</v>
      </c>
      <c r="D3" s="311" t="s">
        <v>597</v>
      </c>
      <c r="E3" s="171">
        <v>2024</v>
      </c>
      <c r="F3" s="313">
        <v>2025</v>
      </c>
      <c r="G3" s="314"/>
      <c r="H3" s="314"/>
      <c r="I3" s="314"/>
    </row>
    <row r="4" spans="1:9" ht="15" thickBot="1" x14ac:dyDescent="0.25">
      <c r="A4" s="329"/>
      <c r="B4" s="312"/>
      <c r="C4" s="312"/>
      <c r="D4" s="312"/>
      <c r="E4" s="149" t="s">
        <v>598</v>
      </c>
      <c r="F4" s="122" t="s">
        <v>587</v>
      </c>
      <c r="G4" s="122" t="s">
        <v>590</v>
      </c>
      <c r="H4" s="122" t="s">
        <v>595</v>
      </c>
      <c r="I4" s="122" t="s">
        <v>598</v>
      </c>
    </row>
    <row r="5" spans="1:9" s="190" customFormat="1" ht="16.5" customHeight="1" thickTop="1" x14ac:dyDescent="0.2">
      <c r="A5" s="126" t="s">
        <v>4</v>
      </c>
      <c r="B5" s="116">
        <v>-1611242.8652859004</v>
      </c>
      <c r="C5" s="116">
        <v>-961072.23479900043</v>
      </c>
      <c r="D5" s="70">
        <v>683506.75250909291</v>
      </c>
      <c r="E5" s="70">
        <v>-946946.85251522157</v>
      </c>
      <c r="F5" s="70">
        <v>65405.253950648941</v>
      </c>
      <c r="G5" s="70">
        <v>683506.75250909291</v>
      </c>
      <c r="H5" s="70">
        <v>662729.27572010085</v>
      </c>
      <c r="I5" s="70">
        <v>775253.88918435853</v>
      </c>
    </row>
    <row r="6" spans="1:9" s="190" customFormat="1" ht="16.5" customHeight="1" x14ac:dyDescent="0.2">
      <c r="A6" s="191" t="s">
        <v>5</v>
      </c>
      <c r="B6" s="115">
        <v>4659278.2978499997</v>
      </c>
      <c r="C6" s="115">
        <v>6206801.4373209998</v>
      </c>
      <c r="D6" s="72">
        <v>8240958.6755090915</v>
      </c>
      <c r="E6" s="72">
        <v>6277741.3014847795</v>
      </c>
      <c r="F6" s="72">
        <v>7290178.5849506492</v>
      </c>
      <c r="G6" s="72">
        <v>8240958.6755090915</v>
      </c>
      <c r="H6" s="72">
        <v>8102134.7188760005</v>
      </c>
      <c r="I6" s="72">
        <v>8173137.7861843593</v>
      </c>
    </row>
    <row r="7" spans="1:9" s="190" customFormat="1" ht="16.5" customHeight="1" x14ac:dyDescent="0.2">
      <c r="A7" s="191" t="s">
        <v>16</v>
      </c>
      <c r="B7" s="115">
        <v>6270521.1631359002</v>
      </c>
      <c r="C7" s="115">
        <v>7167873.6721200002</v>
      </c>
      <c r="D7" s="72">
        <v>7557451.9229999986</v>
      </c>
      <c r="E7" s="72">
        <v>7224688.154000001</v>
      </c>
      <c r="F7" s="72">
        <v>7224773.3310000002</v>
      </c>
      <c r="G7" s="72">
        <v>7557451.9229999986</v>
      </c>
      <c r="H7" s="72">
        <v>7439405.4431558996</v>
      </c>
      <c r="I7" s="72">
        <v>7397883.8970000008</v>
      </c>
    </row>
    <row r="8" spans="1:9" s="190" customFormat="1" ht="16.5" customHeight="1" x14ac:dyDescent="0.2">
      <c r="A8" s="126" t="s">
        <v>97</v>
      </c>
      <c r="B8" s="116">
        <v>38914801.529799238</v>
      </c>
      <c r="C8" s="116">
        <v>46885663.722837001</v>
      </c>
      <c r="D8" s="70">
        <v>51683380.351030007</v>
      </c>
      <c r="E8" s="70">
        <v>47620037.372208998</v>
      </c>
      <c r="F8" s="70">
        <v>50219062.645484</v>
      </c>
      <c r="G8" s="70">
        <v>51683380.351030007</v>
      </c>
      <c r="H8" s="70">
        <v>51714889.197638988</v>
      </c>
      <c r="I8" s="70">
        <v>49354878.965425</v>
      </c>
    </row>
    <row r="9" spans="1:9" s="190" customFormat="1" ht="16.5" customHeight="1" x14ac:dyDescent="0.2">
      <c r="A9" s="126" t="s">
        <v>98</v>
      </c>
      <c r="B9" s="116">
        <v>26910221.899242237</v>
      </c>
      <c r="C9" s="116">
        <v>34258604.311405003</v>
      </c>
      <c r="D9" s="70">
        <v>38120866.228034005</v>
      </c>
      <c r="E9" s="70">
        <v>35387744.588463001</v>
      </c>
      <c r="F9" s="70">
        <v>36600413.864703998</v>
      </c>
      <c r="G9" s="70">
        <v>38120866.228034005</v>
      </c>
      <c r="H9" s="70">
        <v>38362971.734163992</v>
      </c>
      <c r="I9" s="70">
        <v>35957450.918853</v>
      </c>
    </row>
    <row r="10" spans="1:9" s="190" customFormat="1" ht="16.5" customHeight="1" x14ac:dyDescent="0.2">
      <c r="A10" s="126" t="s">
        <v>99</v>
      </c>
      <c r="B10" s="116">
        <v>28128623.265242238</v>
      </c>
      <c r="C10" s="116">
        <v>36348044.248405002</v>
      </c>
      <c r="D10" s="70">
        <v>41477066.021034002</v>
      </c>
      <c r="E10" s="70">
        <v>37523657.974463001</v>
      </c>
      <c r="F10" s="70">
        <v>40006624.481703997</v>
      </c>
      <c r="G10" s="70">
        <v>41477066.021034002</v>
      </c>
      <c r="H10" s="70">
        <v>41462372.245163992</v>
      </c>
      <c r="I10" s="70">
        <v>39284005.225852996</v>
      </c>
    </row>
    <row r="11" spans="1:9" s="190" customFormat="1" ht="16.5" customHeight="1" x14ac:dyDescent="0.2">
      <c r="A11" s="191" t="s">
        <v>100</v>
      </c>
      <c r="B11" s="115">
        <v>31335966.414129999</v>
      </c>
      <c r="C11" s="115">
        <v>40089620.949405</v>
      </c>
      <c r="D11" s="72">
        <v>45355620.372033998</v>
      </c>
      <c r="E11" s="72">
        <v>41633370.314404003</v>
      </c>
      <c r="F11" s="72">
        <v>43995447.594703995</v>
      </c>
      <c r="G11" s="72">
        <v>45355620.372033998</v>
      </c>
      <c r="H11" s="72">
        <v>45285187.982163996</v>
      </c>
      <c r="I11" s="72">
        <v>44327699.712853</v>
      </c>
    </row>
    <row r="12" spans="1:9" s="190" customFormat="1" ht="16.5" customHeight="1" x14ac:dyDescent="0.2">
      <c r="A12" s="191" t="s">
        <v>101</v>
      </c>
      <c r="B12" s="115">
        <v>3207343.14888776</v>
      </c>
      <c r="C12" s="115">
        <v>3741576.7010000004</v>
      </c>
      <c r="D12" s="72">
        <v>3878554.3509999998</v>
      </c>
      <c r="E12" s="72">
        <v>4109712.3399409996</v>
      </c>
      <c r="F12" s="72">
        <v>3988823.1129999999</v>
      </c>
      <c r="G12" s="72">
        <v>3878554.3509999998</v>
      </c>
      <c r="H12" s="72">
        <v>3822815.7369999997</v>
      </c>
      <c r="I12" s="72">
        <v>5043694.4869999997</v>
      </c>
    </row>
    <row r="13" spans="1:9" s="190" customFormat="1" ht="16.5" customHeight="1" x14ac:dyDescent="0.2">
      <c r="A13" s="192" t="s">
        <v>102</v>
      </c>
      <c r="B13" s="116">
        <v>-1218401.3659999999</v>
      </c>
      <c r="C13" s="116">
        <v>-2089439.9369999995</v>
      </c>
      <c r="D13" s="70">
        <v>-3356199.7929999996</v>
      </c>
      <c r="E13" s="70">
        <v>-2135913.3859999999</v>
      </c>
      <c r="F13" s="70">
        <v>-3406210.6169999996</v>
      </c>
      <c r="G13" s="70">
        <v>-3356199.7929999996</v>
      </c>
      <c r="H13" s="70">
        <v>-3099400.5109999999</v>
      </c>
      <c r="I13" s="70">
        <v>-3326554.3069999996</v>
      </c>
    </row>
    <row r="14" spans="1:9" s="190" customFormat="1" ht="16.5" customHeight="1" x14ac:dyDescent="0.2">
      <c r="A14" s="127" t="s">
        <v>103</v>
      </c>
      <c r="B14" s="115">
        <v>887819.58</v>
      </c>
      <c r="C14" s="115">
        <v>610637.51500000001</v>
      </c>
      <c r="D14" s="72">
        <v>244741.46599999999</v>
      </c>
      <c r="E14" s="72">
        <v>358055.13400000002</v>
      </c>
      <c r="F14" s="72">
        <v>245112.39899999998</v>
      </c>
      <c r="G14" s="72">
        <v>244741.46599999999</v>
      </c>
      <c r="H14" s="72">
        <v>241858.72699999998</v>
      </c>
      <c r="I14" s="72">
        <v>229887.41799999998</v>
      </c>
    </row>
    <row r="15" spans="1:9" s="190" customFormat="1" ht="16.5" customHeight="1" x14ac:dyDescent="0.2">
      <c r="A15" s="191" t="s">
        <v>104</v>
      </c>
      <c r="B15" s="115">
        <v>2106220.946</v>
      </c>
      <c r="C15" s="115">
        <v>2700077.4519999996</v>
      </c>
      <c r="D15" s="72">
        <v>3600941.2589999996</v>
      </c>
      <c r="E15" s="72">
        <v>2493968.52</v>
      </c>
      <c r="F15" s="72">
        <v>3651323.0159999998</v>
      </c>
      <c r="G15" s="72">
        <v>3600941.2589999996</v>
      </c>
      <c r="H15" s="72">
        <v>3341259.2379999999</v>
      </c>
      <c r="I15" s="72">
        <v>3556441.7249999996</v>
      </c>
    </row>
    <row r="16" spans="1:9" s="190" customFormat="1" ht="16.5" customHeight="1" x14ac:dyDescent="0.2">
      <c r="A16" s="126" t="s">
        <v>105</v>
      </c>
      <c r="B16" s="116">
        <v>12004579.630556999</v>
      </c>
      <c r="C16" s="116">
        <v>12627059.411432</v>
      </c>
      <c r="D16" s="70">
        <v>13562514.122995999</v>
      </c>
      <c r="E16" s="70">
        <v>12232292.783746</v>
      </c>
      <c r="F16" s="70">
        <v>13618648.780779999</v>
      </c>
      <c r="G16" s="70">
        <v>13562514.122995999</v>
      </c>
      <c r="H16" s="70">
        <v>13351917.463474998</v>
      </c>
      <c r="I16" s="70">
        <v>13397428.046572002</v>
      </c>
    </row>
    <row r="17" spans="1:9" s="190" customFormat="1" ht="16.5" customHeight="1" x14ac:dyDescent="0.2">
      <c r="A17" s="191" t="s">
        <v>106</v>
      </c>
      <c r="B17" s="115">
        <v>267201.66200000001</v>
      </c>
      <c r="C17" s="115">
        <v>241697.26583300001</v>
      </c>
      <c r="D17" s="72">
        <v>351980.127217</v>
      </c>
      <c r="E17" s="72">
        <v>248507.00161799998</v>
      </c>
      <c r="F17" s="72">
        <v>380261.09615699999</v>
      </c>
      <c r="G17" s="72">
        <v>351980.127217</v>
      </c>
      <c r="H17" s="72">
        <v>292689.46857700002</v>
      </c>
      <c r="I17" s="72">
        <v>295545.40057699999</v>
      </c>
    </row>
    <row r="18" spans="1:9" s="190" customFormat="1" ht="16.5" customHeight="1" x14ac:dyDescent="0.2">
      <c r="A18" s="191" t="s">
        <v>107</v>
      </c>
      <c r="B18" s="115">
        <v>2276992.3161750003</v>
      </c>
      <c r="C18" s="115">
        <v>2221976.5061189998</v>
      </c>
      <c r="D18" s="72">
        <v>2142546.6667290004</v>
      </c>
      <c r="E18" s="72">
        <v>2259176.3531189999</v>
      </c>
      <c r="F18" s="72">
        <v>2356531.6186079998</v>
      </c>
      <c r="G18" s="72">
        <v>2142546.6667290004</v>
      </c>
      <c r="H18" s="72">
        <v>2157341.1258789995</v>
      </c>
      <c r="I18" s="72">
        <v>2151837.7170290002</v>
      </c>
    </row>
    <row r="19" spans="1:9" s="190" customFormat="1" ht="16.5" customHeight="1" x14ac:dyDescent="0.2">
      <c r="A19" s="191" t="s">
        <v>108</v>
      </c>
      <c r="B19" s="115">
        <v>7560898.6217090003</v>
      </c>
      <c r="C19" s="115">
        <v>8082638.7010039994</v>
      </c>
      <c r="D19" s="72">
        <v>8705296.5078929998</v>
      </c>
      <c r="E19" s="72">
        <v>7641777.4833819997</v>
      </c>
      <c r="F19" s="72">
        <v>8534743.122436</v>
      </c>
      <c r="G19" s="72">
        <v>8705296.5078929998</v>
      </c>
      <c r="H19" s="72">
        <v>8463854.3578619994</v>
      </c>
      <c r="I19" s="72">
        <v>8440818.9508090001</v>
      </c>
    </row>
    <row r="20" spans="1:9" s="190" customFormat="1" ht="16.5" customHeight="1" x14ac:dyDescent="0.2">
      <c r="A20" s="191" t="s">
        <v>109</v>
      </c>
      <c r="B20" s="115">
        <v>1899487.0306729998</v>
      </c>
      <c r="C20" s="115">
        <v>2080746.9384760002</v>
      </c>
      <c r="D20" s="72">
        <v>2362690.8211569996</v>
      </c>
      <c r="E20" s="72">
        <v>2082831.9456270002</v>
      </c>
      <c r="F20" s="72">
        <v>2347112.943579</v>
      </c>
      <c r="G20" s="72">
        <v>2362690.8211569996</v>
      </c>
      <c r="H20" s="72">
        <v>2438032.511157</v>
      </c>
      <c r="I20" s="72">
        <v>2509225.9781570002</v>
      </c>
    </row>
    <row r="21" spans="1:9" s="190" customFormat="1" ht="16.5" customHeight="1" x14ac:dyDescent="0.2">
      <c r="A21" s="126" t="s">
        <v>110</v>
      </c>
      <c r="B21" s="116">
        <v>31266400.060678244</v>
      </c>
      <c r="C21" s="116">
        <v>36482612.507191002</v>
      </c>
      <c r="D21" s="70">
        <v>41850803.163158</v>
      </c>
      <c r="E21" s="70">
        <v>36305515.219250001</v>
      </c>
      <c r="F21" s="70">
        <v>39527848.891757995</v>
      </c>
      <c r="G21" s="70">
        <v>41850803.163158</v>
      </c>
      <c r="H21" s="70">
        <v>41290224.383545004</v>
      </c>
      <c r="I21" s="70">
        <v>41215177.452124</v>
      </c>
    </row>
    <row r="22" spans="1:9" s="190" customFormat="1" ht="16.5" customHeight="1" x14ac:dyDescent="0.2">
      <c r="A22" s="192" t="s">
        <v>111</v>
      </c>
      <c r="B22" s="116">
        <v>9131009.5845660008</v>
      </c>
      <c r="C22" s="116">
        <v>9131658.0631910004</v>
      </c>
      <c r="D22" s="70">
        <v>10613039.043677999</v>
      </c>
      <c r="E22" s="70">
        <v>8890584.6281909999</v>
      </c>
      <c r="F22" s="70">
        <v>10295736.947707999</v>
      </c>
      <c r="G22" s="70">
        <v>10613039.043677999</v>
      </c>
      <c r="H22" s="70">
        <v>10637410.963076999</v>
      </c>
      <c r="I22" s="70">
        <v>10538895.939128</v>
      </c>
    </row>
    <row r="23" spans="1:9" s="190" customFormat="1" ht="16.5" customHeight="1" x14ac:dyDescent="0.2">
      <c r="A23" s="126" t="s">
        <v>112</v>
      </c>
      <c r="B23" s="116">
        <v>17025643.144000001</v>
      </c>
      <c r="C23" s="116">
        <v>21408045.035000004</v>
      </c>
      <c r="D23" s="70">
        <v>25096327.001000002</v>
      </c>
      <c r="E23" s="70">
        <v>21486132.936999999</v>
      </c>
      <c r="F23" s="70">
        <v>23424844.706</v>
      </c>
      <c r="G23" s="70">
        <v>25096327.001000002</v>
      </c>
      <c r="H23" s="70">
        <v>24217884.589878</v>
      </c>
      <c r="I23" s="70">
        <v>24260191.945405997</v>
      </c>
    </row>
    <row r="24" spans="1:9" s="190" customFormat="1" ht="16.5" customHeight="1" x14ac:dyDescent="0.2">
      <c r="A24" s="191" t="s">
        <v>106</v>
      </c>
      <c r="B24" s="115">
        <v>451167.52799999993</v>
      </c>
      <c r="C24" s="115">
        <v>709339.77500000002</v>
      </c>
      <c r="D24" s="72">
        <v>1033482.1089999999</v>
      </c>
      <c r="E24" s="72">
        <v>824675.72699999996</v>
      </c>
      <c r="F24" s="72">
        <v>715153.33799999999</v>
      </c>
      <c r="G24" s="72">
        <v>1033482.1089999999</v>
      </c>
      <c r="H24" s="72">
        <v>834880.77299999993</v>
      </c>
      <c r="I24" s="72">
        <v>796650.39</v>
      </c>
    </row>
    <row r="25" spans="1:9" s="190" customFormat="1" ht="16.5" customHeight="1" x14ac:dyDescent="0.2">
      <c r="A25" s="191" t="s">
        <v>107</v>
      </c>
      <c r="B25" s="115">
        <v>712127.54700000002</v>
      </c>
      <c r="C25" s="115">
        <v>1118876.2350000001</v>
      </c>
      <c r="D25" s="72">
        <v>1088191.7180000001</v>
      </c>
      <c r="E25" s="72">
        <v>1111565.8689999999</v>
      </c>
      <c r="F25" s="72">
        <v>812882.24600000004</v>
      </c>
      <c r="G25" s="72">
        <v>1088191.7180000001</v>
      </c>
      <c r="H25" s="72">
        <v>796798.35499999998</v>
      </c>
      <c r="I25" s="72">
        <v>962609.16099999996</v>
      </c>
    </row>
    <row r="26" spans="1:9" s="190" customFormat="1" ht="16.5" customHeight="1" x14ac:dyDescent="0.2">
      <c r="A26" s="191" t="s">
        <v>108</v>
      </c>
      <c r="B26" s="115">
        <v>5346360.2299999995</v>
      </c>
      <c r="C26" s="115">
        <v>6756560.9369999999</v>
      </c>
      <c r="D26" s="72">
        <v>7578992.5770000005</v>
      </c>
      <c r="E26" s="72">
        <v>6541152.8250000002</v>
      </c>
      <c r="F26" s="72">
        <v>7093878.0180000002</v>
      </c>
      <c r="G26" s="72">
        <v>7578992.5770000005</v>
      </c>
      <c r="H26" s="72">
        <v>7182429.1329999994</v>
      </c>
      <c r="I26" s="72">
        <v>7144871.1030000001</v>
      </c>
    </row>
    <row r="27" spans="1:9" s="190" customFormat="1" ht="16.5" customHeight="1" x14ac:dyDescent="0.2">
      <c r="A27" s="191" t="s">
        <v>109</v>
      </c>
      <c r="B27" s="115">
        <v>10515987.839</v>
      </c>
      <c r="C27" s="115">
        <v>12823268.088000001</v>
      </c>
      <c r="D27" s="72">
        <v>15395660.596999999</v>
      </c>
      <c r="E27" s="72">
        <v>13008738.515999999</v>
      </c>
      <c r="F27" s="72">
        <v>14802931.104</v>
      </c>
      <c r="G27" s="72">
        <v>15395660.596999999</v>
      </c>
      <c r="H27" s="72">
        <v>15403776.328878</v>
      </c>
      <c r="I27" s="72">
        <v>15356061.291406</v>
      </c>
    </row>
    <row r="28" spans="1:9" s="190" customFormat="1" ht="16.5" customHeight="1" x14ac:dyDescent="0.2">
      <c r="A28" s="191" t="s">
        <v>113</v>
      </c>
      <c r="B28" s="115">
        <v>0</v>
      </c>
      <c r="C28" s="115">
        <v>0</v>
      </c>
      <c r="D28" s="72">
        <v>0</v>
      </c>
      <c r="E28" s="72">
        <v>0</v>
      </c>
      <c r="F28" s="72">
        <v>0</v>
      </c>
      <c r="G28" s="72">
        <v>0</v>
      </c>
      <c r="H28" s="72">
        <v>0</v>
      </c>
      <c r="I28" s="72">
        <v>0</v>
      </c>
    </row>
    <row r="29" spans="1:9" s="190" customFormat="1" ht="16.5" customHeight="1" x14ac:dyDescent="0.2">
      <c r="A29" s="126" t="s">
        <v>114</v>
      </c>
      <c r="B29" s="116">
        <v>5109747.3321122397</v>
      </c>
      <c r="C29" s="116">
        <v>5942909.409</v>
      </c>
      <c r="D29" s="70">
        <v>6141437.1184799997</v>
      </c>
      <c r="E29" s="70">
        <v>5928797.6540590003</v>
      </c>
      <c r="F29" s="70">
        <v>5807267.2380500007</v>
      </c>
      <c r="G29" s="70">
        <v>6141437.1184799997</v>
      </c>
      <c r="H29" s="70">
        <v>6434928.8305900004</v>
      </c>
      <c r="I29" s="70">
        <v>6416089.5675900001</v>
      </c>
    </row>
    <row r="30" spans="1:9" s="190" customFormat="1" ht="16.5" customHeight="1" x14ac:dyDescent="0.2">
      <c r="A30" s="191" t="s">
        <v>106</v>
      </c>
      <c r="B30" s="115">
        <v>159440.204</v>
      </c>
      <c r="C30" s="115">
        <v>230204.81099999999</v>
      </c>
      <c r="D30" s="72">
        <v>214218.981</v>
      </c>
      <c r="E30" s="72">
        <v>217912.32699999999</v>
      </c>
      <c r="F30" s="72">
        <v>187811.24900000001</v>
      </c>
      <c r="G30" s="72">
        <v>214218.981</v>
      </c>
      <c r="H30" s="72">
        <v>231015.27</v>
      </c>
      <c r="I30" s="72">
        <v>235035.15900000001</v>
      </c>
    </row>
    <row r="31" spans="1:9" s="190" customFormat="1" ht="16.5" customHeight="1" x14ac:dyDescent="0.2">
      <c r="A31" s="191" t="s">
        <v>107</v>
      </c>
      <c r="B31" s="115">
        <v>833767.24300000002</v>
      </c>
      <c r="C31" s="115">
        <v>917726.27399999998</v>
      </c>
      <c r="D31" s="72">
        <v>994208.51500000001</v>
      </c>
      <c r="E31" s="72">
        <v>963450.64</v>
      </c>
      <c r="F31" s="72">
        <v>917727.05</v>
      </c>
      <c r="G31" s="72">
        <v>994208.51500000001</v>
      </c>
      <c r="H31" s="72">
        <v>1165433.287</v>
      </c>
      <c r="I31" s="72">
        <v>1099872.5220000001</v>
      </c>
    </row>
    <row r="32" spans="1:9" s="190" customFormat="1" ht="16.5" customHeight="1" x14ac:dyDescent="0.2">
      <c r="A32" s="191" t="s">
        <v>108</v>
      </c>
      <c r="B32" s="115">
        <v>1562721.5120000001</v>
      </c>
      <c r="C32" s="115">
        <v>2312618.5929999999</v>
      </c>
      <c r="D32" s="72">
        <v>2283075.0699999998</v>
      </c>
      <c r="E32" s="72">
        <v>2223579.0070000002</v>
      </c>
      <c r="F32" s="72">
        <v>2081976.5630000001</v>
      </c>
      <c r="G32" s="72">
        <v>2283075.0699999998</v>
      </c>
      <c r="H32" s="72">
        <v>2226798.3659999999</v>
      </c>
      <c r="I32" s="72">
        <v>2289640.2609999999</v>
      </c>
    </row>
    <row r="33" spans="1:9" s="190" customFormat="1" ht="16.5" customHeight="1" x14ac:dyDescent="0.2">
      <c r="A33" s="191" t="s">
        <v>109</v>
      </c>
      <c r="B33" s="115">
        <v>2553818.3731122399</v>
      </c>
      <c r="C33" s="115">
        <v>2482359.7309999997</v>
      </c>
      <c r="D33" s="72">
        <v>2649934.5524800001</v>
      </c>
      <c r="E33" s="72">
        <v>2523855.6800589999</v>
      </c>
      <c r="F33" s="72">
        <v>2619752.3760500001</v>
      </c>
      <c r="G33" s="72">
        <v>2649934.5524800001</v>
      </c>
      <c r="H33" s="72">
        <v>2811681.9075900004</v>
      </c>
      <c r="I33" s="72">
        <v>2791541.6255900003</v>
      </c>
    </row>
    <row r="34" spans="1:9" s="190" customFormat="1" ht="16.5" customHeight="1" x14ac:dyDescent="0.2">
      <c r="A34" s="193" t="s">
        <v>115</v>
      </c>
      <c r="B34" s="116">
        <v>0</v>
      </c>
      <c r="C34" s="116">
        <v>0</v>
      </c>
      <c r="D34" s="70">
        <v>0</v>
      </c>
      <c r="E34" s="70">
        <v>0</v>
      </c>
      <c r="F34" s="70">
        <v>0</v>
      </c>
      <c r="G34" s="70">
        <v>0</v>
      </c>
      <c r="H34" s="70">
        <v>0</v>
      </c>
      <c r="I34" s="70">
        <v>0</v>
      </c>
    </row>
    <row r="35" spans="1:9" s="190" customFormat="1" ht="16.5" customHeight="1" x14ac:dyDescent="0.2">
      <c r="A35" s="191" t="s">
        <v>106</v>
      </c>
      <c r="B35" s="115">
        <v>0</v>
      </c>
      <c r="C35" s="115">
        <v>0</v>
      </c>
      <c r="D35" s="72">
        <v>0</v>
      </c>
      <c r="E35" s="72">
        <v>0</v>
      </c>
      <c r="F35" s="72">
        <v>0</v>
      </c>
      <c r="G35" s="72">
        <v>0</v>
      </c>
      <c r="H35" s="72">
        <v>0</v>
      </c>
      <c r="I35" s="72">
        <v>0</v>
      </c>
    </row>
    <row r="36" spans="1:9" s="190" customFormat="1" ht="16.5" customHeight="1" x14ac:dyDescent="0.2">
      <c r="A36" s="191" t="s">
        <v>107</v>
      </c>
      <c r="B36" s="115">
        <v>0</v>
      </c>
      <c r="C36" s="115">
        <v>0</v>
      </c>
      <c r="D36" s="72">
        <v>0</v>
      </c>
      <c r="E36" s="72">
        <v>0</v>
      </c>
      <c r="F36" s="72">
        <v>0</v>
      </c>
      <c r="G36" s="72">
        <v>0</v>
      </c>
      <c r="H36" s="72">
        <v>0</v>
      </c>
      <c r="I36" s="72">
        <v>0</v>
      </c>
    </row>
    <row r="37" spans="1:9" s="190" customFormat="1" ht="16.5" customHeight="1" x14ac:dyDescent="0.2">
      <c r="A37" s="191" t="s">
        <v>108</v>
      </c>
      <c r="B37" s="115">
        <v>0</v>
      </c>
      <c r="C37" s="115">
        <v>0</v>
      </c>
      <c r="D37" s="72">
        <v>0</v>
      </c>
      <c r="E37" s="72">
        <v>0</v>
      </c>
      <c r="F37" s="72">
        <v>0</v>
      </c>
      <c r="G37" s="72">
        <v>0</v>
      </c>
      <c r="H37" s="72">
        <v>0</v>
      </c>
      <c r="I37" s="72">
        <v>0</v>
      </c>
    </row>
    <row r="38" spans="1:9" s="190" customFormat="1" ht="16.5" customHeight="1" x14ac:dyDescent="0.2">
      <c r="A38" s="191" t="s">
        <v>109</v>
      </c>
      <c r="B38" s="115">
        <v>0</v>
      </c>
      <c r="C38" s="115">
        <v>0</v>
      </c>
      <c r="D38" s="72">
        <v>0</v>
      </c>
      <c r="E38" s="72">
        <v>0</v>
      </c>
      <c r="F38" s="72">
        <v>0</v>
      </c>
      <c r="G38" s="72">
        <v>0</v>
      </c>
      <c r="H38" s="72">
        <v>0</v>
      </c>
      <c r="I38" s="72">
        <v>0</v>
      </c>
    </row>
    <row r="39" spans="1:9" s="190" customFormat="1" ht="16.5" customHeight="1" x14ac:dyDescent="0.2">
      <c r="A39" s="126" t="s">
        <v>49</v>
      </c>
      <c r="B39" s="116">
        <v>115207.99100000001</v>
      </c>
      <c r="C39" s="116">
        <v>126316.099</v>
      </c>
      <c r="D39" s="70">
        <v>126794.83900000001</v>
      </c>
      <c r="E39" s="70">
        <v>125965.79400000001</v>
      </c>
      <c r="F39" s="70">
        <v>126768.974</v>
      </c>
      <c r="G39" s="70">
        <v>126794.83900000001</v>
      </c>
      <c r="H39" s="70">
        <v>127296.796</v>
      </c>
      <c r="I39" s="70">
        <v>127027.30500000001</v>
      </c>
    </row>
    <row r="40" spans="1:9" s="190" customFormat="1" ht="16.5" customHeight="1" x14ac:dyDescent="0.2">
      <c r="A40" s="194" t="s">
        <v>116</v>
      </c>
      <c r="B40" s="115">
        <v>0</v>
      </c>
      <c r="C40" s="115">
        <v>0</v>
      </c>
      <c r="D40" s="72">
        <v>0</v>
      </c>
      <c r="E40" s="72">
        <v>0</v>
      </c>
      <c r="F40" s="72">
        <v>0</v>
      </c>
      <c r="G40" s="72">
        <v>0</v>
      </c>
      <c r="H40" s="72">
        <v>0</v>
      </c>
      <c r="I40" s="72">
        <v>0</v>
      </c>
    </row>
    <row r="41" spans="1:9" s="190" customFormat="1" ht="16.5" customHeight="1" x14ac:dyDescent="0.2">
      <c r="A41" s="126" t="s">
        <v>51</v>
      </c>
      <c r="B41" s="116">
        <v>59479.03899999999</v>
      </c>
      <c r="C41" s="116">
        <v>58256.112000000001</v>
      </c>
      <c r="D41" s="70">
        <v>52958.145100000002</v>
      </c>
      <c r="E41" s="70">
        <v>56762.470999999998</v>
      </c>
      <c r="F41" s="70">
        <v>55951.067999999999</v>
      </c>
      <c r="G41" s="70">
        <v>52958.145100000002</v>
      </c>
      <c r="H41" s="70">
        <v>50602.847099999999</v>
      </c>
      <c r="I41" s="70">
        <v>53166.286100000005</v>
      </c>
    </row>
    <row r="42" spans="1:9" s="190" customFormat="1" ht="16.5" customHeight="1" x14ac:dyDescent="0.2">
      <c r="A42" s="194" t="s">
        <v>116</v>
      </c>
      <c r="B42" s="115">
        <v>35387.759999999995</v>
      </c>
      <c r="C42" s="115">
        <v>35866.523999999998</v>
      </c>
      <c r="D42" s="72">
        <v>25864.956999999999</v>
      </c>
      <c r="E42" s="72">
        <v>35689.22</v>
      </c>
      <c r="F42" s="72">
        <v>34065.614999999998</v>
      </c>
      <c r="G42" s="72">
        <v>25864.956999999999</v>
      </c>
      <c r="H42" s="72">
        <v>23422.448</v>
      </c>
      <c r="I42" s="72">
        <v>25899.018</v>
      </c>
    </row>
    <row r="43" spans="1:9" s="190" customFormat="1" ht="16.5" customHeight="1" x14ac:dyDescent="0.2">
      <c r="A43" s="126" t="s">
        <v>89</v>
      </c>
      <c r="B43" s="116">
        <v>102212.613</v>
      </c>
      <c r="C43" s="116">
        <v>76063.72</v>
      </c>
      <c r="D43" s="70">
        <v>112983.124</v>
      </c>
      <c r="E43" s="70">
        <v>76809.574999999997</v>
      </c>
      <c r="F43" s="70">
        <v>165440.00700000001</v>
      </c>
      <c r="G43" s="70">
        <v>112983.124</v>
      </c>
      <c r="H43" s="70">
        <v>168179.18091799997</v>
      </c>
      <c r="I43" s="70">
        <v>289137.868036</v>
      </c>
    </row>
    <row r="44" spans="1:9" s="190" customFormat="1" ht="16.5" customHeight="1" x14ac:dyDescent="0.2">
      <c r="A44" s="194" t="s">
        <v>116</v>
      </c>
      <c r="B44" s="115">
        <v>69449.686000000002</v>
      </c>
      <c r="C44" s="115">
        <v>74480.731</v>
      </c>
      <c r="D44" s="72">
        <v>111005.9</v>
      </c>
      <c r="E44" s="72">
        <v>75180.89</v>
      </c>
      <c r="F44" s="72">
        <v>163402.34</v>
      </c>
      <c r="G44" s="72">
        <v>111005.9</v>
      </c>
      <c r="H44" s="72">
        <v>159115.09091799997</v>
      </c>
      <c r="I44" s="72">
        <v>279978.49703600002</v>
      </c>
    </row>
    <row r="45" spans="1:9" s="190" customFormat="1" ht="16.5" customHeight="1" x14ac:dyDescent="0.2">
      <c r="A45" s="126" t="s">
        <v>117</v>
      </c>
      <c r="B45" s="116">
        <v>21891.078000000001</v>
      </c>
      <c r="C45" s="116">
        <v>23883.258999999998</v>
      </c>
      <c r="D45" s="70">
        <v>14106.412</v>
      </c>
      <c r="E45" s="70">
        <v>24054.084999999999</v>
      </c>
      <c r="F45" s="70">
        <v>15209.99</v>
      </c>
      <c r="G45" s="70">
        <v>14106.412</v>
      </c>
      <c r="H45" s="70">
        <v>14748.300999999999</v>
      </c>
      <c r="I45" s="70">
        <v>15244.847</v>
      </c>
    </row>
    <row r="46" spans="1:9" s="190" customFormat="1" ht="16.5" customHeight="1" x14ac:dyDescent="0.2">
      <c r="A46" s="194" t="s">
        <v>116</v>
      </c>
      <c r="B46" s="115">
        <v>0</v>
      </c>
      <c r="C46" s="115">
        <v>0</v>
      </c>
      <c r="D46" s="72">
        <v>0</v>
      </c>
      <c r="E46" s="72">
        <v>0</v>
      </c>
      <c r="F46" s="72">
        <v>0</v>
      </c>
      <c r="G46" s="72">
        <v>0</v>
      </c>
      <c r="H46" s="72">
        <v>0</v>
      </c>
      <c r="I46" s="72">
        <v>0</v>
      </c>
    </row>
    <row r="47" spans="1:9" s="190" customFormat="1" ht="16.5" customHeight="1" x14ac:dyDescent="0.2">
      <c r="A47" s="126" t="s">
        <v>118</v>
      </c>
      <c r="B47" s="116">
        <v>42.161999999999999</v>
      </c>
      <c r="C47" s="116">
        <v>127.932</v>
      </c>
      <c r="D47" s="70">
        <v>129.15</v>
      </c>
      <c r="E47" s="70">
        <v>349.37599999999998</v>
      </c>
      <c r="F47" s="70">
        <v>132.327</v>
      </c>
      <c r="G47" s="70">
        <v>129.15</v>
      </c>
      <c r="H47" s="70">
        <v>115.139</v>
      </c>
      <c r="I47" s="70">
        <v>117.901</v>
      </c>
    </row>
    <row r="48" spans="1:9" s="190" customFormat="1" ht="16.5" customHeight="1" x14ac:dyDescent="0.2">
      <c r="A48" s="194" t="s">
        <v>116</v>
      </c>
      <c r="B48" s="115">
        <v>0</v>
      </c>
      <c r="C48" s="115">
        <v>0</v>
      </c>
      <c r="D48" s="72">
        <v>0</v>
      </c>
      <c r="E48" s="72">
        <v>0</v>
      </c>
      <c r="F48" s="72">
        <v>0</v>
      </c>
      <c r="G48" s="72">
        <v>0</v>
      </c>
      <c r="H48" s="72">
        <v>0</v>
      </c>
      <c r="I48" s="72">
        <v>0</v>
      </c>
    </row>
    <row r="49" spans="1:9" s="190" customFormat="1" ht="16.5" customHeight="1" x14ac:dyDescent="0.2">
      <c r="A49" s="126" t="s">
        <v>119</v>
      </c>
      <c r="B49" s="116">
        <v>5454635.0253870003</v>
      </c>
      <c r="C49" s="116">
        <v>8806446.7645630203</v>
      </c>
      <c r="D49" s="70">
        <v>10292151.760365352</v>
      </c>
      <c r="E49" s="70">
        <v>9618316.357051</v>
      </c>
      <c r="F49" s="70">
        <v>10149765.502441123</v>
      </c>
      <c r="G49" s="70">
        <v>10292151.760365352</v>
      </c>
      <c r="H49" s="70">
        <v>10543768.444939123</v>
      </c>
      <c r="I49" s="70">
        <v>8334516.0979411248</v>
      </c>
    </row>
    <row r="50" spans="1:9" s="190" customFormat="1" ht="16.5" customHeight="1" x14ac:dyDescent="0.2">
      <c r="A50" s="126" t="s">
        <v>60</v>
      </c>
      <c r="B50" s="116">
        <v>283775.01644809963</v>
      </c>
      <c r="C50" s="116">
        <v>351140.95793603547</v>
      </c>
      <c r="D50" s="70">
        <v>-82781.189586679975</v>
      </c>
      <c r="E50" s="70">
        <v>466016.39444050007</v>
      </c>
      <c r="F50" s="70">
        <v>243615.79310998693</v>
      </c>
      <c r="G50" s="70">
        <v>-82781.189586679975</v>
      </c>
      <c r="H50" s="70">
        <v>182913.65892016765</v>
      </c>
      <c r="I50" s="70">
        <v>95980.898644799454</v>
      </c>
    </row>
    <row r="51" spans="1:9" s="190" customFormat="1" ht="16.5" customHeight="1" x14ac:dyDescent="0.2">
      <c r="A51" s="191" t="s">
        <v>120</v>
      </c>
      <c r="B51" s="115">
        <v>3676933.6676479997</v>
      </c>
      <c r="C51" s="115">
        <v>4196739.42</v>
      </c>
      <c r="D51" s="72">
        <v>5072585.0404837085</v>
      </c>
      <c r="E51" s="72">
        <v>4287826.291193</v>
      </c>
      <c r="F51" s="72">
        <v>4901824.9123237086</v>
      </c>
      <c r="G51" s="72">
        <v>5072585.0404837085</v>
      </c>
      <c r="H51" s="72">
        <v>5061781.5658607082</v>
      </c>
      <c r="I51" s="72">
        <v>5236867.5707177091</v>
      </c>
    </row>
    <row r="52" spans="1:9" s="190" customFormat="1" ht="16.5" customHeight="1" x14ac:dyDescent="0.2">
      <c r="A52" s="191" t="s">
        <v>93</v>
      </c>
      <c r="B52" s="115">
        <v>3350342.2796219001</v>
      </c>
      <c r="C52" s="115">
        <v>3803244.9869643133</v>
      </c>
      <c r="D52" s="72">
        <v>4960342.2606384736</v>
      </c>
      <c r="E52" s="72">
        <v>3781723.2510872902</v>
      </c>
      <c r="F52" s="72">
        <v>4620428.419510914</v>
      </c>
      <c r="G52" s="72">
        <v>4960342.2606384736</v>
      </c>
      <c r="H52" s="72">
        <v>4815423.2657304639</v>
      </c>
      <c r="I52" s="72">
        <v>4894199.088161204</v>
      </c>
    </row>
    <row r="53" spans="1:9" s="190" customFormat="1" ht="16.5" customHeight="1" thickBot="1" x14ac:dyDescent="0.25">
      <c r="A53" s="195" t="s">
        <v>94</v>
      </c>
      <c r="B53" s="196">
        <v>-42816.37157800002</v>
      </c>
      <c r="C53" s="196">
        <v>-42353.475099651172</v>
      </c>
      <c r="D53" s="121">
        <v>-195023.96943191491</v>
      </c>
      <c r="E53" s="121">
        <v>-40086.645665209726</v>
      </c>
      <c r="F53" s="121">
        <v>-37780.699702807717</v>
      </c>
      <c r="G53" s="121">
        <v>-195023.96943191491</v>
      </c>
      <c r="H53" s="121">
        <v>-63444.64121007669</v>
      </c>
      <c r="I53" s="121">
        <v>-246687.58391170567</v>
      </c>
    </row>
    <row r="54" spans="1:9" ht="15" thickTop="1" x14ac:dyDescent="0.2">
      <c r="A54" s="330" t="s">
        <v>559</v>
      </c>
      <c r="B54" s="330"/>
      <c r="C54" s="330"/>
      <c r="D54" s="330"/>
      <c r="E54" s="330"/>
      <c r="F54" s="330"/>
      <c r="G54" s="330"/>
      <c r="H54" s="330"/>
      <c r="I54" s="330"/>
    </row>
    <row r="55" spans="1:9" x14ac:dyDescent="0.2">
      <c r="A55" s="327" t="s">
        <v>578</v>
      </c>
      <c r="B55" s="327"/>
      <c r="C55" s="327"/>
      <c r="D55" s="327"/>
      <c r="E55" s="327"/>
      <c r="F55" s="327"/>
      <c r="G55" s="327"/>
      <c r="H55" s="162"/>
      <c r="I55" s="162"/>
    </row>
    <row r="56" spans="1:9" ht="18.75" customHeight="1" x14ac:dyDescent="0.2">
      <c r="A56" s="323" t="s">
        <v>121</v>
      </c>
      <c r="B56" s="323"/>
      <c r="C56" s="323"/>
      <c r="D56" s="323"/>
      <c r="E56" s="323"/>
      <c r="F56" s="323"/>
      <c r="G56" s="323"/>
      <c r="H56" s="323"/>
      <c r="I56" s="323"/>
    </row>
    <row r="57" spans="1:9" x14ac:dyDescent="0.2">
      <c r="A57" s="326" t="s">
        <v>122</v>
      </c>
      <c r="B57" s="326"/>
      <c r="C57" s="326"/>
      <c r="D57" s="326"/>
      <c r="E57" s="326"/>
      <c r="F57" s="326"/>
      <c r="G57" s="326"/>
      <c r="H57" s="162"/>
      <c r="I57" s="162"/>
    </row>
    <row r="58" spans="1:9" x14ac:dyDescent="0.2">
      <c r="A58" s="326" t="s">
        <v>123</v>
      </c>
      <c r="B58" s="326"/>
      <c r="C58" s="326"/>
      <c r="D58" s="326"/>
      <c r="E58" s="326"/>
      <c r="F58" s="326"/>
      <c r="G58" s="326"/>
      <c r="H58" s="162"/>
      <c r="I58" s="162"/>
    </row>
    <row r="59" spans="1:9" ht="15" customHeight="1" x14ac:dyDescent="0.2">
      <c r="A59" s="323" t="s">
        <v>551</v>
      </c>
      <c r="B59" s="323"/>
      <c r="C59" s="323"/>
      <c r="D59" s="323"/>
      <c r="E59" s="323"/>
      <c r="F59" s="323"/>
      <c r="G59" s="323"/>
      <c r="H59" s="323"/>
      <c r="I59" s="323"/>
    </row>
    <row r="60" spans="1:9" ht="15" customHeight="1" x14ac:dyDescent="0.2">
      <c r="A60" s="323" t="s">
        <v>552</v>
      </c>
      <c r="B60" s="323"/>
      <c r="C60" s="323"/>
      <c r="D60" s="323"/>
      <c r="E60" s="323"/>
      <c r="F60" s="162"/>
      <c r="G60" s="162"/>
      <c r="H60" s="162"/>
      <c r="I60" s="162"/>
    </row>
    <row r="61" spans="1:9" x14ac:dyDescent="0.2">
      <c r="A61" s="323" t="s">
        <v>562</v>
      </c>
      <c r="B61" s="323"/>
      <c r="C61" s="323"/>
      <c r="D61" s="323"/>
      <c r="E61" s="323"/>
      <c r="F61" s="162"/>
      <c r="G61" s="162"/>
      <c r="H61" s="162"/>
      <c r="I61" s="162"/>
    </row>
    <row r="62" spans="1:9" x14ac:dyDescent="0.2">
      <c r="A62" s="319" t="s">
        <v>565</v>
      </c>
      <c r="B62" s="320"/>
      <c r="C62" s="320"/>
      <c r="D62" s="320"/>
      <c r="E62" s="320"/>
      <c r="F62" s="320"/>
      <c r="G62" s="320"/>
      <c r="H62" s="162"/>
      <c r="I62" s="162"/>
    </row>
    <row r="63" spans="1:9" x14ac:dyDescent="0.2">
      <c r="A63" s="162"/>
      <c r="B63" s="162"/>
      <c r="C63" s="162"/>
      <c r="D63" s="162"/>
      <c r="E63" s="162"/>
      <c r="F63" s="162"/>
      <c r="G63" s="162"/>
      <c r="H63" s="162"/>
      <c r="I63" s="162"/>
    </row>
    <row r="64" spans="1:9" x14ac:dyDescent="0.2">
      <c r="A64" s="162"/>
      <c r="B64" s="162"/>
      <c r="C64" s="162"/>
      <c r="D64" s="162"/>
      <c r="E64" s="162"/>
      <c r="F64" s="162"/>
      <c r="G64" s="162"/>
      <c r="H64" s="162"/>
      <c r="I64" s="162"/>
    </row>
  </sheetData>
  <mergeCells count="16">
    <mergeCell ref="A62:G62"/>
    <mergeCell ref="A60:E60"/>
    <mergeCell ref="A57:G57"/>
    <mergeCell ref="A58:G58"/>
    <mergeCell ref="A61:E61"/>
    <mergeCell ref="A56:I56"/>
    <mergeCell ref="A59:I59"/>
    <mergeCell ref="F3:I3"/>
    <mergeCell ref="A2:I2"/>
    <mergeCell ref="A1:I1"/>
    <mergeCell ref="D3:D4"/>
    <mergeCell ref="A55:G55"/>
    <mergeCell ref="A3:A4"/>
    <mergeCell ref="B3:B4"/>
    <mergeCell ref="C3:C4"/>
    <mergeCell ref="A54:I54"/>
  </mergeCells>
  <hyperlinks>
    <hyperlink ref="A57" r:id="rId1"/>
    <hyperlink ref="A58" r:id="rId2" display="http://www.sbp.org.pk/departments/stats/Notice-27-Mar-2017.pdf"/>
    <hyperlink ref="A62" r:id="rId3"/>
  </hyperlinks>
  <pageMargins left="0.7" right="0.7" top="0.75" bottom="0.75" header="0.3" footer="0.3"/>
  <pageSetup paperSize="9" scale="60" orientation="portrait" r:id="rId4"/>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K47"/>
  <sheetViews>
    <sheetView zoomScaleNormal="100" zoomScaleSheetLayoutView="77" workbookViewId="0">
      <selection activeCell="C4" sqref="C4"/>
    </sheetView>
  </sheetViews>
  <sheetFormatPr defaultColWidth="9" defaultRowHeight="14.25" x14ac:dyDescent="0.2"/>
  <cols>
    <col min="1" max="1" width="48.5" style="172" customWidth="1"/>
    <col min="2" max="2" width="11.125" style="172" customWidth="1"/>
    <col min="3" max="3" width="11.5" style="172" customWidth="1"/>
    <col min="4" max="4" width="9.875" style="172" bestFit="1" customWidth="1"/>
    <col min="5" max="5" width="10.875" style="172" customWidth="1"/>
    <col min="6" max="10" width="13.5" style="172" bestFit="1" customWidth="1"/>
    <col min="11" max="11" width="11.875" style="129" customWidth="1"/>
    <col min="12" max="16384" width="9" style="172"/>
  </cols>
  <sheetData>
    <row r="1" spans="1:11" ht="18.75" x14ac:dyDescent="0.2">
      <c r="A1" s="308" t="s">
        <v>124</v>
      </c>
      <c r="B1" s="308"/>
      <c r="C1" s="308"/>
      <c r="D1" s="308"/>
      <c r="E1" s="308"/>
      <c r="F1" s="308"/>
      <c r="G1" s="308"/>
      <c r="H1" s="308"/>
      <c r="I1" s="308"/>
      <c r="J1" s="308"/>
      <c r="K1" s="197"/>
    </row>
    <row r="2" spans="1:11" ht="15" thickBot="1" x14ac:dyDescent="0.25">
      <c r="A2" s="333"/>
      <c r="B2" s="333"/>
      <c r="C2" s="333"/>
      <c r="D2" s="333"/>
      <c r="E2" s="333"/>
      <c r="F2" s="198"/>
      <c r="G2" s="198"/>
      <c r="H2" s="198"/>
      <c r="I2" s="198"/>
      <c r="J2" s="198" t="s">
        <v>1</v>
      </c>
      <c r="K2" s="199"/>
    </row>
    <row r="3" spans="1:11" ht="15.75" thickTop="1" thickBot="1" x14ac:dyDescent="0.25">
      <c r="A3" s="317" t="s">
        <v>125</v>
      </c>
      <c r="B3" s="331" t="s">
        <v>600</v>
      </c>
      <c r="C3" s="331"/>
      <c r="D3" s="332"/>
      <c r="E3" s="200">
        <v>2024</v>
      </c>
      <c r="F3" s="314">
        <v>2025</v>
      </c>
      <c r="G3" s="314"/>
      <c r="H3" s="314"/>
      <c r="I3" s="314"/>
      <c r="J3" s="314"/>
      <c r="K3" s="201"/>
    </row>
    <row r="4" spans="1:11" ht="15" thickBot="1" x14ac:dyDescent="0.25">
      <c r="A4" s="318"/>
      <c r="B4" s="52" t="s">
        <v>3</v>
      </c>
      <c r="C4" s="52" t="s">
        <v>558</v>
      </c>
      <c r="D4" s="135" t="s">
        <v>592</v>
      </c>
      <c r="E4" s="170" t="s">
        <v>603</v>
      </c>
      <c r="F4" s="227" t="s">
        <v>587</v>
      </c>
      <c r="G4" s="227" t="s">
        <v>590</v>
      </c>
      <c r="H4" s="227" t="s">
        <v>595</v>
      </c>
      <c r="I4" s="227" t="s">
        <v>606</v>
      </c>
      <c r="J4" s="227" t="s">
        <v>605</v>
      </c>
      <c r="K4" s="202"/>
    </row>
    <row r="5" spans="1:11" s="205" customFormat="1" ht="24" customHeight="1" thickTop="1" x14ac:dyDescent="0.2">
      <c r="A5" s="174" t="s">
        <v>126</v>
      </c>
      <c r="B5" s="71">
        <v>9148738.6126454007</v>
      </c>
      <c r="C5" s="71">
        <v>9153098.5538243987</v>
      </c>
      <c r="D5" s="71">
        <v>10634483.148265</v>
      </c>
      <c r="E5" s="71">
        <v>8817222.7978503983</v>
      </c>
      <c r="F5" s="71">
        <v>10266026.820852</v>
      </c>
      <c r="G5" s="71">
        <v>10634483.148265</v>
      </c>
      <c r="H5" s="71">
        <v>10764520.987265</v>
      </c>
      <c r="I5" s="71">
        <v>10501235.490413001</v>
      </c>
      <c r="J5" s="71">
        <v>10499458.197461002</v>
      </c>
      <c r="K5" s="203"/>
    </row>
    <row r="6" spans="1:11" s="205" customFormat="1" ht="24" customHeight="1" x14ac:dyDescent="0.2">
      <c r="A6" s="174" t="s">
        <v>127</v>
      </c>
      <c r="B6" s="71">
        <v>524856.50899999996</v>
      </c>
      <c r="C6" s="71">
        <v>554731.18500000017</v>
      </c>
      <c r="D6" s="71">
        <v>644364.67999999993</v>
      </c>
      <c r="E6" s="71">
        <v>565246.85700000008</v>
      </c>
      <c r="F6" s="71">
        <v>738125.34799999988</v>
      </c>
      <c r="G6" s="71">
        <v>644364.67999999993</v>
      </c>
      <c r="H6" s="71">
        <v>587359.84100000001</v>
      </c>
      <c r="I6" s="71">
        <v>613252.11300000013</v>
      </c>
      <c r="J6" s="71">
        <v>607796.78999999992</v>
      </c>
      <c r="K6" s="203"/>
    </row>
    <row r="7" spans="1:11" s="205" customFormat="1" ht="24" customHeight="1" x14ac:dyDescent="0.2">
      <c r="A7" s="174" t="s">
        <v>128</v>
      </c>
      <c r="B7" s="71">
        <v>49469.105236830117</v>
      </c>
      <c r="C7" s="71">
        <v>62891.755857919969</v>
      </c>
      <c r="D7" s="71">
        <v>57267.134327310006</v>
      </c>
      <c r="E7" s="71">
        <v>45914.319525849976</v>
      </c>
      <c r="F7" s="71">
        <v>47664.444817269992</v>
      </c>
      <c r="G7" s="71">
        <v>57267.134327310006</v>
      </c>
      <c r="H7" s="71">
        <v>48043.085668419997</v>
      </c>
      <c r="I7" s="71">
        <v>50568.6612742</v>
      </c>
      <c r="J7" s="71">
        <v>53612.98748489999</v>
      </c>
      <c r="K7" s="203"/>
    </row>
    <row r="8" spans="1:11" s="205" customFormat="1" ht="24" customHeight="1" x14ac:dyDescent="0.2">
      <c r="A8" s="174" t="s">
        <v>129</v>
      </c>
      <c r="B8" s="71">
        <v>1634092</v>
      </c>
      <c r="C8" s="71">
        <v>1842108</v>
      </c>
      <c r="D8" s="71">
        <v>1634519</v>
      </c>
      <c r="E8" s="71">
        <v>1736022</v>
      </c>
      <c r="F8" s="71">
        <v>1833673</v>
      </c>
      <c r="G8" s="71">
        <v>1634519</v>
      </c>
      <c r="H8" s="71">
        <v>2032937</v>
      </c>
      <c r="I8" s="71">
        <v>2169148</v>
      </c>
      <c r="J8" s="71">
        <v>1872094</v>
      </c>
      <c r="K8" s="203"/>
    </row>
    <row r="9" spans="1:11" s="205" customFormat="1" ht="24" customHeight="1" x14ac:dyDescent="0.2">
      <c r="A9" s="174" t="s">
        <v>130</v>
      </c>
      <c r="B9" s="71">
        <v>11357156.22688223</v>
      </c>
      <c r="C9" s="71">
        <v>11612829.494682319</v>
      </c>
      <c r="D9" s="71">
        <v>12970633.962592309</v>
      </c>
      <c r="E9" s="71">
        <v>11164405.974376248</v>
      </c>
      <c r="F9" s="71">
        <v>12885489.613669269</v>
      </c>
      <c r="G9" s="71">
        <v>12970633.962592309</v>
      </c>
      <c r="H9" s="71">
        <v>13432860.913933421</v>
      </c>
      <c r="I9" s="71">
        <v>13334204.264687201</v>
      </c>
      <c r="J9" s="71">
        <v>13032961.974945901</v>
      </c>
      <c r="K9" s="203"/>
    </row>
    <row r="10" spans="1:11" s="205" customFormat="1" ht="24" customHeight="1" x14ac:dyDescent="0.2">
      <c r="A10" s="174"/>
      <c r="B10" s="71"/>
      <c r="C10" s="71"/>
      <c r="D10" s="71"/>
      <c r="E10" s="71"/>
      <c r="F10" s="71"/>
      <c r="G10" s="71"/>
      <c r="H10" s="71"/>
      <c r="I10" s="71"/>
      <c r="J10" s="71"/>
      <c r="K10" s="203"/>
    </row>
    <row r="11" spans="1:11" s="205" customFormat="1" ht="24" customHeight="1" x14ac:dyDescent="0.2">
      <c r="A11" s="174" t="s">
        <v>131</v>
      </c>
      <c r="B11" s="71"/>
      <c r="C11" s="71"/>
      <c r="D11" s="71"/>
      <c r="E11" s="71"/>
      <c r="F11" s="71"/>
      <c r="G11" s="71"/>
      <c r="H11" s="71"/>
      <c r="I11" s="71"/>
      <c r="J11" s="71"/>
      <c r="K11" s="203"/>
    </row>
    <row r="12" spans="1:11" s="205" customFormat="1" ht="24" customHeight="1" x14ac:dyDescent="0.2">
      <c r="A12" s="174" t="s">
        <v>583</v>
      </c>
      <c r="B12" s="71">
        <v>-881276.87707556039</v>
      </c>
      <c r="C12" s="71">
        <v>-71374.381873060949</v>
      </c>
      <c r="D12" s="71">
        <v>1455191.2530326098</v>
      </c>
      <c r="E12" s="71">
        <v>151619.68620591052</v>
      </c>
      <c r="F12" s="71">
        <v>588458.98319177981</v>
      </c>
      <c r="G12" s="71">
        <v>1455191.2530326098</v>
      </c>
      <c r="H12" s="71">
        <v>1418087.69018621</v>
      </c>
      <c r="I12" s="71">
        <v>1506535.4497100897</v>
      </c>
      <c r="J12" s="71">
        <v>1693242.4653632306</v>
      </c>
      <c r="K12" s="203"/>
    </row>
    <row r="13" spans="1:11" s="205" customFormat="1" ht="24" customHeight="1" x14ac:dyDescent="0.2">
      <c r="A13" s="174" t="s">
        <v>132</v>
      </c>
      <c r="B13" s="71">
        <v>12238433.103136994</v>
      </c>
      <c r="C13" s="71">
        <v>11684203.87638717</v>
      </c>
      <c r="D13" s="71">
        <v>11515442.708934071</v>
      </c>
      <c r="E13" s="71">
        <v>11012786.287808388</v>
      </c>
      <c r="F13" s="71">
        <v>12297030.629756728</v>
      </c>
      <c r="G13" s="71">
        <v>11515442.708934071</v>
      </c>
      <c r="H13" s="71">
        <v>12014773.222915486</v>
      </c>
      <c r="I13" s="71">
        <v>11827668.814679379</v>
      </c>
      <c r="J13" s="71">
        <v>11339719.509114396</v>
      </c>
      <c r="K13" s="203"/>
    </row>
    <row r="14" spans="1:11" s="205" customFormat="1" ht="24" customHeight="1" x14ac:dyDescent="0.2">
      <c r="A14" s="174" t="s">
        <v>133</v>
      </c>
      <c r="B14" s="71">
        <v>5223578.2570193326</v>
      </c>
      <c r="C14" s="71">
        <v>4504319.9048124989</v>
      </c>
      <c r="D14" s="71">
        <v>3811155.8279602001</v>
      </c>
      <c r="E14" s="71">
        <v>3063117.83018295</v>
      </c>
      <c r="F14" s="71">
        <v>4182860.6668578391</v>
      </c>
      <c r="G14" s="71">
        <v>3811155.8279602001</v>
      </c>
      <c r="H14" s="71">
        <v>3601649.6816986455</v>
      </c>
      <c r="I14" s="71">
        <v>1532231.2168104884</v>
      </c>
      <c r="J14" s="71">
        <v>2602428.2665829239</v>
      </c>
      <c r="K14" s="203"/>
    </row>
    <row r="15" spans="1:11" s="205" customFormat="1" ht="24" customHeight="1" x14ac:dyDescent="0.2">
      <c r="A15" s="176" t="s">
        <v>601</v>
      </c>
      <c r="B15" s="109">
        <v>5240782.0875323229</v>
      </c>
      <c r="C15" s="109">
        <v>4527711.9241616689</v>
      </c>
      <c r="D15" s="109">
        <v>3836190.7685587201</v>
      </c>
      <c r="E15" s="109">
        <v>3088970.2825155798</v>
      </c>
      <c r="F15" s="109">
        <v>4207166.1554919891</v>
      </c>
      <c r="G15" s="109">
        <v>3836190.7685587201</v>
      </c>
      <c r="H15" s="109">
        <v>3627671.7835203754</v>
      </c>
      <c r="I15" s="109">
        <v>1557060.0125159584</v>
      </c>
      <c r="J15" s="109">
        <v>2627514.9799639238</v>
      </c>
      <c r="K15" s="203"/>
    </row>
    <row r="16" spans="1:11" s="205" customFormat="1" ht="24" customHeight="1" x14ac:dyDescent="0.2">
      <c r="A16" s="206" t="s">
        <v>134</v>
      </c>
      <c r="B16" s="109">
        <v>5913261.0876211133</v>
      </c>
      <c r="C16" s="109">
        <v>5419183.6383487787</v>
      </c>
      <c r="D16" s="109">
        <v>5262848.7585848104</v>
      </c>
      <c r="E16" s="109">
        <v>4056034.6237799297</v>
      </c>
      <c r="F16" s="109">
        <v>5745495.646602029</v>
      </c>
      <c r="G16" s="109">
        <v>5262848.7585848104</v>
      </c>
      <c r="H16" s="109">
        <v>4776486.7847179556</v>
      </c>
      <c r="I16" s="109">
        <v>2926803.8312176983</v>
      </c>
      <c r="J16" s="109">
        <v>4033760.8739210237</v>
      </c>
      <c r="K16" s="203"/>
    </row>
    <row r="17" spans="1:11" s="205" customFormat="1" ht="24" customHeight="1" x14ac:dyDescent="0.2">
      <c r="A17" s="206" t="s">
        <v>135</v>
      </c>
      <c r="B17" s="109">
        <v>-725238.8687428399</v>
      </c>
      <c r="C17" s="109">
        <v>-869772.36163310998</v>
      </c>
      <c r="D17" s="109">
        <v>-594149.79035309004</v>
      </c>
      <c r="E17" s="109">
        <v>-2537321.4598493502</v>
      </c>
      <c r="F17" s="109">
        <v>-873151.72082834004</v>
      </c>
      <c r="G17" s="109">
        <v>-594149.79035309004</v>
      </c>
      <c r="H17" s="109">
        <v>-1126946.12858056</v>
      </c>
      <c r="I17" s="109">
        <v>-1868576.5219524498</v>
      </c>
      <c r="J17" s="109">
        <v>-793202.39972145006</v>
      </c>
      <c r="K17" s="203"/>
    </row>
    <row r="18" spans="1:11" s="205" customFormat="1" ht="24" customHeight="1" x14ac:dyDescent="0.2">
      <c r="A18" s="206" t="s">
        <v>136</v>
      </c>
      <c r="B18" s="109">
        <v>-637329.03593114996</v>
      </c>
      <c r="C18" s="109">
        <v>-840494.43483746983</v>
      </c>
      <c r="D18" s="109">
        <v>-1367560.9617854501</v>
      </c>
      <c r="E18" s="109">
        <v>-887855.78350770997</v>
      </c>
      <c r="F18" s="109">
        <v>-1457636.7937464002</v>
      </c>
      <c r="G18" s="109">
        <v>-1367560.9617854501</v>
      </c>
      <c r="H18" s="109">
        <v>-1067525.35341894</v>
      </c>
      <c r="I18" s="109">
        <v>-1269001.2084520999</v>
      </c>
      <c r="J18" s="109">
        <v>-1301842.3361494599</v>
      </c>
      <c r="K18" s="203"/>
    </row>
    <row r="19" spans="1:11" s="205" customFormat="1" ht="24" customHeight="1" x14ac:dyDescent="0.2">
      <c r="A19" s="207" t="s">
        <v>137</v>
      </c>
      <c r="B19" s="109">
        <v>-13300.552856069999</v>
      </c>
      <c r="C19" s="109">
        <v>-41987.243125289999</v>
      </c>
      <c r="D19" s="109">
        <v>-102271.99102669001</v>
      </c>
      <c r="E19" s="109">
        <v>-75179.143783770007</v>
      </c>
      <c r="F19" s="109">
        <v>-120417.79498584001</v>
      </c>
      <c r="G19" s="109">
        <v>-102271.99102669001</v>
      </c>
      <c r="H19" s="109">
        <v>-86216.15461112</v>
      </c>
      <c r="I19" s="109">
        <v>-85682.133675180012</v>
      </c>
      <c r="J19" s="109">
        <v>-62683.369188659999</v>
      </c>
      <c r="K19" s="203"/>
    </row>
    <row r="20" spans="1:11" s="205" customFormat="1" ht="24" customHeight="1" x14ac:dyDescent="0.2">
      <c r="A20" s="207" t="s">
        <v>138</v>
      </c>
      <c r="B20" s="109">
        <v>-59000.318996720001</v>
      </c>
      <c r="C20" s="109">
        <v>-59667.257320059995</v>
      </c>
      <c r="D20" s="109">
        <v>-78739.671554259985</v>
      </c>
      <c r="E20" s="109">
        <v>-138198.51055855001</v>
      </c>
      <c r="F20" s="109">
        <v>-23193.218677259996</v>
      </c>
      <c r="G20" s="109">
        <v>-78739.671554259985</v>
      </c>
      <c r="H20" s="109">
        <v>-88556.961038660011</v>
      </c>
      <c r="I20" s="109">
        <v>-126822.57190566001</v>
      </c>
      <c r="J20" s="109">
        <v>-70874.888486309996</v>
      </c>
      <c r="K20" s="203"/>
    </row>
    <row r="21" spans="1:11" s="205" customFormat="1" ht="24" customHeight="1" x14ac:dyDescent="0.2">
      <c r="A21" s="207" t="s">
        <v>139</v>
      </c>
      <c r="B21" s="109">
        <v>-466095.64386016002</v>
      </c>
      <c r="C21" s="109">
        <v>-627553.43135215994</v>
      </c>
      <c r="D21" s="109">
        <v>-846227.95946006</v>
      </c>
      <c r="E21" s="109">
        <v>-452525.55513115996</v>
      </c>
      <c r="F21" s="109">
        <v>-898213.74178166012</v>
      </c>
      <c r="G21" s="109">
        <v>-846227.95946006</v>
      </c>
      <c r="H21" s="109">
        <v>-577276.8405006699</v>
      </c>
      <c r="I21" s="109">
        <v>-655482.49315260991</v>
      </c>
      <c r="J21" s="109">
        <v>-747291.95369401004</v>
      </c>
      <c r="K21" s="203"/>
    </row>
    <row r="22" spans="1:11" s="205" customFormat="1" ht="24" customHeight="1" x14ac:dyDescent="0.2">
      <c r="A22" s="207" t="s">
        <v>140</v>
      </c>
      <c r="B22" s="109">
        <v>-98932.520218199992</v>
      </c>
      <c r="C22" s="109">
        <v>-111286.50303995999</v>
      </c>
      <c r="D22" s="109">
        <v>-340321.33974444005</v>
      </c>
      <c r="E22" s="109">
        <v>-221952.57403423</v>
      </c>
      <c r="F22" s="109">
        <v>-415812.03830164002</v>
      </c>
      <c r="G22" s="109">
        <v>-340321.33974444005</v>
      </c>
      <c r="H22" s="109">
        <v>-315475.39726848999</v>
      </c>
      <c r="I22" s="109">
        <v>-401014.00971864996</v>
      </c>
      <c r="J22" s="109">
        <v>-420992.12478047999</v>
      </c>
      <c r="K22" s="203"/>
    </row>
    <row r="23" spans="1:11" s="205" customFormat="1" ht="24" customHeight="1" x14ac:dyDescent="0.2">
      <c r="A23" s="180" t="s">
        <v>141</v>
      </c>
      <c r="B23" s="109">
        <v>-14358.1955447</v>
      </c>
      <c r="C23" s="109">
        <v>-30893.107578700001</v>
      </c>
      <c r="D23" s="109">
        <v>-38464.846194699996</v>
      </c>
      <c r="E23" s="109">
        <v>-51371.670484699993</v>
      </c>
      <c r="F23" s="109">
        <v>-54511.011645699997</v>
      </c>
      <c r="G23" s="109">
        <v>-38464.846194699996</v>
      </c>
      <c r="H23" s="109">
        <v>-53928.930934699994</v>
      </c>
      <c r="I23" s="109">
        <v>-61945.295002699997</v>
      </c>
      <c r="J23" s="109">
        <v>-66788.3740597</v>
      </c>
      <c r="K23" s="203"/>
    </row>
    <row r="24" spans="1:11" s="205" customFormat="1" ht="24" customHeight="1" x14ac:dyDescent="0.2">
      <c r="A24" s="180" t="s">
        <v>142</v>
      </c>
      <c r="B24" s="109">
        <v>-20791.768612939995</v>
      </c>
      <c r="C24" s="109">
        <v>-20084.17177094</v>
      </c>
      <c r="D24" s="109">
        <v>-20632.182045940004</v>
      </c>
      <c r="E24" s="109">
        <v>-27836.887271939999</v>
      </c>
      <c r="F24" s="109">
        <v>-26181.685717939999</v>
      </c>
      <c r="G24" s="109">
        <v>-20632.182045940004</v>
      </c>
      <c r="H24" s="109">
        <v>-27360.716843939997</v>
      </c>
      <c r="I24" s="109">
        <v>-38797.315246940001</v>
      </c>
      <c r="J24" s="109">
        <v>-37615.183747939998</v>
      </c>
      <c r="K24" s="203"/>
    </row>
    <row r="25" spans="1:11" s="205" customFormat="1" ht="24" customHeight="1" x14ac:dyDescent="0.2">
      <c r="A25" s="207" t="s">
        <v>143</v>
      </c>
      <c r="B25" s="109">
        <v>-17203.83051299</v>
      </c>
      <c r="C25" s="109">
        <v>-23392.019349170001</v>
      </c>
      <c r="D25" s="109">
        <v>-25034.940598520003</v>
      </c>
      <c r="E25" s="109">
        <v>-25852.45233263</v>
      </c>
      <c r="F25" s="109">
        <v>-24305.488634149999</v>
      </c>
      <c r="G25" s="109">
        <v>-25034.940598520003</v>
      </c>
      <c r="H25" s="109">
        <v>-26022.101821730004</v>
      </c>
      <c r="I25" s="109">
        <v>-24828.795705470002</v>
      </c>
      <c r="J25" s="109">
        <v>-25086.713381000001</v>
      </c>
      <c r="K25" s="203"/>
    </row>
    <row r="26" spans="1:11" s="205" customFormat="1" ht="24" customHeight="1" x14ac:dyDescent="0.2">
      <c r="A26" s="174" t="s">
        <v>144</v>
      </c>
      <c r="B26" s="71">
        <v>1661459.1</v>
      </c>
      <c r="C26" s="71">
        <v>1525930.2609124901</v>
      </c>
      <c r="D26" s="71">
        <v>1368605.5819163099</v>
      </c>
      <c r="E26" s="71">
        <v>1519191.05358349</v>
      </c>
      <c r="F26" s="71">
        <v>1384234.5898</v>
      </c>
      <c r="G26" s="71">
        <v>1368605.5819163099</v>
      </c>
      <c r="H26" s="71">
        <v>1352650.2109809499</v>
      </c>
      <c r="I26" s="71">
        <v>1304670.0725279499</v>
      </c>
      <c r="J26" s="71">
        <v>1462295.0431409499</v>
      </c>
      <c r="K26" s="203"/>
    </row>
    <row r="27" spans="1:11" s="205" customFormat="1" ht="24" customHeight="1" x14ac:dyDescent="0.2">
      <c r="A27" s="207" t="s">
        <v>527</v>
      </c>
      <c r="B27" s="109">
        <v>1542157</v>
      </c>
      <c r="C27" s="109">
        <v>1409836</v>
      </c>
      <c r="D27" s="109">
        <v>1252778</v>
      </c>
      <c r="E27" s="109">
        <v>1403263</v>
      </c>
      <c r="F27" s="109">
        <v>1271252</v>
      </c>
      <c r="G27" s="109">
        <v>1252778</v>
      </c>
      <c r="H27" s="109">
        <v>1236641</v>
      </c>
      <c r="I27" s="109">
        <v>1187820</v>
      </c>
      <c r="J27" s="109">
        <v>1344957</v>
      </c>
      <c r="K27" s="203"/>
    </row>
    <row r="28" spans="1:11" s="205" customFormat="1" ht="24" customHeight="1" x14ac:dyDescent="0.2">
      <c r="A28" s="176" t="s">
        <v>145</v>
      </c>
      <c r="B28" s="109">
        <v>5859</v>
      </c>
      <c r="C28" s="109">
        <v>5374</v>
      </c>
      <c r="D28" s="109">
        <v>7750</v>
      </c>
      <c r="E28" s="109">
        <v>6356</v>
      </c>
      <c r="F28" s="109">
        <v>6901</v>
      </c>
      <c r="G28" s="109">
        <v>7750</v>
      </c>
      <c r="H28" s="109">
        <v>7732</v>
      </c>
      <c r="I28" s="109">
        <v>7711</v>
      </c>
      <c r="J28" s="109">
        <v>7697</v>
      </c>
      <c r="K28" s="203"/>
    </row>
    <row r="29" spans="1:11" s="205" customFormat="1" ht="24" customHeight="1" x14ac:dyDescent="0.2">
      <c r="A29" s="176" t="s">
        <v>146</v>
      </c>
      <c r="B29" s="109">
        <v>632666</v>
      </c>
      <c r="C29" s="109">
        <v>577676</v>
      </c>
      <c r="D29" s="109">
        <v>491783</v>
      </c>
      <c r="E29" s="109">
        <v>554345</v>
      </c>
      <c r="F29" s="109">
        <v>480019</v>
      </c>
      <c r="G29" s="109">
        <v>491783</v>
      </c>
      <c r="H29" s="109">
        <v>483053</v>
      </c>
      <c r="I29" s="109">
        <v>477110</v>
      </c>
      <c r="J29" s="109">
        <v>469005</v>
      </c>
      <c r="K29" s="203"/>
    </row>
    <row r="30" spans="1:11" s="205" customFormat="1" ht="24" customHeight="1" x14ac:dyDescent="0.2">
      <c r="A30" s="176" t="s">
        <v>147</v>
      </c>
      <c r="B30" s="109">
        <v>768821</v>
      </c>
      <c r="C30" s="109">
        <v>624392</v>
      </c>
      <c r="D30" s="109">
        <v>507694</v>
      </c>
      <c r="E30" s="109">
        <v>597722</v>
      </c>
      <c r="F30" s="109">
        <v>515141</v>
      </c>
      <c r="G30" s="109">
        <v>507694</v>
      </c>
      <c r="H30" s="109">
        <v>501232</v>
      </c>
      <c r="I30" s="109">
        <v>458366</v>
      </c>
      <c r="J30" s="109">
        <v>471704</v>
      </c>
      <c r="K30" s="203"/>
    </row>
    <row r="31" spans="1:11" s="205" customFormat="1" ht="24" customHeight="1" x14ac:dyDescent="0.2">
      <c r="A31" s="176" t="s">
        <v>148</v>
      </c>
      <c r="B31" s="109">
        <v>0</v>
      </c>
      <c r="C31" s="109">
        <v>0</v>
      </c>
      <c r="D31" s="109">
        <v>0</v>
      </c>
      <c r="E31" s="109">
        <v>0</v>
      </c>
      <c r="F31" s="109">
        <v>0</v>
      </c>
      <c r="G31" s="109">
        <v>0</v>
      </c>
      <c r="H31" s="109">
        <v>0</v>
      </c>
      <c r="I31" s="109">
        <v>0</v>
      </c>
      <c r="J31" s="109">
        <v>0</v>
      </c>
      <c r="K31" s="203"/>
    </row>
    <row r="32" spans="1:11" s="205" customFormat="1" ht="24" customHeight="1" x14ac:dyDescent="0.2">
      <c r="A32" s="176" t="s">
        <v>149</v>
      </c>
      <c r="B32" s="109">
        <v>134811</v>
      </c>
      <c r="C32" s="109">
        <v>202394</v>
      </c>
      <c r="D32" s="109">
        <v>245551</v>
      </c>
      <c r="E32" s="109">
        <v>244840</v>
      </c>
      <c r="F32" s="109">
        <v>269191</v>
      </c>
      <c r="G32" s="109">
        <v>245551</v>
      </c>
      <c r="H32" s="109">
        <v>244624</v>
      </c>
      <c r="I32" s="109">
        <v>244633</v>
      </c>
      <c r="J32" s="109">
        <v>396551</v>
      </c>
      <c r="K32" s="203"/>
    </row>
    <row r="33" spans="1:11" s="205" customFormat="1" ht="24" customHeight="1" x14ac:dyDescent="0.2">
      <c r="A33" s="180" t="s">
        <v>150</v>
      </c>
      <c r="B33" s="109">
        <v>119302.1</v>
      </c>
      <c r="C33" s="109">
        <v>116094.26091249</v>
      </c>
      <c r="D33" s="109">
        <v>115827.58191631001</v>
      </c>
      <c r="E33" s="109">
        <v>115928.05358349001</v>
      </c>
      <c r="F33" s="109">
        <v>112982.5898</v>
      </c>
      <c r="G33" s="109">
        <v>115827.58191631001</v>
      </c>
      <c r="H33" s="109">
        <v>116009.21098095001</v>
      </c>
      <c r="I33" s="109">
        <v>116850.07252795</v>
      </c>
      <c r="J33" s="109">
        <v>117338.04314095</v>
      </c>
      <c r="K33" s="203"/>
    </row>
    <row r="34" spans="1:11" s="205" customFormat="1" ht="24" customHeight="1" x14ac:dyDescent="0.2">
      <c r="A34" s="180" t="s">
        <v>151</v>
      </c>
      <c r="B34" s="109">
        <v>0</v>
      </c>
      <c r="C34" s="208">
        <v>0</v>
      </c>
      <c r="D34" s="208">
        <v>0</v>
      </c>
      <c r="E34" s="208">
        <v>0</v>
      </c>
      <c r="F34" s="208">
        <v>0</v>
      </c>
      <c r="G34" s="208">
        <v>0</v>
      </c>
      <c r="H34" s="208">
        <v>0</v>
      </c>
      <c r="I34" s="208">
        <v>0</v>
      </c>
      <c r="J34" s="208">
        <v>0</v>
      </c>
      <c r="K34" s="203"/>
    </row>
    <row r="35" spans="1:11" s="205" customFormat="1" ht="24" customHeight="1" x14ac:dyDescent="0.2">
      <c r="A35" s="174" t="s">
        <v>152</v>
      </c>
      <c r="B35" s="71">
        <v>5353395.7461176608</v>
      </c>
      <c r="C35" s="71">
        <v>5653953.7106621806</v>
      </c>
      <c r="D35" s="71">
        <v>6335681.29905756</v>
      </c>
      <c r="E35" s="71">
        <v>6430477.4040419497</v>
      </c>
      <c r="F35" s="71">
        <v>6729935.3730988894</v>
      </c>
      <c r="G35" s="71">
        <v>6335681.29905756</v>
      </c>
      <c r="H35" s="71">
        <v>7060473.330235891</v>
      </c>
      <c r="I35" s="71">
        <v>8990767.5253409408</v>
      </c>
      <c r="J35" s="71">
        <v>7274996.1993905213</v>
      </c>
      <c r="K35" s="203"/>
    </row>
    <row r="36" spans="1:11" s="205" customFormat="1" ht="24" customHeight="1" x14ac:dyDescent="0.2">
      <c r="A36" s="209"/>
      <c r="B36" s="71"/>
      <c r="C36" s="71"/>
      <c r="D36" s="71"/>
      <c r="E36" s="71"/>
      <c r="F36" s="71"/>
      <c r="G36" s="71"/>
      <c r="H36" s="71">
        <v>0</v>
      </c>
      <c r="I36" s="71">
        <v>0</v>
      </c>
      <c r="J36" s="71">
        <v>0</v>
      </c>
      <c r="K36" s="203"/>
    </row>
    <row r="37" spans="1:11" s="205" customFormat="1" ht="24" customHeight="1" thickBot="1" x14ac:dyDescent="0.25">
      <c r="A37" s="183" t="s">
        <v>153</v>
      </c>
      <c r="B37" s="210">
        <v>11357156.226061434</v>
      </c>
      <c r="C37" s="210">
        <v>11612829.494514108</v>
      </c>
      <c r="D37" s="210">
        <v>12970633.96196668</v>
      </c>
      <c r="E37" s="210">
        <v>11164405.974014299</v>
      </c>
      <c r="F37" s="210">
        <v>12885489.612948507</v>
      </c>
      <c r="G37" s="210">
        <v>12970633.96196668</v>
      </c>
      <c r="H37" s="210">
        <v>13432860.913101695</v>
      </c>
      <c r="I37" s="210">
        <v>13334204.264389468</v>
      </c>
      <c r="J37" s="210">
        <v>13032961.974477626</v>
      </c>
      <c r="K37" s="203"/>
    </row>
    <row r="38" spans="1:11" ht="15" thickTop="1" x14ac:dyDescent="0.2">
      <c r="A38" s="334" t="s">
        <v>560</v>
      </c>
      <c r="B38" s="334"/>
      <c r="C38" s="334"/>
      <c r="D38" s="334"/>
      <c r="E38" s="334"/>
      <c r="F38" s="334"/>
      <c r="G38" s="334"/>
      <c r="H38" s="334"/>
      <c r="I38" s="334"/>
      <c r="J38" s="334"/>
      <c r="K38" s="109"/>
    </row>
    <row r="39" spans="1:11" x14ac:dyDescent="0.2">
      <c r="A39" s="335" t="s">
        <v>582</v>
      </c>
      <c r="B39" s="335"/>
      <c r="C39" s="335"/>
      <c r="D39" s="335"/>
      <c r="E39" s="335"/>
      <c r="K39" s="109"/>
    </row>
    <row r="40" spans="1:11" x14ac:dyDescent="0.2">
      <c r="A40" s="335" t="s">
        <v>581</v>
      </c>
      <c r="B40" s="335"/>
      <c r="C40" s="335"/>
      <c r="D40" s="335"/>
      <c r="E40" s="335"/>
      <c r="K40" s="109"/>
    </row>
    <row r="41" spans="1:11" x14ac:dyDescent="0.2">
      <c r="A41" s="335" t="s">
        <v>580</v>
      </c>
      <c r="B41" s="335"/>
      <c r="C41" s="335"/>
      <c r="D41" s="335"/>
      <c r="E41" s="335"/>
      <c r="K41" s="109"/>
    </row>
    <row r="42" spans="1:11" ht="11.25" customHeight="1" x14ac:dyDescent="0.2">
      <c r="A42" s="335" t="s">
        <v>572</v>
      </c>
      <c r="B42" s="335"/>
      <c r="C42" s="335"/>
      <c r="D42" s="335"/>
      <c r="E42" s="335"/>
      <c r="F42" s="154"/>
      <c r="G42" s="154"/>
      <c r="H42" s="154"/>
      <c r="I42" s="154"/>
      <c r="J42" s="154"/>
      <c r="K42" s="109"/>
    </row>
    <row r="43" spans="1:11" ht="10.5" customHeight="1" x14ac:dyDescent="0.2">
      <c r="A43" s="211" t="s">
        <v>573</v>
      </c>
      <c r="B43" s="154"/>
      <c r="C43" s="154"/>
      <c r="D43" s="154"/>
      <c r="E43" s="154"/>
      <c r="F43" s="154"/>
      <c r="G43" s="154"/>
      <c r="H43" s="154"/>
      <c r="I43" s="154"/>
      <c r="J43" s="154"/>
      <c r="K43" s="109"/>
    </row>
    <row r="44" spans="1:11" x14ac:dyDescent="0.2">
      <c r="A44" s="336" t="s">
        <v>579</v>
      </c>
      <c r="B44" s="336"/>
      <c r="C44" s="336"/>
      <c r="D44" s="336"/>
      <c r="E44" s="336"/>
      <c r="K44" s="109"/>
    </row>
    <row r="45" spans="1:11" s="129" customFormat="1" x14ac:dyDescent="0.2">
      <c r="A45" s="154" t="s">
        <v>591</v>
      </c>
      <c r="B45" s="154"/>
      <c r="C45" s="154"/>
      <c r="D45" s="154"/>
      <c r="E45" s="154"/>
      <c r="F45" s="154"/>
      <c r="G45" s="154"/>
      <c r="H45" s="154"/>
      <c r="I45" s="154"/>
      <c r="J45" s="154"/>
      <c r="K45" s="109"/>
    </row>
    <row r="46" spans="1:11" x14ac:dyDescent="0.2">
      <c r="A46" s="204" t="s">
        <v>566</v>
      </c>
      <c r="B46" s="204"/>
      <c r="C46" s="204"/>
      <c r="D46" s="204"/>
      <c r="E46" s="204"/>
      <c r="K46" s="109"/>
    </row>
    <row r="47" spans="1:11" x14ac:dyDescent="0.2">
      <c r="A47" s="212" t="s">
        <v>567</v>
      </c>
      <c r="B47" s="204"/>
      <c r="C47" s="204"/>
      <c r="D47" s="204"/>
      <c r="E47" s="204"/>
      <c r="K47" s="109"/>
    </row>
  </sheetData>
  <mergeCells count="11">
    <mergeCell ref="A38:J38"/>
    <mergeCell ref="A39:E39"/>
    <mergeCell ref="A40:E40"/>
    <mergeCell ref="A41:E41"/>
    <mergeCell ref="A44:E44"/>
    <mergeCell ref="A42:E42"/>
    <mergeCell ref="A1:J1"/>
    <mergeCell ref="B3:D3"/>
    <mergeCell ref="F3:J3"/>
    <mergeCell ref="A2:E2"/>
    <mergeCell ref="A3:A4"/>
  </mergeCells>
  <hyperlinks>
    <hyperlink ref="A47" r:id="rId1"/>
    <hyperlink ref="A43" r:id="rId2"/>
  </hyperlinks>
  <pageMargins left="0.7" right="0.7" top="0.75" bottom="0.75" header="0.3" footer="0.3"/>
  <pageSetup paperSize="9" scale="50" orientation="portrait" r:id="rId3"/>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15"/>
  <sheetViews>
    <sheetView zoomScaleNormal="100" zoomScaleSheetLayoutView="100" workbookViewId="0">
      <selection sqref="A1:J1"/>
    </sheetView>
  </sheetViews>
  <sheetFormatPr defaultRowHeight="14.25" x14ac:dyDescent="0.2"/>
  <cols>
    <col min="1" max="1" width="47.125" customWidth="1"/>
    <col min="2" max="3" width="9.5" customWidth="1"/>
    <col min="4" max="4" width="9.5" style="46" customWidth="1"/>
    <col min="5" max="5" width="9.5" customWidth="1"/>
    <col min="6" max="10" width="10.5" bestFit="1" customWidth="1"/>
  </cols>
  <sheetData>
    <row r="1" spans="1:16" ht="18.75" x14ac:dyDescent="0.2">
      <c r="A1" s="341" t="s">
        <v>154</v>
      </c>
      <c r="B1" s="341"/>
      <c r="C1" s="341"/>
      <c r="D1" s="341"/>
      <c r="E1" s="341"/>
      <c r="F1" s="341"/>
      <c r="G1" s="341"/>
      <c r="H1" s="341"/>
      <c r="I1" s="341"/>
      <c r="J1" s="341"/>
    </row>
    <row r="2" spans="1:16" ht="15" thickBot="1" x14ac:dyDescent="0.25">
      <c r="A2" s="166"/>
      <c r="B2" s="166"/>
      <c r="C2" s="166"/>
      <c r="D2" s="166"/>
      <c r="E2" s="166"/>
      <c r="F2" s="164"/>
      <c r="G2" s="164"/>
      <c r="H2" s="164"/>
      <c r="I2" s="164"/>
      <c r="J2" s="164" t="s">
        <v>1</v>
      </c>
    </row>
    <row r="3" spans="1:16" ht="15" thickBot="1" x14ac:dyDescent="0.25">
      <c r="A3" s="215"/>
      <c r="B3" s="337" t="s">
        <v>600</v>
      </c>
      <c r="C3" s="337"/>
      <c r="D3" s="338"/>
      <c r="E3" s="167">
        <v>2024</v>
      </c>
      <c r="F3" s="339">
        <v>2025</v>
      </c>
      <c r="G3" s="340"/>
      <c r="H3" s="340"/>
      <c r="I3" s="340"/>
      <c r="J3" s="340"/>
    </row>
    <row r="4" spans="1:16" ht="15" thickBot="1" x14ac:dyDescent="0.25">
      <c r="A4" s="138"/>
      <c r="B4" s="137" t="s">
        <v>3</v>
      </c>
      <c r="C4" s="137" t="s">
        <v>558</v>
      </c>
      <c r="D4" s="137" t="s">
        <v>599</v>
      </c>
      <c r="E4" s="213" t="s">
        <v>603</v>
      </c>
      <c r="F4" s="256" t="s">
        <v>587</v>
      </c>
      <c r="G4" s="255" t="s">
        <v>612</v>
      </c>
      <c r="H4" s="255" t="s">
        <v>613</v>
      </c>
      <c r="I4" s="255" t="s">
        <v>606</v>
      </c>
      <c r="J4" s="255" t="s">
        <v>603</v>
      </c>
    </row>
    <row r="5" spans="1:16" s="77" customFormat="1" ht="49.5" customHeight="1" x14ac:dyDescent="0.2">
      <c r="A5" s="216" t="s">
        <v>528</v>
      </c>
      <c r="B5" s="136">
        <v>9664290</v>
      </c>
      <c r="C5" s="136">
        <v>9698211</v>
      </c>
      <c r="D5" s="136">
        <v>11269452</v>
      </c>
      <c r="E5" s="136">
        <v>9373243</v>
      </c>
      <c r="F5" s="136">
        <v>10994768</v>
      </c>
      <c r="G5" s="110">
        <v>11269452</v>
      </c>
      <c r="H5" s="110">
        <v>11342470</v>
      </c>
      <c r="I5" s="110">
        <v>11105067</v>
      </c>
      <c r="J5" s="110">
        <v>11097813</v>
      </c>
      <c r="K5" s="165"/>
      <c r="L5" s="53"/>
      <c r="M5" s="165"/>
      <c r="N5" s="165"/>
      <c r="O5" s="165"/>
      <c r="P5" s="165"/>
    </row>
    <row r="6" spans="1:16" s="77" customFormat="1" ht="49.5" customHeight="1" x14ac:dyDescent="0.2">
      <c r="A6" s="217" t="s">
        <v>529</v>
      </c>
      <c r="B6" s="110">
        <v>9787.1216454000005</v>
      </c>
      <c r="C6" s="110">
        <v>9848.7388244000012</v>
      </c>
      <c r="D6" s="110">
        <v>9879.8282650000001</v>
      </c>
      <c r="E6" s="110">
        <v>9760.654850400002</v>
      </c>
      <c r="F6" s="110">
        <v>9852.1688520000007</v>
      </c>
      <c r="G6" s="110">
        <v>9879.8282650000001</v>
      </c>
      <c r="H6" s="110">
        <v>9946.8282650000001</v>
      </c>
      <c r="I6" s="110">
        <v>9955.6034130000007</v>
      </c>
      <c r="J6" s="110">
        <v>9958.9874610000006</v>
      </c>
      <c r="K6" s="165"/>
      <c r="L6" s="53"/>
      <c r="M6" s="165"/>
      <c r="N6" s="165"/>
      <c r="O6" s="165"/>
      <c r="P6" s="165"/>
    </row>
    <row r="7" spans="1:16" s="77" customFormat="1" ht="49.5" customHeight="1" x14ac:dyDescent="0.2">
      <c r="A7" s="218" t="s">
        <v>530</v>
      </c>
      <c r="B7" s="111">
        <v>9674077</v>
      </c>
      <c r="C7" s="111">
        <v>9708059.7388243992</v>
      </c>
      <c r="D7" s="111">
        <v>11279331.828265</v>
      </c>
      <c r="E7" s="111">
        <v>9383003.6548503991</v>
      </c>
      <c r="F7" s="111">
        <v>11004620.168852</v>
      </c>
      <c r="G7" s="111">
        <v>11279331.828265</v>
      </c>
      <c r="H7" s="111">
        <v>11352416.828265</v>
      </c>
      <c r="I7" s="111">
        <v>11115022.603413001</v>
      </c>
      <c r="J7" s="111">
        <v>11107771.987461001</v>
      </c>
      <c r="K7" s="165"/>
      <c r="L7" s="53"/>
      <c r="M7" s="165"/>
      <c r="N7" s="165"/>
      <c r="O7" s="165"/>
      <c r="P7" s="165"/>
    </row>
    <row r="8" spans="1:16" s="77" customFormat="1" ht="49.5" customHeight="1" x14ac:dyDescent="0.2">
      <c r="A8" s="217" t="s">
        <v>531</v>
      </c>
      <c r="B8" s="110">
        <v>131</v>
      </c>
      <c r="C8" s="110">
        <v>190</v>
      </c>
      <c r="D8" s="110">
        <v>119</v>
      </c>
      <c r="E8" s="110">
        <v>102</v>
      </c>
      <c r="F8" s="110">
        <v>115</v>
      </c>
      <c r="G8" s="110">
        <v>119</v>
      </c>
      <c r="H8" s="110">
        <v>186</v>
      </c>
      <c r="I8" s="110">
        <v>169</v>
      </c>
      <c r="J8" s="110">
        <v>160</v>
      </c>
      <c r="K8" s="165"/>
      <c r="L8" s="53"/>
      <c r="M8" s="165"/>
      <c r="N8" s="165"/>
      <c r="O8" s="165"/>
      <c r="P8" s="165"/>
    </row>
    <row r="9" spans="1:16" s="77" customFormat="1" ht="49.5" customHeight="1" x14ac:dyDescent="0.2">
      <c r="A9" s="217" t="s">
        <v>532</v>
      </c>
      <c r="B9" s="110">
        <v>351</v>
      </c>
      <c r="C9" s="110">
        <v>40</v>
      </c>
      <c r="D9" s="110">
        <v>365</v>
      </c>
      <c r="E9" s="110">
        <v>432</v>
      </c>
      <c r="F9" s="110">
        <v>353</v>
      </c>
      <c r="G9" s="110">
        <v>365</v>
      </c>
      <c r="H9" s="110">
        <v>350</v>
      </c>
      <c r="I9" s="110">
        <v>366</v>
      </c>
      <c r="J9" s="110">
        <v>357</v>
      </c>
      <c r="K9" s="165"/>
      <c r="L9" s="53"/>
      <c r="M9" s="165"/>
      <c r="N9" s="165"/>
      <c r="O9" s="165"/>
      <c r="P9" s="165"/>
    </row>
    <row r="10" spans="1:16" s="77" customFormat="1" ht="49.5" customHeight="1" x14ac:dyDescent="0.2">
      <c r="A10" s="217" t="s">
        <v>533</v>
      </c>
      <c r="B10" s="110">
        <v>524856.50899999996</v>
      </c>
      <c r="C10" s="110">
        <v>554731.18500000017</v>
      </c>
      <c r="D10" s="110">
        <v>644364.67999999993</v>
      </c>
      <c r="E10" s="110">
        <v>565246.85700000008</v>
      </c>
      <c r="F10" s="110">
        <v>738125.34799999988</v>
      </c>
      <c r="G10" s="110">
        <v>644364.67999999993</v>
      </c>
      <c r="H10" s="110">
        <v>587359.84100000001</v>
      </c>
      <c r="I10" s="110">
        <v>613252.11300000013</v>
      </c>
      <c r="J10" s="110">
        <v>607796.78999999992</v>
      </c>
      <c r="K10" s="165"/>
      <c r="L10" s="53"/>
      <c r="M10" s="165"/>
      <c r="N10" s="165"/>
      <c r="O10" s="165"/>
      <c r="P10" s="165"/>
    </row>
    <row r="11" spans="1:16" s="77" customFormat="1" ht="49.5" customHeight="1" thickBot="1" x14ac:dyDescent="0.25">
      <c r="A11" s="219" t="s">
        <v>534</v>
      </c>
      <c r="B11" s="96">
        <v>9148739</v>
      </c>
      <c r="C11" s="96">
        <v>9153098.5538243987</v>
      </c>
      <c r="D11" s="96">
        <v>10634483.148265</v>
      </c>
      <c r="E11" s="96">
        <v>8817222.7978503983</v>
      </c>
      <c r="F11" s="96">
        <v>10266026.820852</v>
      </c>
      <c r="G11" s="96">
        <v>10634483.148265</v>
      </c>
      <c r="H11" s="96">
        <v>10764520.987265</v>
      </c>
      <c r="I11" s="96">
        <v>10501235.490413001</v>
      </c>
      <c r="J11" s="96">
        <v>10499458.197461002</v>
      </c>
      <c r="K11" s="165"/>
      <c r="L11" s="53"/>
      <c r="M11" s="165"/>
      <c r="N11" s="165"/>
      <c r="O11" s="165"/>
      <c r="P11" s="165"/>
    </row>
    <row r="12" spans="1:16" s="51" customFormat="1" ht="15" thickTop="1" x14ac:dyDescent="0.2">
      <c r="A12" s="342" t="s">
        <v>559</v>
      </c>
      <c r="B12" s="342"/>
      <c r="C12" s="342"/>
      <c r="D12" s="342"/>
      <c r="E12" s="342"/>
      <c r="F12" s="342"/>
      <c r="G12" s="342"/>
      <c r="H12" s="342"/>
      <c r="I12" s="342"/>
      <c r="J12" s="342"/>
      <c r="L12" s="53"/>
      <c r="M12" s="214"/>
    </row>
    <row r="13" spans="1:16" x14ac:dyDescent="0.2">
      <c r="A13" s="155" t="s">
        <v>535</v>
      </c>
      <c r="B13" s="155"/>
      <c r="C13" s="155"/>
      <c r="D13" s="155"/>
      <c r="E13" s="153"/>
      <c r="F13" s="153"/>
      <c r="G13" s="153"/>
      <c r="H13" s="153"/>
      <c r="I13" s="153"/>
      <c r="J13" s="153"/>
      <c r="K13" s="165"/>
      <c r="L13" s="53"/>
      <c r="M13" s="165"/>
      <c r="N13" s="165"/>
      <c r="O13" s="165"/>
    </row>
    <row r="14" spans="1:16" ht="18" x14ac:dyDescent="0.2">
      <c r="A14" s="144" t="s">
        <v>155</v>
      </c>
      <c r="B14" s="144"/>
      <c r="C14" s="144"/>
      <c r="D14" s="144"/>
      <c r="E14" s="144"/>
      <c r="F14" s="144"/>
      <c r="G14" s="144"/>
      <c r="H14" s="144"/>
      <c r="I14" s="144"/>
      <c r="J14" s="144"/>
      <c r="N14" s="165"/>
      <c r="O14" s="165"/>
    </row>
    <row r="15" spans="1:16" x14ac:dyDescent="0.2">
      <c r="A15" s="343" t="s">
        <v>623</v>
      </c>
      <c r="B15" s="343"/>
      <c r="C15" s="343"/>
      <c r="D15" s="343"/>
      <c r="E15" s="343"/>
      <c r="F15" s="343"/>
      <c r="G15" s="343"/>
      <c r="H15" s="343"/>
      <c r="I15" s="343"/>
      <c r="J15" s="343"/>
      <c r="K15" s="69"/>
      <c r="L15" s="19"/>
      <c r="M15" s="19"/>
    </row>
  </sheetData>
  <mergeCells count="5">
    <mergeCell ref="B3:D3"/>
    <mergeCell ref="F3:J3"/>
    <mergeCell ref="A1:J1"/>
    <mergeCell ref="A12:J12"/>
    <mergeCell ref="A15:J15"/>
  </mergeCells>
  <pageMargins left="0.7" right="0.7" top="0.75" bottom="0.75" header="0.3" footer="0.3"/>
  <pageSetup paperSize="9" scale="58" orientation="portrait"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76"/>
  <sheetViews>
    <sheetView view="pageBreakPreview" zoomScale="115" zoomScaleNormal="100" zoomScaleSheetLayoutView="115" workbookViewId="0">
      <pane xSplit="1" ySplit="4" topLeftCell="F5" activePane="bottomRight" state="frozen"/>
      <selection activeCell="E13" sqref="E13"/>
      <selection pane="topRight" activeCell="E13" sqref="E13"/>
      <selection pane="bottomLeft" activeCell="E13" sqref="E13"/>
      <selection pane="bottomRight" activeCell="N4" sqref="N4"/>
    </sheetView>
  </sheetViews>
  <sheetFormatPr defaultColWidth="9.25" defaultRowHeight="14.25" x14ac:dyDescent="0.2"/>
  <cols>
    <col min="1" max="1" width="49.5" style="129" customWidth="1"/>
    <col min="2" max="2" width="12.75" style="129" hidden="1" customWidth="1"/>
    <col min="3" max="3" width="13.375" style="129" customWidth="1"/>
    <col min="4" max="4" width="11.875" style="129" customWidth="1"/>
    <col min="5" max="5" width="13.125" style="129" customWidth="1"/>
    <col min="6" max="6" width="12.125" style="129" bestFit="1" customWidth="1"/>
    <col min="7" max="11" width="14.375" style="129" bestFit="1" customWidth="1"/>
    <col min="12" max="13" width="11.75" style="129" customWidth="1"/>
    <col min="14" max="15" width="9.25" style="129"/>
    <col min="16" max="16" width="9.625" style="129" bestFit="1" customWidth="1"/>
    <col min="17" max="16384" width="9.25" style="129"/>
  </cols>
  <sheetData>
    <row r="1" spans="1:16" ht="18.75" x14ac:dyDescent="0.2">
      <c r="A1" s="308" t="s">
        <v>156</v>
      </c>
      <c r="B1" s="308"/>
      <c r="C1" s="308"/>
      <c r="D1" s="308"/>
      <c r="E1" s="308"/>
      <c r="F1" s="308"/>
      <c r="G1" s="308"/>
      <c r="H1" s="308"/>
      <c r="I1" s="308"/>
      <c r="J1" s="308"/>
      <c r="K1" s="308"/>
      <c r="L1" s="197"/>
      <c r="M1" s="197"/>
    </row>
    <row r="2" spans="1:16" ht="15" thickBot="1" x14ac:dyDescent="0.25">
      <c r="A2" s="272"/>
      <c r="B2" s="272"/>
      <c r="C2" s="272"/>
      <c r="D2" s="272"/>
      <c r="E2" s="272"/>
      <c r="F2" s="199"/>
      <c r="G2" s="272"/>
      <c r="H2" s="272"/>
      <c r="I2" s="272"/>
      <c r="J2" s="272"/>
      <c r="K2" s="270" t="s">
        <v>1</v>
      </c>
      <c r="L2" s="199"/>
      <c r="M2" s="199"/>
    </row>
    <row r="3" spans="1:16" ht="15.75" thickTop="1" thickBot="1" x14ac:dyDescent="0.25">
      <c r="A3" s="317" t="s">
        <v>157</v>
      </c>
      <c r="B3" s="344" t="s">
        <v>608</v>
      </c>
      <c r="C3" s="331"/>
      <c r="D3" s="331"/>
      <c r="E3" s="332"/>
      <c r="F3" s="257">
        <v>2024</v>
      </c>
      <c r="G3" s="314">
        <v>2025</v>
      </c>
      <c r="H3" s="314"/>
      <c r="I3" s="314"/>
      <c r="J3" s="314"/>
      <c r="K3" s="314"/>
      <c r="L3" s="201"/>
      <c r="M3" s="201"/>
    </row>
    <row r="4" spans="1:16" ht="15" thickBot="1" x14ac:dyDescent="0.25">
      <c r="A4" s="310"/>
      <c r="B4" s="135" t="s">
        <v>607</v>
      </c>
      <c r="C4" s="135" t="s">
        <v>3</v>
      </c>
      <c r="D4" s="135" t="s">
        <v>558</v>
      </c>
      <c r="E4" s="135" t="s">
        <v>596</v>
      </c>
      <c r="F4" s="287" t="s">
        <v>603</v>
      </c>
      <c r="G4" s="258" t="s">
        <v>587</v>
      </c>
      <c r="H4" s="258" t="s">
        <v>590</v>
      </c>
      <c r="I4" s="258" t="s">
        <v>595</v>
      </c>
      <c r="J4" s="258" t="s">
        <v>606</v>
      </c>
      <c r="K4" s="258" t="s">
        <v>605</v>
      </c>
      <c r="L4" s="202"/>
      <c r="M4" s="202"/>
    </row>
    <row r="5" spans="1:16" s="278" customFormat="1" ht="24" customHeight="1" thickTop="1" x14ac:dyDescent="0.2">
      <c r="A5" s="174" t="s">
        <v>158</v>
      </c>
      <c r="B5" s="259"/>
      <c r="C5" s="259"/>
      <c r="D5" s="259"/>
      <c r="E5" s="259"/>
      <c r="F5" s="259"/>
      <c r="G5" s="277"/>
      <c r="H5" s="277"/>
      <c r="I5" s="277"/>
      <c r="J5" s="277"/>
      <c r="K5" s="277"/>
      <c r="L5" s="277"/>
      <c r="M5" s="277"/>
    </row>
    <row r="6" spans="1:16" s="278" customFormat="1" ht="24" customHeight="1" x14ac:dyDescent="0.2">
      <c r="A6" s="174" t="s">
        <v>617</v>
      </c>
      <c r="B6" s="109">
        <v>7572465.2325090002</v>
      </c>
      <c r="C6" s="109">
        <v>9148738.6126454007</v>
      </c>
      <c r="D6" s="109">
        <v>9153098.5538243987</v>
      </c>
      <c r="E6" s="109">
        <v>10634483.148265</v>
      </c>
      <c r="F6" s="109">
        <v>8817222.7978503983</v>
      </c>
      <c r="G6" s="109">
        <v>10266026.820852</v>
      </c>
      <c r="H6" s="109">
        <v>10634483.148265</v>
      </c>
      <c r="I6" s="109">
        <v>10764520.987265</v>
      </c>
      <c r="J6" s="109">
        <v>10501235.490413001</v>
      </c>
      <c r="K6" s="109">
        <v>10499458.197461002</v>
      </c>
      <c r="L6" s="203"/>
      <c r="M6" s="109"/>
      <c r="N6" s="203"/>
      <c r="O6" s="203"/>
      <c r="P6" s="109"/>
    </row>
    <row r="7" spans="1:16" s="278" customFormat="1" ht="24" customHeight="1" x14ac:dyDescent="0.2">
      <c r="A7" s="174" t="s">
        <v>618</v>
      </c>
      <c r="B7" s="109">
        <v>43652.594543250001</v>
      </c>
      <c r="C7" s="109">
        <v>49469.105236830117</v>
      </c>
      <c r="D7" s="109">
        <v>62891.755857919969</v>
      </c>
      <c r="E7" s="109">
        <v>57267.134327310006</v>
      </c>
      <c r="F7" s="109">
        <v>45914.319525849976</v>
      </c>
      <c r="G7" s="109">
        <v>47664.444817269992</v>
      </c>
      <c r="H7" s="109">
        <v>57267.134327310006</v>
      </c>
      <c r="I7" s="109">
        <v>48043.085668419997</v>
      </c>
      <c r="J7" s="109">
        <v>50568.6612742</v>
      </c>
      <c r="K7" s="109">
        <v>53612.98748489999</v>
      </c>
      <c r="L7" s="109"/>
      <c r="M7" s="109"/>
      <c r="N7" s="109"/>
      <c r="O7" s="109"/>
      <c r="P7" s="109"/>
    </row>
    <row r="8" spans="1:16" s="278" customFormat="1" ht="24" customHeight="1" x14ac:dyDescent="0.2">
      <c r="A8" s="174" t="s">
        <v>619</v>
      </c>
      <c r="B8" s="109">
        <v>19151875.765075002</v>
      </c>
      <c r="C8" s="109">
        <v>21744840.178188998</v>
      </c>
      <c r="D8" s="109">
        <v>26665840.000411995</v>
      </c>
      <c r="E8" s="109">
        <v>30101053.335572258</v>
      </c>
      <c r="F8" s="109">
        <v>26730945.547854997</v>
      </c>
      <c r="G8" s="109">
        <v>27769869.415000003</v>
      </c>
      <c r="H8" s="109">
        <v>30101053.335572258</v>
      </c>
      <c r="I8" s="109">
        <v>28465375.168572269</v>
      </c>
      <c r="J8" s="109">
        <v>29126908.983000003</v>
      </c>
      <c r="K8" s="109">
        <v>29621409.096999999</v>
      </c>
      <c r="L8" s="109"/>
      <c r="M8" s="109"/>
      <c r="N8" s="109"/>
      <c r="O8" s="109"/>
      <c r="P8" s="109"/>
    </row>
    <row r="9" spans="1:16" s="278" customFormat="1" ht="24" customHeight="1" x14ac:dyDescent="0.2">
      <c r="A9" s="207" t="s">
        <v>620</v>
      </c>
      <c r="B9" s="112">
        <v>1202931.6460000002</v>
      </c>
      <c r="C9" s="112">
        <v>1601062.46</v>
      </c>
      <c r="D9" s="112">
        <v>1604934.8319999999</v>
      </c>
      <c r="E9" s="112">
        <v>1762228.4310000001</v>
      </c>
      <c r="F9" s="112">
        <v>1724054.324</v>
      </c>
      <c r="G9" s="112">
        <v>1739522.2599999998</v>
      </c>
      <c r="H9" s="112">
        <v>1762228.4310000001</v>
      </c>
      <c r="I9" s="112">
        <v>1646591.0620000002</v>
      </c>
      <c r="J9" s="112">
        <v>1761323.8869999999</v>
      </c>
      <c r="K9" s="112">
        <v>1790227.5779999997</v>
      </c>
      <c r="L9" s="109"/>
      <c r="M9" s="109"/>
      <c r="N9" s="109"/>
      <c r="O9" s="109"/>
      <c r="P9" s="109"/>
    </row>
    <row r="10" spans="1:16" s="278" customFormat="1" ht="24" customHeight="1" x14ac:dyDescent="0.2">
      <c r="A10" s="174" t="s">
        <v>159</v>
      </c>
      <c r="B10" s="71">
        <v>26767993.592127252</v>
      </c>
      <c r="C10" s="71">
        <v>30943047.896071229</v>
      </c>
      <c r="D10" s="71">
        <v>35881830.310094312</v>
      </c>
      <c r="E10" s="71">
        <v>40792803.618164569</v>
      </c>
      <c r="F10" s="71">
        <v>35594082.665231243</v>
      </c>
      <c r="G10" s="71">
        <v>38083560.68066927</v>
      </c>
      <c r="H10" s="71">
        <v>40792803.618164569</v>
      </c>
      <c r="I10" s="71">
        <v>39277939.24150569</v>
      </c>
      <c r="J10" s="71">
        <v>39678713.1346872</v>
      </c>
      <c r="K10" s="71">
        <v>40174480.281945899</v>
      </c>
      <c r="L10" s="109"/>
      <c r="M10" s="109"/>
      <c r="N10" s="109"/>
      <c r="O10" s="109"/>
      <c r="P10" s="109"/>
    </row>
    <row r="11" spans="1:16" s="278" customFormat="1" ht="24" customHeight="1" x14ac:dyDescent="0.2">
      <c r="A11" s="174" t="s">
        <v>160</v>
      </c>
      <c r="B11" s="71"/>
      <c r="C11" s="109"/>
      <c r="D11" s="71"/>
      <c r="E11" s="71"/>
      <c r="F11" s="71"/>
      <c r="G11" s="71"/>
      <c r="H11" s="71"/>
      <c r="I11" s="71"/>
      <c r="J11" s="71"/>
      <c r="K11" s="71"/>
      <c r="L11" s="109"/>
      <c r="M11" s="109"/>
      <c r="N11" s="109"/>
      <c r="O11" s="109"/>
      <c r="P11" s="109"/>
    </row>
    <row r="12" spans="1:16" s="278" customFormat="1" ht="24" customHeight="1" x14ac:dyDescent="0.2">
      <c r="A12" s="174" t="s">
        <v>161</v>
      </c>
      <c r="B12" s="71">
        <v>-195008.42348679283</v>
      </c>
      <c r="C12" s="71">
        <v>-1797146.283561164</v>
      </c>
      <c r="D12" s="71">
        <v>-1137968.2051655455</v>
      </c>
      <c r="E12" s="71">
        <v>747423.96324046794</v>
      </c>
      <c r="F12" s="71">
        <v>-997941.99592913152</v>
      </c>
      <c r="G12" s="71">
        <v>88870.275191779714</v>
      </c>
      <c r="H12" s="71">
        <v>747423.96324046794</v>
      </c>
      <c r="I12" s="71">
        <v>669165.26339406811</v>
      </c>
      <c r="J12" s="71">
        <v>800764.64659207966</v>
      </c>
      <c r="K12" s="71">
        <v>888774.3804944806</v>
      </c>
      <c r="L12" s="109"/>
      <c r="M12" s="109"/>
      <c r="N12" s="109"/>
      <c r="O12" s="109"/>
      <c r="P12" s="109"/>
    </row>
    <row r="13" spans="1:16" s="278" customFormat="1" ht="24" customHeight="1" x14ac:dyDescent="0.2">
      <c r="A13" s="207" t="s">
        <v>162</v>
      </c>
      <c r="B13" s="109">
        <v>209152.40718718059</v>
      </c>
      <c r="C13" s="109">
        <v>-881276.87707556039</v>
      </c>
      <c r="D13" s="109">
        <v>-71374.381873060949</v>
      </c>
      <c r="E13" s="109">
        <v>1455191.2530326098</v>
      </c>
      <c r="F13" s="109">
        <v>151619.68620591052</v>
      </c>
      <c r="G13" s="109">
        <v>588458.98319177981</v>
      </c>
      <c r="H13" s="109">
        <v>1455191.2530326098</v>
      </c>
      <c r="I13" s="109">
        <v>1418087.69018621</v>
      </c>
      <c r="J13" s="109">
        <v>1506535.4497100897</v>
      </c>
      <c r="K13" s="109">
        <v>1693242.4653632306</v>
      </c>
      <c r="L13" s="109"/>
      <c r="M13" s="109"/>
      <c r="N13" s="109"/>
      <c r="O13" s="109"/>
      <c r="P13" s="109"/>
    </row>
    <row r="14" spans="1:16" s="278" customFormat="1" ht="24" customHeight="1" x14ac:dyDescent="0.2">
      <c r="A14" s="207" t="s">
        <v>163</v>
      </c>
      <c r="B14" s="109">
        <v>-404160.83067397343</v>
      </c>
      <c r="C14" s="109">
        <v>-915869.40648560354</v>
      </c>
      <c r="D14" s="109">
        <v>-1066593.8232924845</v>
      </c>
      <c r="E14" s="109">
        <v>-707767.28979214188</v>
      </c>
      <c r="F14" s="109">
        <v>-1149561.682135042</v>
      </c>
      <c r="G14" s="109">
        <v>-499588.7080000001</v>
      </c>
      <c r="H14" s="109">
        <v>-707767.28979214188</v>
      </c>
      <c r="I14" s="109">
        <v>-748922.42679214187</v>
      </c>
      <c r="J14" s="109">
        <v>-705770.80311801005</v>
      </c>
      <c r="K14" s="109">
        <v>-804468.08486874995</v>
      </c>
      <c r="L14" s="109"/>
      <c r="M14" s="109"/>
      <c r="N14" s="109"/>
      <c r="O14" s="109"/>
      <c r="P14" s="109"/>
    </row>
    <row r="15" spans="1:16" s="278" customFormat="1" ht="24" customHeight="1" x14ac:dyDescent="0.2">
      <c r="A15" s="174" t="s">
        <v>164</v>
      </c>
      <c r="B15" s="71">
        <v>26963002.020122487</v>
      </c>
      <c r="C15" s="71">
        <v>32740194.178811606</v>
      </c>
      <c r="D15" s="71">
        <v>37019798.515091658</v>
      </c>
      <c r="E15" s="71">
        <v>40045379.654298484</v>
      </c>
      <c r="F15" s="71">
        <v>36592024.66079843</v>
      </c>
      <c r="G15" s="71">
        <v>37994690.40475674</v>
      </c>
      <c r="H15" s="71">
        <v>40045379.654298484</v>
      </c>
      <c r="I15" s="71">
        <v>38608773.977279887</v>
      </c>
      <c r="J15" s="71">
        <v>38877948.487797387</v>
      </c>
      <c r="K15" s="71">
        <v>39285705.900983155</v>
      </c>
      <c r="L15" s="109"/>
      <c r="M15" s="109"/>
      <c r="N15" s="109"/>
      <c r="O15" s="109"/>
      <c r="P15" s="109"/>
    </row>
    <row r="16" spans="1:16" s="278" customFormat="1" ht="24" customHeight="1" x14ac:dyDescent="0.2">
      <c r="A16" s="207" t="s">
        <v>162</v>
      </c>
      <c r="B16" s="109">
        <v>7462680.4623735137</v>
      </c>
      <c r="C16" s="109">
        <v>10696276.103136994</v>
      </c>
      <c r="D16" s="109">
        <v>10274367.87638717</v>
      </c>
      <c r="E16" s="109">
        <v>10262664.708934071</v>
      </c>
      <c r="F16" s="109">
        <v>9609523.2878083885</v>
      </c>
      <c r="G16" s="109">
        <v>11025778.629756728</v>
      </c>
      <c r="H16" s="109">
        <v>10262664.708934071</v>
      </c>
      <c r="I16" s="109">
        <v>10778132.222915486</v>
      </c>
      <c r="J16" s="109">
        <v>10639848.814679379</v>
      </c>
      <c r="K16" s="109">
        <v>9994762.5091143958</v>
      </c>
      <c r="L16" s="109"/>
      <c r="M16" s="109"/>
      <c r="N16" s="109"/>
      <c r="O16" s="109"/>
      <c r="P16" s="109"/>
    </row>
    <row r="17" spans="1:16" s="278" customFormat="1" ht="24" customHeight="1" x14ac:dyDescent="0.2">
      <c r="A17" s="207" t="s">
        <v>163</v>
      </c>
      <c r="B17" s="109">
        <v>19500321.557748973</v>
      </c>
      <c r="C17" s="109">
        <v>22043918.075674612</v>
      </c>
      <c r="D17" s="109">
        <v>26745430.638704486</v>
      </c>
      <c r="E17" s="109">
        <v>29782714.945364412</v>
      </c>
      <c r="F17" s="109">
        <v>26982501.372990042</v>
      </c>
      <c r="G17" s="109">
        <v>26968911.775000013</v>
      </c>
      <c r="H17" s="109">
        <v>29782714.945364412</v>
      </c>
      <c r="I17" s="109">
        <v>27830641.754364401</v>
      </c>
      <c r="J17" s="109">
        <v>28238099.67311801</v>
      </c>
      <c r="K17" s="109">
        <v>29290943.391868755</v>
      </c>
      <c r="L17" s="109"/>
      <c r="M17" s="109"/>
      <c r="N17" s="109"/>
      <c r="O17" s="109"/>
      <c r="P17" s="109"/>
    </row>
    <row r="18" spans="1:16" s="278" customFormat="1" ht="24" customHeight="1" x14ac:dyDescent="0.2">
      <c r="A18" s="174" t="s">
        <v>165</v>
      </c>
      <c r="B18" s="71">
        <v>19612386.409574952</v>
      </c>
      <c r="C18" s="71">
        <v>23712767.825851332</v>
      </c>
      <c r="D18" s="71">
        <v>31078845.120358504</v>
      </c>
      <c r="E18" s="71">
        <v>35123753.373978257</v>
      </c>
      <c r="F18" s="71">
        <v>29411442.467268683</v>
      </c>
      <c r="G18" s="71">
        <v>33475984.355752844</v>
      </c>
      <c r="H18" s="71">
        <v>35123753.373978257</v>
      </c>
      <c r="I18" s="71">
        <v>34788023.24899669</v>
      </c>
      <c r="J18" s="71">
        <v>32594584.734857485</v>
      </c>
      <c r="K18" s="71">
        <v>33020426.715610921</v>
      </c>
      <c r="L18" s="109"/>
      <c r="M18" s="109"/>
      <c r="N18" s="109"/>
      <c r="O18" s="109"/>
      <c r="P18" s="109"/>
    </row>
    <row r="19" spans="1:16" s="278" customFormat="1" ht="24" customHeight="1" x14ac:dyDescent="0.2">
      <c r="A19" s="174" t="s">
        <v>621</v>
      </c>
      <c r="B19" s="71">
        <v>18496004.042743873</v>
      </c>
      <c r="C19" s="71">
        <v>22244062.645532321</v>
      </c>
      <c r="D19" s="71">
        <v>29723916.659161672</v>
      </c>
      <c r="E19" s="71">
        <v>34082267.898247778</v>
      </c>
      <c r="F19" s="71">
        <v>28297814.002515584</v>
      </c>
      <c r="G19" s="71">
        <v>32423772.688491996</v>
      </c>
      <c r="H19" s="71">
        <v>34082267.898247778</v>
      </c>
      <c r="I19" s="71">
        <v>33750449.693209417</v>
      </c>
      <c r="J19" s="71">
        <v>31560177.368515957</v>
      </c>
      <c r="K19" s="71">
        <v>31986623.743963923</v>
      </c>
      <c r="L19" s="109"/>
      <c r="M19" s="109"/>
      <c r="N19" s="109"/>
      <c r="O19" s="109"/>
      <c r="P19" s="109"/>
    </row>
    <row r="20" spans="1:16" s="278" customFormat="1" ht="24" customHeight="1" x14ac:dyDescent="0.2">
      <c r="A20" s="207" t="s">
        <v>166</v>
      </c>
      <c r="B20" s="109">
        <v>5131993.2757438729</v>
      </c>
      <c r="C20" s="109">
        <v>5240782.0875323229</v>
      </c>
      <c r="D20" s="109">
        <v>4527711.9241616689</v>
      </c>
      <c r="E20" s="109">
        <v>3836190.7685587201</v>
      </c>
      <c r="F20" s="109">
        <v>3088970.2825155798</v>
      </c>
      <c r="G20" s="109">
        <v>4207166.1554919891</v>
      </c>
      <c r="H20" s="109">
        <v>3836190.7685587201</v>
      </c>
      <c r="I20" s="109">
        <v>3627671.7835203754</v>
      </c>
      <c r="J20" s="109">
        <v>1557060.0125159584</v>
      </c>
      <c r="K20" s="109">
        <v>2627514.9799639238</v>
      </c>
      <c r="L20" s="109"/>
      <c r="M20" s="109"/>
      <c r="N20" s="109"/>
      <c r="O20" s="109"/>
      <c r="P20" s="109"/>
    </row>
    <row r="21" spans="1:16" s="278" customFormat="1" ht="24" customHeight="1" x14ac:dyDescent="0.2">
      <c r="A21" s="207" t="s">
        <v>167</v>
      </c>
      <c r="B21" s="109">
        <v>5717227.3865567232</v>
      </c>
      <c r="C21" s="109">
        <v>5913261.0876211133</v>
      </c>
      <c r="D21" s="109">
        <v>5419183.6383487787</v>
      </c>
      <c r="E21" s="109">
        <v>5262848.7585848104</v>
      </c>
      <c r="F21" s="109">
        <v>4056034.6237799297</v>
      </c>
      <c r="G21" s="109">
        <v>5745495.646602029</v>
      </c>
      <c r="H21" s="109">
        <v>5262848.7585848104</v>
      </c>
      <c r="I21" s="109">
        <v>4776486.7847179556</v>
      </c>
      <c r="J21" s="109">
        <v>2926803.8312176983</v>
      </c>
      <c r="K21" s="109">
        <v>4033760.8739210237</v>
      </c>
      <c r="L21" s="109"/>
      <c r="M21" s="109"/>
      <c r="N21" s="109"/>
      <c r="O21" s="109"/>
      <c r="P21" s="109"/>
    </row>
    <row r="22" spans="1:16" s="278" customFormat="1" ht="24" customHeight="1" x14ac:dyDescent="0.2">
      <c r="A22" s="207" t="s">
        <v>168</v>
      </c>
      <c r="B22" s="109">
        <v>-1009058.02535993</v>
      </c>
      <c r="C22" s="109">
        <v>-725238.8687428399</v>
      </c>
      <c r="D22" s="109">
        <v>-869772.36163310998</v>
      </c>
      <c r="E22" s="109">
        <v>-594149.79035309004</v>
      </c>
      <c r="F22" s="109">
        <v>-2537321.4598493502</v>
      </c>
      <c r="G22" s="109">
        <v>-873151.72082834004</v>
      </c>
      <c r="H22" s="109">
        <v>-594149.79035309004</v>
      </c>
      <c r="I22" s="109">
        <v>-1126946.12858056</v>
      </c>
      <c r="J22" s="109">
        <v>-1868576.5219524498</v>
      </c>
      <c r="K22" s="109">
        <v>-793202.39972145006</v>
      </c>
      <c r="L22" s="109"/>
      <c r="M22" s="109"/>
      <c r="N22" s="109"/>
      <c r="O22" s="109"/>
      <c r="P22" s="109"/>
    </row>
    <row r="23" spans="1:16" s="278" customFormat="1" ht="24" customHeight="1" x14ac:dyDescent="0.2">
      <c r="A23" s="207" t="s">
        <v>169</v>
      </c>
      <c r="B23" s="109">
        <v>-547817.56731521001</v>
      </c>
      <c r="C23" s="109">
        <v>-637329.03593114996</v>
      </c>
      <c r="D23" s="109">
        <v>-840494.43483746983</v>
      </c>
      <c r="E23" s="109">
        <v>-1367560.9617854501</v>
      </c>
      <c r="F23" s="109">
        <v>-887855.78350770997</v>
      </c>
      <c r="G23" s="109">
        <v>-1457636.7937464002</v>
      </c>
      <c r="H23" s="109">
        <v>-1367560.9617854501</v>
      </c>
      <c r="I23" s="109">
        <v>-1067525.35341894</v>
      </c>
      <c r="J23" s="109">
        <v>-1269001.2084520999</v>
      </c>
      <c r="K23" s="109">
        <v>-1301842.3361494599</v>
      </c>
      <c r="L23" s="109"/>
      <c r="M23" s="109"/>
      <c r="N23" s="109"/>
      <c r="O23" s="109"/>
      <c r="P23" s="109"/>
    </row>
    <row r="24" spans="1:16" s="278" customFormat="1" ht="24" customHeight="1" x14ac:dyDescent="0.2">
      <c r="A24" s="207" t="s">
        <v>170</v>
      </c>
      <c r="B24" s="109">
        <v>-16551.983911480002</v>
      </c>
      <c r="C24" s="109">
        <v>-13300.552856069999</v>
      </c>
      <c r="D24" s="109">
        <v>-41987.243125289999</v>
      </c>
      <c r="E24" s="109">
        <v>-102271.99102669001</v>
      </c>
      <c r="F24" s="109">
        <v>-75179.143783770007</v>
      </c>
      <c r="G24" s="109">
        <v>-120417.79498584001</v>
      </c>
      <c r="H24" s="109">
        <v>-102271.99102669001</v>
      </c>
      <c r="I24" s="109">
        <v>-86216.15461112</v>
      </c>
      <c r="J24" s="109">
        <v>-85682.133675180012</v>
      </c>
      <c r="K24" s="109">
        <v>-62683.369188659999</v>
      </c>
      <c r="L24" s="109"/>
      <c r="M24" s="109"/>
      <c r="N24" s="109"/>
      <c r="O24" s="109"/>
      <c r="P24" s="109"/>
    </row>
    <row r="25" spans="1:16" s="278" customFormat="1" ht="24" customHeight="1" x14ac:dyDescent="0.2">
      <c r="A25" s="207" t="s">
        <v>171</v>
      </c>
      <c r="B25" s="109">
        <v>-1039.38131163</v>
      </c>
      <c r="C25" s="109">
        <v>-59000.318996720001</v>
      </c>
      <c r="D25" s="109">
        <v>-59667.257320059995</v>
      </c>
      <c r="E25" s="109">
        <v>-78739.671554259985</v>
      </c>
      <c r="F25" s="109">
        <v>-138198.51055855001</v>
      </c>
      <c r="G25" s="109">
        <v>-23193.218677259996</v>
      </c>
      <c r="H25" s="109">
        <v>-78739.671554259985</v>
      </c>
      <c r="I25" s="109">
        <v>-88556.961038660011</v>
      </c>
      <c r="J25" s="109">
        <v>-126822.57190566001</v>
      </c>
      <c r="K25" s="109">
        <v>-70874.888486309996</v>
      </c>
      <c r="L25" s="109"/>
      <c r="M25" s="109"/>
      <c r="N25" s="109"/>
      <c r="O25" s="109"/>
      <c r="P25" s="109"/>
    </row>
    <row r="26" spans="1:16" s="278" customFormat="1" ht="24" customHeight="1" x14ac:dyDescent="0.2">
      <c r="A26" s="207" t="s">
        <v>172</v>
      </c>
      <c r="B26" s="109">
        <v>-440052.62098621001</v>
      </c>
      <c r="C26" s="109">
        <v>-466095.64386016002</v>
      </c>
      <c r="D26" s="109">
        <v>-627553.43135215994</v>
      </c>
      <c r="E26" s="109">
        <v>-846227.95946006</v>
      </c>
      <c r="F26" s="109">
        <v>-452525.55513115996</v>
      </c>
      <c r="G26" s="109">
        <v>-898213.74178166012</v>
      </c>
      <c r="H26" s="109">
        <v>-846227.95946006</v>
      </c>
      <c r="I26" s="109">
        <v>-577276.8405006699</v>
      </c>
      <c r="J26" s="109">
        <v>-655482.49315260991</v>
      </c>
      <c r="K26" s="109">
        <v>-747291.95369401004</v>
      </c>
      <c r="L26" s="109"/>
      <c r="M26" s="109"/>
      <c r="N26" s="109"/>
      <c r="O26" s="109"/>
      <c r="P26" s="109"/>
    </row>
    <row r="27" spans="1:16" s="278" customFormat="1" ht="24" customHeight="1" x14ac:dyDescent="0.2">
      <c r="A27" s="207" t="s">
        <v>173</v>
      </c>
      <c r="B27" s="109">
        <v>-90173.58110589</v>
      </c>
      <c r="C27" s="109">
        <v>-98932.520218199992</v>
      </c>
      <c r="D27" s="109">
        <v>-111286.50303995999</v>
      </c>
      <c r="E27" s="109">
        <v>-340321.33974444005</v>
      </c>
      <c r="F27" s="109">
        <v>-221952.57403423</v>
      </c>
      <c r="G27" s="109">
        <v>-415812.03830164002</v>
      </c>
      <c r="H27" s="109">
        <v>-340321.33974444005</v>
      </c>
      <c r="I27" s="109">
        <v>-315475.39726848999</v>
      </c>
      <c r="J27" s="109">
        <v>-401014.00971864996</v>
      </c>
      <c r="K27" s="109">
        <v>-420992.12478047999</v>
      </c>
      <c r="L27" s="109"/>
      <c r="M27" s="109"/>
      <c r="N27" s="109"/>
      <c r="O27" s="109"/>
      <c r="P27" s="109"/>
    </row>
    <row r="28" spans="1:16" s="278" customFormat="1" ht="24" customHeight="1" x14ac:dyDescent="0.2">
      <c r="A28" s="207" t="s">
        <v>174</v>
      </c>
      <c r="B28" s="109">
        <v>-14770.4939397</v>
      </c>
      <c r="C28" s="109">
        <v>-14358.1955447</v>
      </c>
      <c r="D28" s="109">
        <v>-30893.107578700001</v>
      </c>
      <c r="E28" s="109">
        <v>-38464.846194699996</v>
      </c>
      <c r="F28" s="109">
        <v>-51371.670484699993</v>
      </c>
      <c r="G28" s="109">
        <v>-54511.011645699997</v>
      </c>
      <c r="H28" s="109">
        <v>-38464.846194699996</v>
      </c>
      <c r="I28" s="109">
        <v>-53928.930934699994</v>
      </c>
      <c r="J28" s="109">
        <v>-61945.295002699997</v>
      </c>
      <c r="K28" s="109">
        <v>-66788.3740597</v>
      </c>
      <c r="L28" s="109"/>
      <c r="M28" s="109"/>
      <c r="N28" s="109"/>
      <c r="O28" s="109"/>
      <c r="P28" s="109"/>
    </row>
    <row r="29" spans="1:16" s="278" customFormat="1" ht="24" customHeight="1" x14ac:dyDescent="0.2">
      <c r="A29" s="207" t="s">
        <v>175</v>
      </c>
      <c r="B29" s="109">
        <v>-22646.049557939998</v>
      </c>
      <c r="C29" s="109">
        <v>-20791.768612939995</v>
      </c>
      <c r="D29" s="109">
        <v>-20084.17177094</v>
      </c>
      <c r="E29" s="109">
        <v>-20632.182045940004</v>
      </c>
      <c r="F29" s="109">
        <v>-27836.887271939999</v>
      </c>
      <c r="G29" s="109">
        <v>-26181.685717939999</v>
      </c>
      <c r="H29" s="109">
        <v>-20632.182045940004</v>
      </c>
      <c r="I29" s="109">
        <v>-27360.716843939997</v>
      </c>
      <c r="J29" s="109">
        <v>-38797.315246940001</v>
      </c>
      <c r="K29" s="109">
        <v>-37615.183747939998</v>
      </c>
      <c r="L29" s="109"/>
      <c r="M29" s="109"/>
      <c r="N29" s="109"/>
      <c r="O29" s="109"/>
      <c r="P29" s="109"/>
    </row>
    <row r="30" spans="1:16" s="278" customFormat="1" ht="24" customHeight="1" x14ac:dyDescent="0.2">
      <c r="A30" s="207" t="s">
        <v>176</v>
      </c>
      <c r="B30" s="109">
        <v>13364010.766999999</v>
      </c>
      <c r="C30" s="109">
        <v>17003280.557999998</v>
      </c>
      <c r="D30" s="109">
        <v>25196204.735000003</v>
      </c>
      <c r="E30" s="109">
        <v>30246077.129689056</v>
      </c>
      <c r="F30" s="109">
        <v>25208843.720000003</v>
      </c>
      <c r="G30" s="109">
        <v>28216606.533000007</v>
      </c>
      <c r="H30" s="109">
        <v>30246077.129689056</v>
      </c>
      <c r="I30" s="109">
        <v>30122777.909689043</v>
      </c>
      <c r="J30" s="109">
        <v>30003117.355999999</v>
      </c>
      <c r="K30" s="109">
        <v>29359108.763999999</v>
      </c>
      <c r="L30" s="109"/>
      <c r="M30" s="109"/>
      <c r="N30" s="109"/>
      <c r="O30" s="109"/>
      <c r="P30" s="109"/>
    </row>
    <row r="31" spans="1:16" s="278" customFormat="1" ht="24" customHeight="1" x14ac:dyDescent="0.2">
      <c r="A31" s="207" t="s">
        <v>167</v>
      </c>
      <c r="B31" s="109">
        <v>14630113.673999999</v>
      </c>
      <c r="C31" s="109">
        <v>18346721.778999999</v>
      </c>
      <c r="D31" s="109">
        <v>26866638.056000002</v>
      </c>
      <c r="E31" s="109">
        <v>32305438.761689056</v>
      </c>
      <c r="F31" s="109">
        <v>26935249.119000003</v>
      </c>
      <c r="G31" s="109">
        <v>30248797.202000007</v>
      </c>
      <c r="H31" s="109">
        <v>32305438.761689056</v>
      </c>
      <c r="I31" s="109">
        <v>32191357.906689044</v>
      </c>
      <c r="J31" s="109">
        <v>32138381.607000001</v>
      </c>
      <c r="K31" s="109">
        <v>31492344.224999998</v>
      </c>
      <c r="L31" s="109"/>
      <c r="M31" s="109"/>
      <c r="N31" s="109"/>
      <c r="O31" s="109"/>
      <c r="P31" s="109"/>
    </row>
    <row r="32" spans="1:16" s="278" customFormat="1" ht="24" customHeight="1" x14ac:dyDescent="0.2">
      <c r="A32" s="207" t="s">
        <v>177</v>
      </c>
      <c r="B32" s="109">
        <v>-2020075.7220000001</v>
      </c>
      <c r="C32" s="109">
        <v>-2360647.352</v>
      </c>
      <c r="D32" s="109">
        <v>-2709577.95</v>
      </c>
      <c r="E32" s="109">
        <v>-3167144.8539999998</v>
      </c>
      <c r="F32" s="109">
        <v>-2807309.6400000006</v>
      </c>
      <c r="G32" s="109">
        <v>-2878928.1939999992</v>
      </c>
      <c r="H32" s="109">
        <v>-3167144.8539999998</v>
      </c>
      <c r="I32" s="109">
        <v>-2881195.9140000003</v>
      </c>
      <c r="J32" s="109">
        <v>-3008298.1500000004</v>
      </c>
      <c r="K32" s="109">
        <v>-3147140.983</v>
      </c>
      <c r="L32" s="109"/>
      <c r="M32" s="109"/>
      <c r="N32" s="109"/>
      <c r="O32" s="109"/>
      <c r="P32" s="109"/>
    </row>
    <row r="33" spans="1:16" s="278" customFormat="1" ht="24" customHeight="1" x14ac:dyDescent="0.2">
      <c r="A33" s="207" t="s">
        <v>178</v>
      </c>
      <c r="B33" s="109">
        <v>-1266102.9069999999</v>
      </c>
      <c r="C33" s="109">
        <v>-1343441.2210000001</v>
      </c>
      <c r="D33" s="109">
        <v>-1670433.321</v>
      </c>
      <c r="E33" s="109">
        <v>-2059361.632</v>
      </c>
      <c r="F33" s="109">
        <v>-1726405.3989999997</v>
      </c>
      <c r="G33" s="109">
        <v>-2032190.6690000002</v>
      </c>
      <c r="H33" s="109">
        <v>-2059361.632</v>
      </c>
      <c r="I33" s="109">
        <v>-2068579.9970000002</v>
      </c>
      <c r="J33" s="109">
        <v>-2135264.2510000006</v>
      </c>
      <c r="K33" s="109">
        <v>-2133235.4609999997</v>
      </c>
      <c r="L33" s="109"/>
      <c r="M33" s="109"/>
      <c r="N33" s="109"/>
      <c r="O33" s="109"/>
      <c r="P33" s="109"/>
    </row>
    <row r="34" spans="1:16" s="278" customFormat="1" ht="24" customHeight="1" x14ac:dyDescent="0.2">
      <c r="A34" s="207" t="s">
        <v>177</v>
      </c>
      <c r="B34" s="109">
        <v>-1266103.0279999999</v>
      </c>
      <c r="C34" s="109">
        <v>-1343441.3420000002</v>
      </c>
      <c r="D34" s="109">
        <v>-1670433.442</v>
      </c>
      <c r="E34" s="109">
        <v>-2059361.75</v>
      </c>
      <c r="F34" s="109">
        <v>-1726405.5199999998</v>
      </c>
      <c r="G34" s="109">
        <v>-2032190.7870000002</v>
      </c>
      <c r="H34" s="109">
        <v>-2059361.75</v>
      </c>
      <c r="I34" s="109">
        <v>-2068580.1150000002</v>
      </c>
      <c r="J34" s="109">
        <v>-2135264.3690000004</v>
      </c>
      <c r="K34" s="109">
        <v>-2133235.5789999994</v>
      </c>
      <c r="L34" s="109"/>
      <c r="M34" s="109"/>
      <c r="N34" s="109"/>
      <c r="O34" s="109"/>
      <c r="P34" s="109"/>
    </row>
    <row r="35" spans="1:16" s="278" customFormat="1" ht="24" customHeight="1" x14ac:dyDescent="0.2">
      <c r="A35" s="174" t="s">
        <v>179</v>
      </c>
      <c r="B35" s="71">
        <v>1133655.0911940001</v>
      </c>
      <c r="C35" s="71">
        <v>1485909.0108319998</v>
      </c>
      <c r="D35" s="71">
        <v>1378320.4805459999</v>
      </c>
      <c r="E35" s="71">
        <v>1066520.4163289997</v>
      </c>
      <c r="F35" s="71">
        <v>1139482.1843369999</v>
      </c>
      <c r="G35" s="71">
        <v>1076517.1558949999</v>
      </c>
      <c r="H35" s="71">
        <v>1066520.4163289997</v>
      </c>
      <c r="I35" s="71">
        <v>1063595.6576089999</v>
      </c>
      <c r="J35" s="71">
        <v>1059236.1620469999</v>
      </c>
      <c r="K35" s="71">
        <v>1058889.6850279998</v>
      </c>
      <c r="L35" s="109"/>
      <c r="M35" s="109"/>
      <c r="N35" s="109"/>
      <c r="O35" s="109"/>
      <c r="P35" s="109"/>
    </row>
    <row r="36" spans="1:16" s="278" customFormat="1" ht="24" customHeight="1" x14ac:dyDescent="0.2">
      <c r="A36" s="174" t="s">
        <v>180</v>
      </c>
      <c r="B36" s="71">
        <v>-17272.724362919998</v>
      </c>
      <c r="C36" s="71">
        <v>-17203.83051299</v>
      </c>
      <c r="D36" s="71">
        <v>-23392.019349170001</v>
      </c>
      <c r="E36" s="71">
        <v>-25034.940598520003</v>
      </c>
      <c r="F36" s="71">
        <v>-25852.736431900001</v>
      </c>
      <c r="G36" s="71">
        <v>-24305.488634149999</v>
      </c>
      <c r="H36" s="71">
        <v>-25034.940598520003</v>
      </c>
      <c r="I36" s="71">
        <v>-26022.101821730004</v>
      </c>
      <c r="J36" s="71">
        <v>-24828.795705470002</v>
      </c>
      <c r="K36" s="71">
        <v>-25086.713381000001</v>
      </c>
      <c r="L36" s="109"/>
      <c r="M36" s="109"/>
      <c r="N36" s="109"/>
      <c r="O36" s="109"/>
      <c r="P36" s="109"/>
    </row>
    <row r="37" spans="1:16" s="278" customFormat="1" ht="24" customHeight="1" x14ac:dyDescent="0.2">
      <c r="A37" s="174" t="s">
        <v>181</v>
      </c>
      <c r="B37" s="71">
        <v>10496760.705230352</v>
      </c>
      <c r="C37" s="71">
        <v>11190670.622125385</v>
      </c>
      <c r="D37" s="71">
        <v>11543423.773709409</v>
      </c>
      <c r="E37" s="71">
        <v>13011091.460795425</v>
      </c>
      <c r="F37" s="71">
        <v>11632669.940746514</v>
      </c>
      <c r="G37" s="71">
        <v>12786871.469778001</v>
      </c>
      <c r="H37" s="71">
        <v>13011091.460795425</v>
      </c>
      <c r="I37" s="71">
        <v>12803582.004580066</v>
      </c>
      <c r="J37" s="71">
        <v>12707267.569659995</v>
      </c>
      <c r="K37" s="71">
        <v>12931883.218268648</v>
      </c>
      <c r="L37" s="109"/>
      <c r="M37" s="109"/>
      <c r="N37" s="109"/>
      <c r="O37" s="109"/>
      <c r="P37" s="109"/>
    </row>
    <row r="38" spans="1:16" s="278" customFormat="1" ht="24" customHeight="1" x14ac:dyDescent="0.2">
      <c r="A38" s="174" t="s">
        <v>182</v>
      </c>
      <c r="B38" s="71">
        <v>8308070.0123453522</v>
      </c>
      <c r="C38" s="71">
        <v>8353946.814001387</v>
      </c>
      <c r="D38" s="71">
        <v>8866853.1154438406</v>
      </c>
      <c r="E38" s="71">
        <v>9948705.5808791146</v>
      </c>
      <c r="F38" s="71">
        <v>8746113.4960217308</v>
      </c>
      <c r="G38" s="71">
        <v>9698604.0632190015</v>
      </c>
      <c r="H38" s="71">
        <v>9948705.5808791146</v>
      </c>
      <c r="I38" s="71">
        <v>9689122.7195991147</v>
      </c>
      <c r="J38" s="71">
        <v>9734824.9984950442</v>
      </c>
      <c r="K38" s="71">
        <v>9957487.8751276992</v>
      </c>
      <c r="L38" s="109"/>
      <c r="M38" s="109"/>
      <c r="N38" s="109"/>
      <c r="O38" s="109"/>
      <c r="P38" s="109"/>
    </row>
    <row r="39" spans="1:16" s="278" customFormat="1" ht="24" customHeight="1" x14ac:dyDescent="0.2">
      <c r="A39" s="180" t="s">
        <v>183</v>
      </c>
      <c r="B39" s="109">
        <v>5996152.6070343489</v>
      </c>
      <c r="C39" s="109">
        <v>5999370.2503633779</v>
      </c>
      <c r="D39" s="109">
        <v>6211241.643982959</v>
      </c>
      <c r="E39" s="109">
        <v>6616972.2634781115</v>
      </c>
      <c r="F39" s="109">
        <v>6160924.7780152662</v>
      </c>
      <c r="G39" s="109">
        <v>6513781.9311580006</v>
      </c>
      <c r="H39" s="109">
        <v>6616972.2634781115</v>
      </c>
      <c r="I39" s="109">
        <v>6497325.8229001109</v>
      </c>
      <c r="J39" s="109">
        <v>6479124.2638720414</v>
      </c>
      <c r="K39" s="109">
        <v>6517962.8281846959</v>
      </c>
      <c r="L39" s="109"/>
      <c r="M39" s="109"/>
      <c r="N39" s="109"/>
      <c r="O39" s="109"/>
      <c r="P39" s="109"/>
    </row>
    <row r="40" spans="1:16" s="278" customFormat="1" ht="24" customHeight="1" x14ac:dyDescent="0.2">
      <c r="A40" s="180" t="s">
        <v>184</v>
      </c>
      <c r="B40" s="109">
        <v>1148129.1530960002</v>
      </c>
      <c r="C40" s="109">
        <v>1530818.3372719996</v>
      </c>
      <c r="D40" s="109">
        <v>1776270.2250938804</v>
      </c>
      <c r="E40" s="109">
        <v>2294570.9760210002</v>
      </c>
      <c r="F40" s="109">
        <v>1698684.432583461</v>
      </c>
      <c r="G40" s="109">
        <v>2162337.3071280005</v>
      </c>
      <c r="H40" s="109">
        <v>2294570.9760210002</v>
      </c>
      <c r="I40" s="109">
        <v>2166457.5994750001</v>
      </c>
      <c r="J40" s="109">
        <v>2174975.0798380002</v>
      </c>
      <c r="K40" s="109">
        <v>2315166.9584750002</v>
      </c>
      <c r="L40" s="109"/>
      <c r="M40" s="109"/>
      <c r="N40" s="109"/>
      <c r="O40" s="109"/>
      <c r="P40" s="109"/>
    </row>
    <row r="41" spans="1:16" s="278" customFormat="1" ht="24" customHeight="1" x14ac:dyDescent="0.2">
      <c r="A41" s="180" t="s">
        <v>185</v>
      </c>
      <c r="B41" s="109">
        <v>1163788.2522149999</v>
      </c>
      <c r="C41" s="109">
        <v>823758.2263659999</v>
      </c>
      <c r="D41" s="109">
        <v>879341.24636699993</v>
      </c>
      <c r="E41" s="109">
        <v>1037162.34138</v>
      </c>
      <c r="F41" s="109">
        <v>886504.28536700003</v>
      </c>
      <c r="G41" s="109">
        <v>1022484.8249330001</v>
      </c>
      <c r="H41" s="109">
        <v>1037162.34138</v>
      </c>
      <c r="I41" s="109">
        <v>1025339.2972239997</v>
      </c>
      <c r="J41" s="109">
        <v>1080725.6547850003</v>
      </c>
      <c r="K41" s="109">
        <v>1124358.0884680001</v>
      </c>
      <c r="L41" s="109"/>
      <c r="M41" s="109"/>
      <c r="N41" s="109"/>
      <c r="O41" s="109"/>
      <c r="P41" s="109"/>
    </row>
    <row r="42" spans="1:16" s="278" customFormat="1" ht="24" customHeight="1" x14ac:dyDescent="0.2">
      <c r="A42" s="174" t="s">
        <v>186</v>
      </c>
      <c r="B42" s="71">
        <v>1794486.1695940006</v>
      </c>
      <c r="C42" s="71">
        <v>2291399.5271190004</v>
      </c>
      <c r="D42" s="71">
        <v>2191481.6681189993</v>
      </c>
      <c r="E42" s="71">
        <v>2104374.4380000001</v>
      </c>
      <c r="F42" s="71">
        <v>2207155.0711189997</v>
      </c>
      <c r="G42" s="71">
        <v>2178974.91</v>
      </c>
      <c r="H42" s="71">
        <v>2104374.4380000001</v>
      </c>
      <c r="I42" s="71">
        <v>2195486.2320000008</v>
      </c>
      <c r="J42" s="71">
        <v>2112635.5816370002</v>
      </c>
      <c r="K42" s="71">
        <v>2086948.1230000004</v>
      </c>
      <c r="L42" s="109"/>
      <c r="M42" s="109"/>
      <c r="N42" s="109"/>
      <c r="O42" s="109"/>
      <c r="P42" s="109"/>
    </row>
    <row r="43" spans="1:16" s="278" customFormat="1" ht="24" customHeight="1" x14ac:dyDescent="0.2">
      <c r="A43" s="174" t="s">
        <v>187</v>
      </c>
      <c r="B43" s="71">
        <v>0</v>
      </c>
      <c r="C43" s="71">
        <v>0</v>
      </c>
      <c r="D43" s="71">
        <v>0</v>
      </c>
      <c r="E43" s="71">
        <v>0</v>
      </c>
      <c r="F43" s="71">
        <v>0</v>
      </c>
      <c r="G43" s="71">
        <v>0</v>
      </c>
      <c r="H43" s="71">
        <v>0</v>
      </c>
      <c r="I43" s="71">
        <v>0</v>
      </c>
      <c r="J43" s="71">
        <v>0</v>
      </c>
      <c r="K43" s="71">
        <v>0</v>
      </c>
      <c r="L43" s="109"/>
      <c r="M43" s="109"/>
      <c r="N43" s="109"/>
      <c r="O43" s="109"/>
      <c r="P43" s="109"/>
    </row>
    <row r="44" spans="1:16" s="278" customFormat="1" ht="24" customHeight="1" x14ac:dyDescent="0.2">
      <c r="A44" s="174" t="s">
        <v>188</v>
      </c>
      <c r="B44" s="71">
        <v>394204.52329099999</v>
      </c>
      <c r="C44" s="71">
        <v>545324.281005</v>
      </c>
      <c r="D44" s="71">
        <v>485088.9901465713</v>
      </c>
      <c r="E44" s="71">
        <v>958011.44191630976</v>
      </c>
      <c r="F44" s="71">
        <v>679401.37360578519</v>
      </c>
      <c r="G44" s="71">
        <v>909292.49655900022</v>
      </c>
      <c r="H44" s="71">
        <v>958011.44191630976</v>
      </c>
      <c r="I44" s="71">
        <v>918973.0529809501</v>
      </c>
      <c r="J44" s="71">
        <v>859806.98952795006</v>
      </c>
      <c r="K44" s="71">
        <v>887447.22014094994</v>
      </c>
      <c r="L44" s="109"/>
      <c r="M44" s="109"/>
      <c r="N44" s="109"/>
      <c r="O44" s="109"/>
      <c r="P44" s="109"/>
    </row>
    <row r="45" spans="1:16" s="278" customFormat="1" ht="24" customHeight="1" x14ac:dyDescent="0.2">
      <c r="A45" s="174" t="s">
        <v>189</v>
      </c>
      <c r="B45" s="71">
        <v>-3146145.094682816</v>
      </c>
      <c r="C45" s="71">
        <v>-2163244.2691651173</v>
      </c>
      <c r="D45" s="71">
        <v>-5602470.3789762612</v>
      </c>
      <c r="E45" s="71">
        <v>-8089465.1804751996</v>
      </c>
      <c r="F45" s="71">
        <v>-4452087.7472167648</v>
      </c>
      <c r="G45" s="71">
        <v>-8268165.4207741078</v>
      </c>
      <c r="H45" s="71">
        <v>-8089465.1804751996</v>
      </c>
      <c r="I45" s="71">
        <v>-8982831.2762968726</v>
      </c>
      <c r="J45" s="71">
        <v>-6423903.8167200908</v>
      </c>
      <c r="K45" s="71">
        <v>-6666604.0328964237</v>
      </c>
      <c r="L45" s="109"/>
      <c r="M45" s="109"/>
      <c r="N45" s="109"/>
      <c r="O45" s="109"/>
      <c r="P45" s="109"/>
    </row>
    <row r="46" spans="1:16" s="278" customFormat="1" ht="24" customHeight="1" x14ac:dyDescent="0.2">
      <c r="A46" s="174" t="s">
        <v>190</v>
      </c>
      <c r="B46" s="71">
        <v>26767993.596635696</v>
      </c>
      <c r="C46" s="71">
        <v>30943047.895250443</v>
      </c>
      <c r="D46" s="71">
        <v>35881830.309926115</v>
      </c>
      <c r="E46" s="71">
        <v>40792803.617538951</v>
      </c>
      <c r="F46" s="71">
        <v>35594082.664869301</v>
      </c>
      <c r="G46" s="71">
        <v>38083560.679948516</v>
      </c>
      <c r="H46" s="71">
        <v>40792803.617538951</v>
      </c>
      <c r="I46" s="71">
        <v>39277939.240673952</v>
      </c>
      <c r="J46" s="71">
        <v>39678713.134389468</v>
      </c>
      <c r="K46" s="71">
        <v>40174480.281477638</v>
      </c>
      <c r="L46" s="109"/>
      <c r="M46" s="109"/>
      <c r="N46" s="109"/>
      <c r="O46" s="109"/>
      <c r="P46" s="109"/>
    </row>
    <row r="47" spans="1:16" s="278" customFormat="1" ht="24" customHeight="1" x14ac:dyDescent="0.2">
      <c r="A47" s="174" t="s">
        <v>191</v>
      </c>
      <c r="B47" s="71"/>
      <c r="C47" s="71"/>
      <c r="D47" s="71"/>
      <c r="E47" s="71">
        <v>0</v>
      </c>
      <c r="F47" s="71"/>
      <c r="G47" s="71"/>
      <c r="H47" s="71">
        <v>0</v>
      </c>
      <c r="I47" s="71">
        <v>0</v>
      </c>
      <c r="J47" s="71">
        <v>0</v>
      </c>
      <c r="K47" s="71">
        <v>0</v>
      </c>
      <c r="L47" s="109"/>
      <c r="M47" s="109"/>
      <c r="N47" s="109"/>
      <c r="O47" s="109"/>
      <c r="P47" s="109"/>
    </row>
    <row r="48" spans="1:16" s="278" customFormat="1" ht="24" customHeight="1" x14ac:dyDescent="0.2">
      <c r="A48" s="207" t="s">
        <v>192</v>
      </c>
      <c r="B48" s="109">
        <v>104313.54396586432</v>
      </c>
      <c r="C48" s="109">
        <v>309818.25379648182</v>
      </c>
      <c r="D48" s="109">
        <v>262536.22900033853</v>
      </c>
      <c r="E48" s="109">
        <v>296618.7009717687</v>
      </c>
      <c r="F48" s="109">
        <v>562765.50650772895</v>
      </c>
      <c r="G48" s="109">
        <v>578839.38838183903</v>
      </c>
      <c r="H48" s="109">
        <v>296618.7009717687</v>
      </c>
      <c r="I48" s="109">
        <v>346982.75439298549</v>
      </c>
      <c r="J48" s="109">
        <v>372556.62120661774</v>
      </c>
      <c r="K48" s="109">
        <v>403688.93093494396</v>
      </c>
      <c r="L48" s="109"/>
      <c r="M48" s="109"/>
      <c r="N48" s="109"/>
      <c r="O48" s="109"/>
      <c r="P48" s="109"/>
    </row>
    <row r="49" spans="1:16" s="278" customFormat="1" ht="24" customHeight="1" x14ac:dyDescent="0.2">
      <c r="A49" s="207" t="s">
        <v>193</v>
      </c>
      <c r="B49" s="109">
        <v>5493006.7529999996</v>
      </c>
      <c r="C49" s="109">
        <v>5115536.4699999988</v>
      </c>
      <c r="D49" s="109">
        <v>7542977.9290000014</v>
      </c>
      <c r="E49" s="109">
        <v>5869161.5360000003</v>
      </c>
      <c r="F49" s="109">
        <v>8227507.1639999999</v>
      </c>
      <c r="G49" s="109">
        <v>4687213.2010000004</v>
      </c>
      <c r="H49" s="109">
        <v>5869161.5360000003</v>
      </c>
      <c r="I49" s="109">
        <v>4977656.4409999996</v>
      </c>
      <c r="J49" s="109">
        <v>4780926.6549999993</v>
      </c>
      <c r="K49" s="109">
        <v>4687569.0480000004</v>
      </c>
      <c r="L49" s="109"/>
      <c r="M49" s="109"/>
      <c r="N49" s="109"/>
      <c r="O49" s="109"/>
      <c r="P49" s="203"/>
    </row>
    <row r="50" spans="1:16" s="278" customFormat="1" ht="24" customHeight="1" x14ac:dyDescent="0.2">
      <c r="A50" s="207" t="s">
        <v>194</v>
      </c>
      <c r="B50" s="109">
        <v>18320312.489778012</v>
      </c>
      <c r="C50" s="109">
        <v>21852752.983735837</v>
      </c>
      <c r="D50" s="279">
        <v>29075815.209161334</v>
      </c>
      <c r="E50" s="279">
        <v>33646276.250276007</v>
      </c>
      <c r="F50" s="279">
        <v>27211038.805007853</v>
      </c>
      <c r="G50" s="279">
        <v>31735442.320110157</v>
      </c>
      <c r="H50" s="279">
        <v>33646276.250276007</v>
      </c>
      <c r="I50" s="279">
        <v>33272887.376816433</v>
      </c>
      <c r="J50" s="279">
        <v>31045664.864309337</v>
      </c>
      <c r="K50" s="279">
        <v>31453601.271028981</v>
      </c>
      <c r="L50" s="109"/>
      <c r="M50" s="109"/>
      <c r="N50" s="109"/>
      <c r="O50" s="109"/>
      <c r="P50" s="109"/>
    </row>
    <row r="51" spans="1:16" s="278" customFormat="1" ht="24" customHeight="1" x14ac:dyDescent="0.2">
      <c r="A51" s="280" t="s">
        <v>195</v>
      </c>
      <c r="B51" s="112">
        <v>5027679.7317780098</v>
      </c>
      <c r="C51" s="109">
        <v>4930963.8337358404</v>
      </c>
      <c r="D51" s="279">
        <v>4265175.6951613314</v>
      </c>
      <c r="E51" s="279">
        <v>3539572.067586951</v>
      </c>
      <c r="F51" s="279">
        <v>2526204.7760078502</v>
      </c>
      <c r="G51" s="279">
        <v>3628326.7671101498</v>
      </c>
      <c r="H51" s="279">
        <v>3539572.067586951</v>
      </c>
      <c r="I51" s="279">
        <v>3280689.0291273897</v>
      </c>
      <c r="J51" s="279">
        <v>1184503.3913093403</v>
      </c>
      <c r="K51" s="279">
        <v>2223826.0490289805</v>
      </c>
      <c r="L51" s="109"/>
      <c r="M51" s="109"/>
      <c r="N51" s="109"/>
      <c r="O51" s="109"/>
      <c r="P51" s="203"/>
    </row>
    <row r="52" spans="1:16" s="278" customFormat="1" ht="24" customHeight="1" thickBot="1" x14ac:dyDescent="0.25">
      <c r="A52" s="281" t="s">
        <v>196</v>
      </c>
      <c r="B52" s="282">
        <v>13292632.758000001</v>
      </c>
      <c r="C52" s="282">
        <v>16921789.149999999</v>
      </c>
      <c r="D52" s="112">
        <v>24810639.514000002</v>
      </c>
      <c r="E52" s="279">
        <v>30106704.182689056</v>
      </c>
      <c r="F52" s="112">
        <v>24684834.029000003</v>
      </c>
      <c r="G52" s="282">
        <v>28107115.553000007</v>
      </c>
      <c r="H52" s="282">
        <v>30106704.182689056</v>
      </c>
      <c r="I52" s="282">
        <v>29992198.347689044</v>
      </c>
      <c r="J52" s="282">
        <v>29861161.472999997</v>
      </c>
      <c r="K52" s="282">
        <v>29229775.221999999</v>
      </c>
      <c r="L52" s="109"/>
      <c r="M52" s="109"/>
      <c r="N52" s="109"/>
      <c r="O52" s="109"/>
      <c r="P52" s="109"/>
    </row>
    <row r="53" spans="1:16" ht="15" thickTop="1" x14ac:dyDescent="0.2">
      <c r="A53" s="345" t="s">
        <v>559</v>
      </c>
      <c r="B53" s="345"/>
      <c r="C53" s="345"/>
      <c r="D53" s="345"/>
      <c r="E53" s="345"/>
      <c r="F53" s="345"/>
      <c r="G53" s="345"/>
      <c r="H53" s="345"/>
      <c r="I53" s="345"/>
      <c r="J53" s="345"/>
      <c r="K53" s="345"/>
      <c r="L53" s="199"/>
      <c r="M53" s="199"/>
      <c r="N53" s="283"/>
    </row>
    <row r="54" spans="1:16" x14ac:dyDescent="0.2">
      <c r="A54" s="271" t="s">
        <v>594</v>
      </c>
      <c r="B54" s="271"/>
      <c r="C54" s="271"/>
      <c r="D54" s="271"/>
      <c r="E54" s="271"/>
      <c r="F54" s="271"/>
      <c r="G54" s="271"/>
      <c r="H54" s="271"/>
      <c r="I54" s="271"/>
      <c r="J54" s="271"/>
      <c r="K54" s="271"/>
      <c r="L54" s="271"/>
      <c r="M54" s="271"/>
      <c r="N54" s="283"/>
    </row>
    <row r="55" spans="1:16" x14ac:dyDescent="0.2">
      <c r="A55" s="271" t="s">
        <v>197</v>
      </c>
      <c r="B55" s="271"/>
      <c r="C55" s="271"/>
      <c r="D55" s="271"/>
      <c r="E55" s="271"/>
      <c r="F55" s="271"/>
      <c r="G55" s="271"/>
      <c r="H55" s="271"/>
      <c r="I55" s="271"/>
      <c r="J55" s="271"/>
      <c r="K55" s="271"/>
      <c r="L55" s="271"/>
      <c r="M55" s="271"/>
      <c r="N55" s="283"/>
    </row>
    <row r="56" spans="1:16" x14ac:dyDescent="0.2">
      <c r="A56" s="271" t="s">
        <v>198</v>
      </c>
      <c r="B56" s="271"/>
      <c r="C56" s="271"/>
      <c r="D56" s="271"/>
      <c r="E56" s="271"/>
      <c r="F56" s="271"/>
      <c r="G56" s="271"/>
      <c r="H56" s="271"/>
      <c r="I56" s="271"/>
      <c r="J56" s="271"/>
      <c r="K56" s="271"/>
      <c r="L56" s="271"/>
      <c r="M56" s="271"/>
      <c r="N56" s="283"/>
    </row>
    <row r="57" spans="1:16" x14ac:dyDescent="0.2">
      <c r="A57" s="271" t="s">
        <v>593</v>
      </c>
      <c r="B57" s="271"/>
      <c r="C57" s="271"/>
      <c r="D57" s="271"/>
      <c r="E57" s="271"/>
      <c r="F57" s="271"/>
      <c r="G57" s="271"/>
      <c r="H57" s="271"/>
      <c r="I57" s="271"/>
      <c r="J57" s="271"/>
      <c r="K57" s="271"/>
      <c r="L57" s="271"/>
      <c r="M57" s="271"/>
      <c r="N57" s="283"/>
    </row>
    <row r="58" spans="1:16" ht="18.75" customHeight="1" x14ac:dyDescent="0.2">
      <c r="A58" s="284" t="s">
        <v>584</v>
      </c>
      <c r="B58" s="284"/>
      <c r="C58" s="284"/>
      <c r="D58" s="284"/>
      <c r="E58" s="284"/>
      <c r="F58" s="284"/>
      <c r="G58" s="284"/>
      <c r="H58" s="284"/>
      <c r="I58" s="284"/>
      <c r="J58" s="284"/>
      <c r="K58" s="284"/>
      <c r="L58" s="284"/>
      <c r="M58" s="284"/>
      <c r="N58" s="283"/>
    </row>
    <row r="59" spans="1:16" ht="12" customHeight="1" x14ac:dyDescent="0.2">
      <c r="A59" s="271" t="s">
        <v>574</v>
      </c>
      <c r="B59" s="271"/>
      <c r="C59" s="271"/>
      <c r="D59" s="271"/>
      <c r="E59" s="271"/>
      <c r="F59" s="271"/>
      <c r="G59" s="271"/>
      <c r="H59" s="271"/>
      <c r="I59" s="271"/>
      <c r="J59" s="271"/>
      <c r="K59" s="271"/>
      <c r="L59" s="271"/>
      <c r="M59" s="271"/>
      <c r="N59" s="283"/>
    </row>
    <row r="60" spans="1:16" x14ac:dyDescent="0.2">
      <c r="A60" s="211" t="s">
        <v>573</v>
      </c>
      <c r="B60" s="271"/>
      <c r="C60" s="271"/>
      <c r="D60" s="271"/>
      <c r="E60" s="271"/>
      <c r="F60" s="271"/>
      <c r="G60" s="271"/>
      <c r="H60" s="271"/>
      <c r="I60" s="271"/>
      <c r="J60" s="271"/>
      <c r="K60" s="271"/>
      <c r="L60" s="271"/>
      <c r="M60" s="271"/>
      <c r="N60" s="283"/>
    </row>
    <row r="61" spans="1:16" x14ac:dyDescent="0.2">
      <c r="A61" s="260" t="s">
        <v>562</v>
      </c>
      <c r="B61" s="260"/>
      <c r="C61" s="260"/>
      <c r="D61" s="260"/>
      <c r="E61" s="260"/>
      <c r="F61" s="260"/>
      <c r="G61" s="260"/>
      <c r="H61" s="260"/>
      <c r="I61" s="260"/>
      <c r="J61" s="260"/>
      <c r="K61" s="260"/>
      <c r="L61" s="260"/>
      <c r="M61" s="260"/>
      <c r="N61" s="283"/>
    </row>
    <row r="62" spans="1:16" x14ac:dyDescent="0.2">
      <c r="A62" s="285" t="s">
        <v>568</v>
      </c>
      <c r="B62" s="260"/>
      <c r="C62" s="260"/>
      <c r="D62" s="260"/>
      <c r="E62" s="260"/>
      <c r="F62" s="260"/>
      <c r="G62" s="260"/>
      <c r="H62" s="260"/>
      <c r="I62" s="260"/>
      <c r="J62" s="260"/>
      <c r="K62" s="260"/>
      <c r="L62" s="260"/>
      <c r="M62" s="260"/>
      <c r="N62" s="283"/>
    </row>
    <row r="63" spans="1:16" x14ac:dyDescent="0.2">
      <c r="N63" s="109"/>
    </row>
    <row r="64" spans="1:16" x14ac:dyDescent="0.2">
      <c r="N64" s="71"/>
    </row>
    <row r="65" spans="14:14" x14ac:dyDescent="0.2">
      <c r="N65" s="71"/>
    </row>
    <row r="66" spans="14:14" x14ac:dyDescent="0.2">
      <c r="N66" s="71"/>
    </row>
    <row r="67" spans="14:14" x14ac:dyDescent="0.2">
      <c r="N67" s="71"/>
    </row>
    <row r="68" spans="14:14" x14ac:dyDescent="0.2">
      <c r="N68" s="71"/>
    </row>
    <row r="69" spans="14:14" x14ac:dyDescent="0.2">
      <c r="N69" s="71"/>
    </row>
    <row r="70" spans="14:14" x14ac:dyDescent="0.2">
      <c r="N70" s="109"/>
    </row>
    <row r="71" spans="14:14" x14ac:dyDescent="0.2">
      <c r="N71" s="109"/>
    </row>
    <row r="72" spans="14:14" x14ac:dyDescent="0.2">
      <c r="N72" s="286"/>
    </row>
    <row r="73" spans="14:14" x14ac:dyDescent="0.2">
      <c r="N73" s="286"/>
    </row>
    <row r="74" spans="14:14" x14ac:dyDescent="0.2">
      <c r="N74" s="286"/>
    </row>
    <row r="75" spans="14:14" x14ac:dyDescent="0.2">
      <c r="N75" s="286"/>
    </row>
    <row r="76" spans="14:14" x14ac:dyDescent="0.2">
      <c r="N76" s="286"/>
    </row>
  </sheetData>
  <mergeCells count="5">
    <mergeCell ref="A1:K1"/>
    <mergeCell ref="B3:E3"/>
    <mergeCell ref="G3:K3"/>
    <mergeCell ref="A53:K53"/>
    <mergeCell ref="A3:A4"/>
  </mergeCells>
  <hyperlinks>
    <hyperlink ref="A58" r:id="rId1" display="http://www.sbp.org.pk/ecodata/RSMS.pdf"/>
    <hyperlink ref="A62" r:id="rId2"/>
    <hyperlink ref="A60" r:id="rId3"/>
  </hyperlinks>
  <pageMargins left="0.7" right="0.7" top="0.75" bottom="0.75" header="0.3" footer="0.3"/>
  <pageSetup paperSize="9" scale="46" orientation="portrait" r:id="rId4"/>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P36"/>
  <sheetViews>
    <sheetView tabSelected="1" view="pageBreakPreview" zoomScale="92" zoomScaleNormal="70" zoomScaleSheetLayoutView="92" workbookViewId="0">
      <selection sqref="A1:I1"/>
    </sheetView>
  </sheetViews>
  <sheetFormatPr defaultColWidth="9.25" defaultRowHeight="14.25" x14ac:dyDescent="0.2"/>
  <cols>
    <col min="1" max="1" width="67.25" style="104" customWidth="1"/>
    <col min="2" max="2" width="17.5" style="104" customWidth="1"/>
    <col min="3" max="3" width="11.75" style="104" hidden="1" customWidth="1"/>
    <col min="4" max="4" width="18.5" style="104" customWidth="1"/>
    <col min="5" max="5" width="16.5" style="104" hidden="1" customWidth="1"/>
    <col min="6" max="6" width="11" style="104" hidden="1" customWidth="1"/>
    <col min="7" max="7" width="18.625" style="104" customWidth="1"/>
    <col min="8" max="9" width="18.25" style="129" customWidth="1"/>
    <col min="10" max="16384" width="9.25" style="104"/>
  </cols>
  <sheetData>
    <row r="1" spans="1:10" ht="18.75" x14ac:dyDescent="0.2">
      <c r="A1" s="308" t="s">
        <v>199</v>
      </c>
      <c r="B1" s="308"/>
      <c r="C1" s="308"/>
      <c r="D1" s="308"/>
      <c r="E1" s="308"/>
      <c r="F1" s="308"/>
      <c r="G1" s="308"/>
      <c r="H1" s="308"/>
      <c r="I1" s="308"/>
    </row>
    <row r="2" spans="1:10" ht="15" thickBot="1" x14ac:dyDescent="0.25">
      <c r="A2" s="346" t="s">
        <v>1</v>
      </c>
      <c r="B2" s="346"/>
      <c r="C2" s="346"/>
      <c r="D2" s="346"/>
      <c r="E2" s="346"/>
      <c r="F2" s="346"/>
      <c r="G2" s="346"/>
      <c r="H2" s="346"/>
      <c r="I2" s="346"/>
    </row>
    <row r="3" spans="1:10" ht="24.75" customHeight="1" thickTop="1" thickBot="1" x14ac:dyDescent="0.25">
      <c r="A3" s="246" t="s">
        <v>200</v>
      </c>
      <c r="B3" s="347" t="s">
        <v>611</v>
      </c>
      <c r="C3" s="348"/>
      <c r="D3" s="348"/>
      <c r="E3" s="348"/>
      <c r="F3" s="348"/>
      <c r="G3" s="349"/>
      <c r="H3" s="351" t="s">
        <v>202</v>
      </c>
      <c r="I3" s="352"/>
    </row>
    <row r="4" spans="1:10" x14ac:dyDescent="0.2">
      <c r="A4" s="244"/>
      <c r="B4" s="357" t="s">
        <v>610</v>
      </c>
      <c r="C4" s="245">
        <v>45807</v>
      </c>
      <c r="D4" s="360">
        <v>45838</v>
      </c>
      <c r="E4" s="245">
        <v>45863</v>
      </c>
      <c r="F4" s="245">
        <v>45898</v>
      </c>
      <c r="G4" s="360">
        <v>45930</v>
      </c>
      <c r="H4" s="241" t="s">
        <v>625</v>
      </c>
      <c r="I4" s="241" t="s">
        <v>624</v>
      </c>
    </row>
    <row r="5" spans="1:10" x14ac:dyDescent="0.2">
      <c r="A5" s="244"/>
      <c r="B5" s="358"/>
      <c r="C5" s="243"/>
      <c r="D5" s="361"/>
      <c r="E5" s="242"/>
      <c r="F5" s="242"/>
      <c r="G5" s="361"/>
      <c r="H5" s="241" t="s">
        <v>203</v>
      </c>
      <c r="I5" s="241" t="s">
        <v>203</v>
      </c>
    </row>
    <row r="6" spans="1:10" ht="15" thickBot="1" x14ac:dyDescent="0.25">
      <c r="A6" s="240"/>
      <c r="B6" s="359"/>
      <c r="C6" s="239"/>
      <c r="D6" s="362"/>
      <c r="E6" s="239"/>
      <c r="F6" s="239"/>
      <c r="G6" s="362"/>
      <c r="H6" s="238">
        <v>45565</v>
      </c>
      <c r="I6" s="237">
        <v>45930</v>
      </c>
    </row>
    <row r="7" spans="1:10" ht="31.5" customHeight="1" thickTop="1" x14ac:dyDescent="0.2">
      <c r="A7" s="236" t="s">
        <v>204</v>
      </c>
      <c r="B7" s="235">
        <v>32285821.694348801</v>
      </c>
      <c r="C7" s="235">
        <v>35994292.848602034</v>
      </c>
      <c r="D7" s="235">
        <v>37568287.520273864</v>
      </c>
      <c r="E7" s="235">
        <v>36967844.691407003</v>
      </c>
      <c r="F7" s="235">
        <v>35065185.4382177</v>
      </c>
      <c r="G7" s="235">
        <v>35526105.098921023</v>
      </c>
      <c r="H7" s="251">
        <v>-1294537.9515688494</v>
      </c>
      <c r="I7" s="251">
        <v>-2042182.421352841</v>
      </c>
      <c r="J7" s="253"/>
    </row>
    <row r="8" spans="1:10" s="290" customFormat="1" ht="31.5" customHeight="1" x14ac:dyDescent="0.2">
      <c r="A8" s="233" t="s">
        <v>205</v>
      </c>
      <c r="B8" s="232">
        <v>26866638.056000002</v>
      </c>
      <c r="C8" s="232">
        <v>30248797.202000007</v>
      </c>
      <c r="D8" s="232">
        <v>32305438.761689056</v>
      </c>
      <c r="E8" s="232">
        <v>32191357.906689044</v>
      </c>
      <c r="F8" s="232">
        <v>32138381.607000001</v>
      </c>
      <c r="G8" s="232">
        <v>31492344.224999998</v>
      </c>
      <c r="H8" s="288">
        <v>68611.063000001013</v>
      </c>
      <c r="I8" s="288">
        <v>-813094.53668905795</v>
      </c>
      <c r="J8" s="289"/>
    </row>
    <row r="9" spans="1:10" s="290" customFormat="1" ht="31.5" customHeight="1" x14ac:dyDescent="0.2">
      <c r="A9" s="231" t="s">
        <v>571</v>
      </c>
      <c r="B9" s="232">
        <v>29576216.006000001</v>
      </c>
      <c r="C9" s="232">
        <v>33127725.396000005</v>
      </c>
      <c r="D9" s="232">
        <v>35472583.615689054</v>
      </c>
      <c r="E9" s="232">
        <v>35072553.820689045</v>
      </c>
      <c r="F9" s="232">
        <v>35146679.756999999</v>
      </c>
      <c r="G9" s="232">
        <v>34639485.207999997</v>
      </c>
      <c r="H9" s="288">
        <v>166342.75300000235</v>
      </c>
      <c r="I9" s="288">
        <v>-833098.40768905729</v>
      </c>
      <c r="J9" s="289"/>
    </row>
    <row r="10" spans="1:10" s="290" customFormat="1" ht="31.5" customHeight="1" x14ac:dyDescent="0.2">
      <c r="A10" s="231" t="s">
        <v>206</v>
      </c>
      <c r="B10" s="252"/>
      <c r="C10" s="252"/>
      <c r="D10" s="252"/>
      <c r="E10" s="252"/>
      <c r="F10" s="252"/>
      <c r="G10" s="252"/>
      <c r="H10" s="288">
        <v>0</v>
      </c>
      <c r="I10" s="288">
        <v>0</v>
      </c>
      <c r="J10" s="289"/>
    </row>
    <row r="11" spans="1:10" s="290" customFormat="1" ht="31.5" customHeight="1" x14ac:dyDescent="0.2">
      <c r="A11" s="231" t="s">
        <v>207</v>
      </c>
      <c r="B11" s="232">
        <v>2709577.95</v>
      </c>
      <c r="C11" s="232">
        <v>2878928.1939999992</v>
      </c>
      <c r="D11" s="232">
        <v>3167144.8539999998</v>
      </c>
      <c r="E11" s="232">
        <v>2881195.9140000003</v>
      </c>
      <c r="F11" s="232">
        <v>3008298.1500000004</v>
      </c>
      <c r="G11" s="232">
        <v>3147140.983</v>
      </c>
      <c r="H11" s="288">
        <v>97731.69000000041</v>
      </c>
      <c r="I11" s="288">
        <v>-20003.87099999981</v>
      </c>
      <c r="J11" s="289"/>
    </row>
    <row r="12" spans="1:10" s="290" customFormat="1" ht="31.5" customHeight="1" x14ac:dyDescent="0.2">
      <c r="A12" s="233" t="s">
        <v>208</v>
      </c>
      <c r="B12" s="232">
        <v>5419183.6383487796</v>
      </c>
      <c r="C12" s="232">
        <v>5745495.646602029</v>
      </c>
      <c r="D12" s="232">
        <v>5262848.7585848095</v>
      </c>
      <c r="E12" s="232">
        <v>4776486.7847179556</v>
      </c>
      <c r="F12" s="232">
        <v>2926803.8312176978</v>
      </c>
      <c r="G12" s="232">
        <v>4033760.8739210241</v>
      </c>
      <c r="H12" s="288">
        <v>-1363149.0145688504</v>
      </c>
      <c r="I12" s="288">
        <v>-1229087.8846637853</v>
      </c>
      <c r="J12" s="289"/>
    </row>
    <row r="13" spans="1:10" s="290" customFormat="1" ht="31.5" customHeight="1" x14ac:dyDescent="0.2">
      <c r="A13" s="231" t="s">
        <v>209</v>
      </c>
      <c r="B13" s="232">
        <v>5571285.3131668689</v>
      </c>
      <c r="C13" s="232">
        <v>5866866.8884813692</v>
      </c>
      <c r="D13" s="232">
        <v>5094335.3601488993</v>
      </c>
      <c r="E13" s="232">
        <v>5138448.2893825155</v>
      </c>
      <c r="F13" s="232">
        <v>4036181.7172401478</v>
      </c>
      <c r="G13" s="232">
        <v>4072818.5121154739</v>
      </c>
      <c r="H13" s="288">
        <v>284648.67654939089</v>
      </c>
      <c r="I13" s="288">
        <v>-1021516.8480334254</v>
      </c>
      <c r="J13" s="289"/>
    </row>
    <row r="14" spans="1:10" s="290" customFormat="1" ht="31.5" customHeight="1" x14ac:dyDescent="0.2">
      <c r="A14" s="231" t="s">
        <v>210</v>
      </c>
      <c r="B14" s="252">
        <v>0</v>
      </c>
      <c r="C14" s="252">
        <v>0</v>
      </c>
      <c r="D14" s="252">
        <v>0</v>
      </c>
      <c r="E14" s="252">
        <v>0</v>
      </c>
      <c r="F14" s="252">
        <v>0</v>
      </c>
      <c r="G14" s="252">
        <v>0</v>
      </c>
      <c r="H14" s="288">
        <v>0</v>
      </c>
      <c r="I14" s="288">
        <v>0</v>
      </c>
      <c r="J14" s="289"/>
    </row>
    <row r="15" spans="1:10" s="290" customFormat="1" ht="31.5" customHeight="1" x14ac:dyDescent="0.2">
      <c r="A15" s="231" t="s">
        <v>212</v>
      </c>
      <c r="B15" s="234">
        <v>717670.68681502005</v>
      </c>
      <c r="C15" s="234">
        <v>751780.47894900001</v>
      </c>
      <c r="D15" s="234">
        <v>762663.18878899992</v>
      </c>
      <c r="E15" s="234">
        <v>764984.62391599989</v>
      </c>
      <c r="F15" s="234">
        <v>759198.63592999999</v>
      </c>
      <c r="G15" s="234">
        <v>754144.761527</v>
      </c>
      <c r="H15" s="288">
        <v>19751.407097999938</v>
      </c>
      <c r="I15" s="288">
        <v>-8518.4272619999247</v>
      </c>
      <c r="J15" s="289"/>
    </row>
    <row r="16" spans="1:10" s="290" customFormat="1" ht="31.5" customHeight="1" x14ac:dyDescent="0.2">
      <c r="A16" s="231" t="s">
        <v>206</v>
      </c>
      <c r="B16" s="252"/>
      <c r="C16" s="252"/>
      <c r="D16" s="252"/>
      <c r="E16" s="252"/>
      <c r="F16" s="252"/>
      <c r="G16" s="252"/>
      <c r="H16" s="252">
        <v>0</v>
      </c>
      <c r="I16" s="252">
        <v>0</v>
      </c>
      <c r="J16" s="289"/>
    </row>
    <row r="17" spans="1:10" s="290" customFormat="1" ht="31.5" customHeight="1" x14ac:dyDescent="0.2">
      <c r="A17" s="231" t="s">
        <v>211</v>
      </c>
      <c r="B17" s="234">
        <v>869772.36163310998</v>
      </c>
      <c r="C17" s="234">
        <v>873151.72082834004</v>
      </c>
      <c r="D17" s="234">
        <v>594149.79035309004</v>
      </c>
      <c r="E17" s="234">
        <v>1126946.12858056</v>
      </c>
      <c r="F17" s="234">
        <v>1868576.5219524498</v>
      </c>
      <c r="G17" s="234">
        <v>793202.39972145006</v>
      </c>
      <c r="H17" s="288">
        <v>1667549.0982162403</v>
      </c>
      <c r="I17" s="288">
        <v>199052.60936836002</v>
      </c>
      <c r="J17" s="289"/>
    </row>
    <row r="18" spans="1:10" ht="31.5" customHeight="1" x14ac:dyDescent="0.2">
      <c r="A18" s="236" t="s">
        <v>213</v>
      </c>
      <c r="B18" s="235">
        <v>-2561905.1561871096</v>
      </c>
      <c r="C18" s="235">
        <v>-3570520.2781100404</v>
      </c>
      <c r="D18" s="235">
        <v>-3486019.7400260903</v>
      </c>
      <c r="E18" s="235">
        <v>-3217395.1161975805</v>
      </c>
      <c r="F18" s="235">
        <v>-3505008.1877017403</v>
      </c>
      <c r="G18" s="235">
        <v>-3539481.4729570993</v>
      </c>
      <c r="H18" s="251">
        <v>-131564.70507724024</v>
      </c>
      <c r="I18" s="251">
        <v>-53461.732931009028</v>
      </c>
      <c r="J18" s="253"/>
    </row>
    <row r="19" spans="1:10" s="290" customFormat="1" ht="31.5" customHeight="1" x14ac:dyDescent="0.2">
      <c r="A19" s="233" t="s">
        <v>214</v>
      </c>
      <c r="B19" s="232">
        <v>-1670433.442</v>
      </c>
      <c r="C19" s="232">
        <v>-2032190.7870000002</v>
      </c>
      <c r="D19" s="232">
        <v>-2059361.75</v>
      </c>
      <c r="E19" s="232">
        <v>-2068580.1150000002</v>
      </c>
      <c r="F19" s="232">
        <v>-2135264.3690000004</v>
      </c>
      <c r="G19" s="232">
        <v>-2133235.5789999994</v>
      </c>
      <c r="H19" s="288">
        <v>-55972.077999999747</v>
      </c>
      <c r="I19" s="288">
        <v>-73873.828999999445</v>
      </c>
      <c r="J19" s="289"/>
    </row>
    <row r="20" spans="1:10" s="290" customFormat="1" ht="31.5" customHeight="1" x14ac:dyDescent="0.2">
      <c r="A20" s="231" t="s">
        <v>215</v>
      </c>
      <c r="B20" s="232"/>
      <c r="C20" s="232"/>
      <c r="D20" s="232"/>
      <c r="E20" s="232"/>
      <c r="F20" s="232"/>
      <c r="G20" s="232"/>
      <c r="H20" s="288">
        <v>0</v>
      </c>
      <c r="I20" s="288">
        <v>0</v>
      </c>
      <c r="J20" s="289"/>
    </row>
    <row r="21" spans="1:10" s="290" customFormat="1" ht="31.5" customHeight="1" x14ac:dyDescent="0.2">
      <c r="A21" s="231" t="s">
        <v>206</v>
      </c>
      <c r="B21" s="252"/>
      <c r="C21" s="252"/>
      <c r="D21" s="252"/>
      <c r="E21" s="252"/>
      <c r="F21" s="252"/>
      <c r="G21" s="252"/>
      <c r="H21" s="252">
        <v>0</v>
      </c>
      <c r="I21" s="252">
        <v>0</v>
      </c>
      <c r="J21" s="289"/>
    </row>
    <row r="22" spans="1:10" s="290" customFormat="1" ht="31.5" customHeight="1" x14ac:dyDescent="0.2">
      <c r="A22" s="231" t="s">
        <v>207</v>
      </c>
      <c r="B22" s="234">
        <v>1670433.442</v>
      </c>
      <c r="C22" s="234">
        <v>2032190.7870000002</v>
      </c>
      <c r="D22" s="234">
        <v>2059361.75</v>
      </c>
      <c r="E22" s="234">
        <v>2068580.1150000002</v>
      </c>
      <c r="F22" s="234">
        <v>2135264.3690000004</v>
      </c>
      <c r="G22" s="234">
        <v>2133235.5789999994</v>
      </c>
      <c r="H22" s="288">
        <v>55972.077999999747</v>
      </c>
      <c r="I22" s="288">
        <v>73873.828999999445</v>
      </c>
      <c r="J22" s="289"/>
    </row>
    <row r="23" spans="1:10" s="290" customFormat="1" ht="31.5" customHeight="1" x14ac:dyDescent="0.2">
      <c r="A23" s="233" t="s">
        <v>216</v>
      </c>
      <c r="B23" s="232">
        <v>-891471.71418710973</v>
      </c>
      <c r="C23" s="232">
        <v>-1538329.4911100403</v>
      </c>
      <c r="D23" s="232">
        <v>-1426657.9900260903</v>
      </c>
      <c r="E23" s="232">
        <v>-1148815.00119758</v>
      </c>
      <c r="F23" s="232">
        <v>-1369743.8187017399</v>
      </c>
      <c r="G23" s="232">
        <v>-1406245.8939570999</v>
      </c>
      <c r="H23" s="288">
        <v>-75592.627077240264</v>
      </c>
      <c r="I23" s="288">
        <v>20412.096068990417</v>
      </c>
      <c r="J23" s="289"/>
    </row>
    <row r="24" spans="1:10" s="290" customFormat="1" ht="31.5" customHeight="1" x14ac:dyDescent="0.2">
      <c r="A24" s="231" t="s">
        <v>217</v>
      </c>
      <c r="B24" s="252">
        <v>0</v>
      </c>
      <c r="C24" s="252"/>
      <c r="D24" s="252"/>
      <c r="E24" s="252"/>
      <c r="F24" s="252"/>
      <c r="G24" s="252"/>
      <c r="H24" s="288">
        <v>0</v>
      </c>
      <c r="I24" s="288">
        <v>0</v>
      </c>
      <c r="J24" s="289"/>
    </row>
    <row r="25" spans="1:10" s="290" customFormat="1" ht="31.5" customHeight="1" x14ac:dyDescent="0.2">
      <c r="A25" s="231" t="s">
        <v>218</v>
      </c>
      <c r="B25" s="252">
        <v>0</v>
      </c>
      <c r="C25" s="252"/>
      <c r="D25" s="252"/>
      <c r="E25" s="252"/>
      <c r="F25" s="252"/>
      <c r="G25" s="252"/>
      <c r="H25" s="288">
        <v>0</v>
      </c>
      <c r="I25" s="288">
        <v>0</v>
      </c>
      <c r="J25" s="289"/>
    </row>
    <row r="26" spans="1:10" s="290" customFormat="1" ht="31.5" customHeight="1" x14ac:dyDescent="0.2">
      <c r="A26" s="231" t="s">
        <v>206</v>
      </c>
      <c r="B26" s="252"/>
      <c r="C26" s="252"/>
      <c r="D26" s="252"/>
      <c r="E26" s="252"/>
      <c r="F26" s="252"/>
      <c r="G26" s="252"/>
      <c r="H26" s="252">
        <v>0</v>
      </c>
      <c r="I26" s="252">
        <v>0</v>
      </c>
      <c r="J26" s="289"/>
    </row>
    <row r="27" spans="1:10" s="290" customFormat="1" ht="31.5" customHeight="1" x14ac:dyDescent="0.2">
      <c r="A27" s="231" t="s">
        <v>219</v>
      </c>
      <c r="B27" s="230">
        <v>891471.71418710996</v>
      </c>
      <c r="C27" s="230">
        <v>1538329.4911100403</v>
      </c>
      <c r="D27" s="230">
        <v>1426657.9900260903</v>
      </c>
      <c r="E27" s="230">
        <v>1148815.00119758</v>
      </c>
      <c r="F27" s="230">
        <v>1369743.8187017399</v>
      </c>
      <c r="G27" s="230">
        <v>1406245.8939570999</v>
      </c>
      <c r="H27" s="291">
        <v>75592.627077240264</v>
      </c>
      <c r="I27" s="291">
        <v>-20412.096068990417</v>
      </c>
      <c r="J27" s="289"/>
    </row>
    <row r="28" spans="1:10" ht="31.5" customHeight="1" x14ac:dyDescent="0.2">
      <c r="A28" s="229" t="s">
        <v>609</v>
      </c>
      <c r="B28" s="228">
        <v>29723916.659161672</v>
      </c>
      <c r="C28" s="228">
        <v>32423772.570491992</v>
      </c>
      <c r="D28" s="228">
        <v>34082267.780247778</v>
      </c>
      <c r="E28" s="228">
        <v>33750449.575209424</v>
      </c>
      <c r="F28" s="228">
        <v>31560177.25051596</v>
      </c>
      <c r="G28" s="228">
        <v>31986623.625963923</v>
      </c>
      <c r="H28" s="251">
        <v>-1426102.6566460878</v>
      </c>
      <c r="I28" s="251">
        <v>-2095644.1542838551</v>
      </c>
      <c r="J28" s="253"/>
    </row>
    <row r="29" spans="1:10" x14ac:dyDescent="0.2">
      <c r="A29" s="363" t="s">
        <v>559</v>
      </c>
      <c r="B29" s="363"/>
      <c r="C29" s="363"/>
      <c r="D29" s="363"/>
      <c r="E29" s="363"/>
      <c r="F29" s="363"/>
      <c r="G29" s="363"/>
      <c r="H29" s="363"/>
      <c r="I29" s="363"/>
    </row>
    <row r="30" spans="1:10" x14ac:dyDescent="0.2">
      <c r="A30" s="293" t="s">
        <v>578</v>
      </c>
      <c r="B30" s="292"/>
      <c r="C30" s="292"/>
      <c r="D30" s="292"/>
      <c r="E30" s="292"/>
      <c r="F30" s="292"/>
      <c r="G30" s="292"/>
      <c r="H30" s="292"/>
      <c r="I30" s="292"/>
    </row>
    <row r="31" spans="1:10" ht="21.4" customHeight="1" x14ac:dyDescent="0.2">
      <c r="A31" s="353" t="s">
        <v>626</v>
      </c>
      <c r="B31" s="353"/>
      <c r="C31" s="353"/>
      <c r="D31" s="353"/>
      <c r="E31" s="353"/>
      <c r="F31" s="353"/>
      <c r="G31" s="353"/>
      <c r="H31" s="353"/>
      <c r="I31" s="353"/>
    </row>
    <row r="32" spans="1:10" ht="15" customHeight="1" x14ac:dyDescent="0.2">
      <c r="A32" s="354" t="s">
        <v>627</v>
      </c>
      <c r="B32" s="354"/>
      <c r="C32" s="354"/>
      <c r="D32" s="354"/>
      <c r="E32" s="354"/>
      <c r="F32" s="354"/>
      <c r="G32" s="354"/>
      <c r="H32" s="354"/>
      <c r="I32" s="354"/>
    </row>
    <row r="33" spans="1:16" ht="14.25" customHeight="1" x14ac:dyDescent="0.2">
      <c r="A33" s="355" t="s">
        <v>573</v>
      </c>
      <c r="B33" s="355"/>
      <c r="C33" s="355"/>
      <c r="D33" s="355"/>
      <c r="E33" s="355"/>
      <c r="F33" s="355"/>
      <c r="G33" s="355"/>
      <c r="H33" s="355"/>
      <c r="I33" s="355"/>
    </row>
    <row r="34" spans="1:16" x14ac:dyDescent="0.2">
      <c r="A34" s="356" t="s">
        <v>553</v>
      </c>
      <c r="B34" s="356"/>
      <c r="C34" s="356"/>
      <c r="D34" s="356"/>
      <c r="E34" s="356"/>
      <c r="F34" s="356"/>
      <c r="G34" s="356"/>
      <c r="H34" s="356"/>
      <c r="I34" s="356"/>
    </row>
    <row r="35" spans="1:16" x14ac:dyDescent="0.2">
      <c r="A35" s="254" t="s">
        <v>628</v>
      </c>
      <c r="B35" s="254"/>
      <c r="C35" s="254"/>
      <c r="D35" s="254"/>
      <c r="E35" s="254"/>
      <c r="F35" s="254"/>
      <c r="G35" s="254"/>
      <c r="H35" s="254"/>
      <c r="I35" s="254"/>
      <c r="J35" s="254"/>
      <c r="K35" s="254"/>
      <c r="L35" s="254"/>
      <c r="M35" s="254"/>
      <c r="N35" s="254"/>
      <c r="O35" s="254"/>
      <c r="P35" s="71"/>
    </row>
    <row r="36" spans="1:16" x14ac:dyDescent="0.2">
      <c r="A36" s="350" t="s">
        <v>575</v>
      </c>
      <c r="B36" s="350"/>
      <c r="C36" s="350"/>
      <c r="D36" s="350"/>
      <c r="E36" s="350"/>
      <c r="F36" s="350"/>
      <c r="G36" s="350"/>
      <c r="H36" s="350"/>
      <c r="I36" s="350"/>
    </row>
  </sheetData>
  <mergeCells count="13">
    <mergeCell ref="A1:I1"/>
    <mergeCell ref="A2:I2"/>
    <mergeCell ref="B3:G3"/>
    <mergeCell ref="A36:I36"/>
    <mergeCell ref="H3:I3"/>
    <mergeCell ref="A31:I31"/>
    <mergeCell ref="A32:I32"/>
    <mergeCell ref="A33:I33"/>
    <mergeCell ref="A34:I34"/>
    <mergeCell ref="B4:B6"/>
    <mergeCell ref="D4:D6"/>
    <mergeCell ref="G4:G6"/>
    <mergeCell ref="A29:I29"/>
  </mergeCells>
  <hyperlinks>
    <hyperlink ref="A34" r:id="rId1"/>
    <hyperlink ref="A33" r:id="rId2"/>
  </hyperlinks>
  <pageMargins left="0.7" right="0.7" top="0.75" bottom="0.75" header="0.3" footer="0.3"/>
  <pageSetup paperSize="9" scale="49" orientation="portrait"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19</vt:i4>
      </vt:variant>
    </vt:vector>
  </HeadingPairs>
  <TitlesOfParts>
    <vt:vector size="39" baseType="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 </vt:lpstr>
      <vt:lpstr>20</vt:lpstr>
      <vt:lpstr>21 </vt:lpstr>
      <vt:lpstr>22</vt:lpstr>
      <vt:lpstr>'10'!Print_Area</vt:lpstr>
      <vt:lpstr>'11'!Print_Area</vt:lpstr>
      <vt:lpstr>'12'!Print_Area</vt:lpstr>
      <vt:lpstr>'13'!Print_Area</vt:lpstr>
      <vt:lpstr>'14'!Print_Area</vt:lpstr>
      <vt:lpstr>'15'!Print_Area</vt:lpstr>
      <vt:lpstr>'17'!Print_Area</vt:lpstr>
      <vt:lpstr>'18'!Print_Area</vt:lpstr>
      <vt:lpstr>'19 '!Print_Area</vt:lpstr>
      <vt:lpstr>'20'!Print_Area</vt:lpstr>
      <vt:lpstr>'21 '!Print_Area</vt:lpstr>
      <vt:lpstr>'22'!Print_Area</vt:lpstr>
      <vt:lpstr>'3'!Print_Area</vt:lpstr>
      <vt:lpstr>'4'!Print_Area</vt:lpstr>
      <vt:lpstr>'5'!Print_Area</vt:lpstr>
      <vt:lpstr>'6'!Print_Area</vt:lpstr>
      <vt:lpstr>'7'!Print_Area</vt:lpstr>
      <vt:lpstr>'8'!Print_Area</vt:lpstr>
      <vt:lpstr>'9'!Print_Area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2025-10-21T13:20:45Z</cp:lastPrinted>
  <dcterms:created xsi:type="dcterms:W3CDTF">2024-02-01T09:54:12Z</dcterms:created>
  <dcterms:modified xsi:type="dcterms:W3CDTF">2025-10-23T09:13:08Z</dcterms:modified>
</cp:coreProperties>
</file>