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1125\MSB files\"/>
    </mc:Choice>
  </mc:AlternateContent>
  <bookViews>
    <workbookView xWindow="0" yWindow="0" windowWidth="20460" windowHeight="7590" activeTab="3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'164'!$A$1:$I$31</definedName>
    <definedName name="_xlnm.Print_Area" localSheetId="3">'165'!$A$1:$H$42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H25" i="4" s="1"/>
  <c r="G23" i="4" l="1"/>
  <c r="H23" i="4" s="1"/>
  <c r="G21" i="4" l="1"/>
  <c r="H21" i="4" s="1"/>
  <c r="G19" i="4"/>
  <c r="H19" i="4" s="1"/>
  <c r="G4" i="3" l="1"/>
  <c r="G22" i="4" l="1"/>
  <c r="H22" i="4" s="1"/>
  <c r="H15" i="4" l="1"/>
</calcChain>
</file>

<file path=xl/sharedStrings.xml><?xml version="1.0" encoding="utf-8"?>
<sst xmlns="http://schemas.openxmlformats.org/spreadsheetml/2006/main" count="151" uniqueCount="122">
  <si>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</si>
  <si>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</si>
  <si>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</si>
  <si>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</si>
  <si>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</si>
  <si>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</si>
  <si>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r>
      <t>B. Total Expenditure  (1+2)</t>
    </r>
    <r>
      <rPr>
        <sz val="8"/>
        <color theme="1"/>
        <rFont val="Times New Roman"/>
        <family val="1"/>
      </rPr>
      <t xml:space="preserve"> </t>
    </r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</si>
  <si>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</si>
  <si>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</si>
  <si>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</si>
  <si>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</si>
  <si>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</si>
  <si>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</si>
  <si>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</si>
  <si>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</si>
  <si>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</si>
  <si>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</si>
  <si>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</si>
  <si>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</si>
  <si>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</si>
  <si>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</si>
  <si>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</si>
  <si>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</si>
  <si>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</si>
  <si>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</si>
  <si>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</si>
  <si>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</si>
  <si>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</si>
  <si>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</si>
  <si>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</si>
  <si>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</si>
  <si>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</si>
  <si>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</si>
  <si>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</si>
  <si>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</si>
  <si>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</si>
  <si>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</si>
  <si>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</si>
  <si>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</si>
  <si>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</si>
  <si>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</si>
  <si>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</si>
  <si>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</si>
  <si>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</si>
  <si>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</si>
  <si>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</si>
  <si>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</si>
  <si>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</si>
  <si>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</si>
  <si>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</si>
  <si>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</si>
  <si>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</si>
  <si>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</si>
  <si>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</si>
  <si>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</si>
  <si>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</si>
  <si>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Domestic.    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</si>
  <si>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</si>
  <si>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</si>
  <si>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</si>
  <si>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</si>
  <si>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PERIOD</t>
  </si>
  <si>
    <t>Indirect Taxes</t>
  </si>
  <si>
    <t>Total</t>
  </si>
  <si>
    <t>Tax</t>
  </si>
  <si>
    <t>Collection</t>
  </si>
  <si>
    <t>Sales</t>
  </si>
  <si>
    <t>Excise</t>
  </si>
  <si>
    <t>Customs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</si>
  <si>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</si>
  <si>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</si>
  <si>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</si>
  <si>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</si>
  <si>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</si>
  <si>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</si>
  <si>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</si>
  <si>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</si>
  <si>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</si>
  <si>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</si>
  <si>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</si>
  <si>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</si>
  <si>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</si>
  <si>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</si>
  <si>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</si>
  <si>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</si>
  <si>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</si>
  <si>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</si>
  <si>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</si>
  <si>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</si>
  <si>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</si>
  <si>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</si>
  <si>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</si>
  <si>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</si>
  <si>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</si>
  <si>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</si>
  <si>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</si>
  <si>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</si>
  <si>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</si>
  <si>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</si>
  <si>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</si>
  <si>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</si>
  <si>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</si>
  <si>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</si>
  <si>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</si>
  <si>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</si>
  <si>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</si>
  <si>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</si>
  <si>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</si>
  <si>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Total Expenditure </t>
    </r>
    <r>
      <rPr>
        <b/>
        <sz val="8"/>
        <color theme="1"/>
        <rFont val="Times New Roman"/>
        <family val="1"/>
      </rPr>
      <t xml:space="preserve"> (a+b+c)</t>
    </r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</si>
  <si>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</si>
  <si>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</si>
  <si>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</si>
  <si>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</si>
  <si>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</si>
  <si>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</si>
  <si>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</si>
  <si>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</si>
  <si>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</si>
  <si>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</si>
  <si>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r>
      <t>(Billion Rupees</t>
    </r>
    <r>
      <rPr>
        <sz val="8"/>
        <color theme="1"/>
        <rFont val="Times New Roman"/>
        <family val="1"/>
      </rPr>
      <t>)</t>
    </r>
  </si>
  <si>
    <t xml:space="preserve"> (Billion Rupees)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</si>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</sst>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  <font>
      <b/>
      <sz val="8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7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0" fillId="0" borderId="0" xfId="0" applyAlignment="1"/>
    <xf numFmtId="0" fontId="5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3" xfId="0" applyFont="1" applyBorder="1" applyAlignment="1"/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1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164" fontId="8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/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5" fillId="0" borderId="13" xfId="0" applyFont="1" applyBorder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164" fontId="20" fillId="0" borderId="0" xfId="1" applyNumberFormat="1" applyFont="1" applyAlignment="1">
      <alignment horizontal="right" vertical="center"/>
    </xf>
    <xf numFmtId="0" fontId="21" fillId="0" borderId="0" xfId="0" applyFont="1" applyAlignment="1"/>
    <xf numFmtId="3" fontId="0" fillId="0" borderId="0" xfId="0" applyNumberFormat="1"/>
    <xf numFmtId="3" fontId="0" fillId="0" borderId="0" xfId="0" applyNumberFormat="1" applyAlignment="1"/>
    <xf numFmtId="3" fontId="21" fillId="0" borderId="0" xfId="0" applyNumberFormat="1" applyFont="1" applyAlignment="1"/>
    <xf numFmtId="43" fontId="0" fillId="0" borderId="0" xfId="0" applyNumberFormat="1" applyAlignment="1"/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4" fillId="0" borderId="0" xfId="0" applyFont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zoomScaleSheetLayoutView="115" workbookViewId="0">
      <selection activeCell="D8" sqref="D8"/>
    </sheetView>
  </sheetViews>
  <sheetFormatPr defaultColWidth="9.125" defaultRowHeight="14.25" x14ac:dyDescent="0.2"/>
  <cols>
    <col min="1" max="1" width="41.625" style="4" customWidth="1"/>
    <col min="2" max="7" width="10" style="4" customWidth="1"/>
    <col min="8" max="9" width="11.125" style="4" bestFit="1" customWidth="1"/>
    <col min="10" max="16384" width="9.125" style="4"/>
  </cols>
  <sheetData>
    <row r="1" spans="1:9" ht="18.75" x14ac:dyDescent="0.2">
      <c r="A1" s="62" t="s">
        <v>0</v>
      </c>
      <c r="B1" s="62"/>
      <c r="C1" s="62"/>
      <c r="D1" s="62"/>
      <c r="E1" s="62"/>
      <c r="F1" s="62"/>
      <c r="G1" s="62"/>
    </row>
    <row r="2" spans="1:9" ht="15" thickBot="1" x14ac:dyDescent="0.25">
      <c r="A2" s="63" t="s">
        <v>120</v>
      </c>
      <c r="B2" s="63"/>
      <c r="C2" s="63"/>
      <c r="D2" s="63"/>
      <c r="E2" s="63"/>
      <c r="F2" s="63"/>
      <c r="G2" s="63"/>
    </row>
    <row r="3" spans="1:9" ht="15.75" thickTop="1" thickBot="1" x14ac:dyDescent="0.25">
      <c r="A3" s="5"/>
      <c r="B3" s="36" t="s">
        <v>1</v>
      </c>
      <c r="C3" s="36" t="s">
        <v>2</v>
      </c>
      <c r="D3" s="36" t="s">
        <v>3</v>
      </c>
      <c r="E3" s="36" t="s">
        <v>91</v>
      </c>
      <c r="F3" s="36" t="s">
        <v>112</v>
      </c>
      <c r="G3" s="36" t="s">
        <v>110</v>
      </c>
    </row>
    <row r="4" spans="1:9" ht="15" thickTop="1" x14ac:dyDescent="0.2">
      <c r="A4" s="6"/>
      <c r="B4" s="1"/>
      <c r="C4" s="1"/>
      <c r="D4" s="1"/>
      <c r="E4" s="1"/>
    </row>
    <row r="5" spans="1:9" ht="26.25" customHeight="1" x14ac:dyDescent="0.2">
      <c r="A5" s="40" t="s">
        <v>93</v>
      </c>
      <c r="B5" s="25">
        <v>6272.2</v>
      </c>
      <c r="C5" s="25">
        <v>6903.4</v>
      </c>
      <c r="D5" s="25">
        <v>8035.4</v>
      </c>
      <c r="E5" s="25">
        <v>9633.5</v>
      </c>
      <c r="F5" s="25">
        <v>13269.037</v>
      </c>
      <c r="G5" s="25">
        <v>17997.486000000001</v>
      </c>
      <c r="H5" s="51"/>
      <c r="I5" s="52"/>
    </row>
    <row r="6" spans="1:9" ht="26.25" customHeight="1" x14ac:dyDescent="0.2">
      <c r="A6" s="7" t="s">
        <v>89</v>
      </c>
      <c r="B6" s="25">
        <v>4747.8</v>
      </c>
      <c r="C6" s="25">
        <v>5272.7</v>
      </c>
      <c r="D6" s="25">
        <v>6755.2</v>
      </c>
      <c r="E6" s="25">
        <v>7818.7</v>
      </c>
      <c r="F6" s="25">
        <v>10085.200999999999</v>
      </c>
      <c r="G6" s="25">
        <v>12722.909</v>
      </c>
      <c r="H6" s="51"/>
    </row>
    <row r="7" spans="1:9" ht="26.25" customHeight="1" x14ac:dyDescent="0.2">
      <c r="A7" s="8" t="s">
        <v>4</v>
      </c>
      <c r="B7" s="26">
        <v>4334.2</v>
      </c>
      <c r="C7" s="26">
        <v>4764.3</v>
      </c>
      <c r="D7" s="26">
        <v>6142.8</v>
      </c>
      <c r="E7" s="26">
        <v>7169.1</v>
      </c>
      <c r="F7" s="26">
        <v>9311.0069999999996</v>
      </c>
      <c r="G7" s="26">
        <v>11744.288</v>
      </c>
      <c r="H7" s="51"/>
    </row>
    <row r="8" spans="1:9" ht="26.25" customHeight="1" x14ac:dyDescent="0.2">
      <c r="A8" s="8" t="s">
        <v>5</v>
      </c>
      <c r="B8" s="26">
        <v>413.6</v>
      </c>
      <c r="C8" s="26">
        <v>508.4</v>
      </c>
      <c r="D8" s="26">
        <v>612.4</v>
      </c>
      <c r="E8" s="26">
        <v>649.6</v>
      </c>
      <c r="F8" s="26">
        <v>774.19399999999996</v>
      </c>
      <c r="G8" s="26">
        <v>978.62099999999998</v>
      </c>
      <c r="H8" s="51"/>
    </row>
    <row r="9" spans="1:9" ht="26.25" customHeight="1" x14ac:dyDescent="0.2">
      <c r="A9" s="7" t="s">
        <v>90</v>
      </c>
      <c r="B9" s="25">
        <v>1524.4</v>
      </c>
      <c r="C9" s="25">
        <v>1630.7</v>
      </c>
      <c r="D9" s="25">
        <v>1280.2</v>
      </c>
      <c r="E9" s="25">
        <v>1814.8</v>
      </c>
      <c r="F9" s="25">
        <v>3183.8359999999998</v>
      </c>
      <c r="G9" s="25">
        <v>5274.576</v>
      </c>
      <c r="H9" s="51"/>
    </row>
    <row r="10" spans="1:9" ht="26.25" customHeight="1" x14ac:dyDescent="0.2">
      <c r="A10" s="31" t="s">
        <v>76</v>
      </c>
      <c r="B10" s="26">
        <v>1422</v>
      </c>
      <c r="C10" s="26">
        <v>1480.4</v>
      </c>
      <c r="D10" s="26">
        <v>1151.9000000000001</v>
      </c>
      <c r="E10" s="26">
        <v>1648.9</v>
      </c>
      <c r="F10" s="26">
        <v>2960.7179999999998</v>
      </c>
      <c r="G10" s="26">
        <v>4960.9849999999997</v>
      </c>
      <c r="H10" s="51"/>
    </row>
    <row r="11" spans="1:9" ht="26.25" customHeight="1" x14ac:dyDescent="0.2">
      <c r="A11" s="31" t="s">
        <v>77</v>
      </c>
      <c r="B11" s="26">
        <v>102.4</v>
      </c>
      <c r="C11" s="26">
        <v>150.30000000000001</v>
      </c>
      <c r="D11" s="26">
        <v>128.30000000000001</v>
      </c>
      <c r="E11" s="26">
        <v>165.9</v>
      </c>
      <c r="F11" s="26">
        <v>223.11799999999999</v>
      </c>
      <c r="G11" s="26">
        <v>313.59100000000001</v>
      </c>
      <c r="H11" s="51"/>
    </row>
    <row r="12" spans="1:9" ht="26.25" customHeight="1" x14ac:dyDescent="0.2">
      <c r="A12" s="6"/>
      <c r="B12" s="27"/>
      <c r="C12" s="27"/>
      <c r="D12" s="26"/>
      <c r="E12" s="26"/>
      <c r="F12" s="25"/>
    </row>
    <row r="13" spans="1:9" ht="26.25" customHeight="1" x14ac:dyDescent="0.2">
      <c r="A13" s="40" t="s">
        <v>6</v>
      </c>
      <c r="B13" s="25">
        <v>9648.5</v>
      </c>
      <c r="C13" s="25">
        <v>10306.700000000001</v>
      </c>
      <c r="D13" s="25">
        <v>13295.3</v>
      </c>
      <c r="E13" s="25">
        <v>16155</v>
      </c>
      <c r="F13" s="25">
        <v>20475.945</v>
      </c>
      <c r="G13" s="25">
        <v>24165.501</v>
      </c>
      <c r="H13" s="51"/>
    </row>
    <row r="14" spans="1:9" ht="26.25" customHeight="1" x14ac:dyDescent="0.2">
      <c r="A14" s="7" t="s">
        <v>92</v>
      </c>
      <c r="B14" s="26">
        <v>8532</v>
      </c>
      <c r="C14" s="26">
        <v>9084</v>
      </c>
      <c r="D14" s="26">
        <v>11521.4</v>
      </c>
      <c r="E14" s="26">
        <v>14447.8</v>
      </c>
      <c r="F14" s="26">
        <v>18570.941999999999</v>
      </c>
      <c r="G14" s="26">
        <v>21528.584999999999</v>
      </c>
      <c r="H14" s="51"/>
    </row>
    <row r="15" spans="1:9" ht="26.25" customHeight="1" x14ac:dyDescent="0.2">
      <c r="A15" s="43" t="s">
        <v>7</v>
      </c>
      <c r="B15" s="26">
        <v>2619.6999999999998</v>
      </c>
      <c r="C15" s="26">
        <v>2749.7</v>
      </c>
      <c r="D15" s="26">
        <v>3182.4</v>
      </c>
      <c r="E15" s="26">
        <v>5695.9</v>
      </c>
      <c r="F15" s="26">
        <v>8159.826</v>
      </c>
      <c r="G15" s="26">
        <v>8887.4169999999995</v>
      </c>
      <c r="H15" s="51"/>
    </row>
    <row r="16" spans="1:9" ht="26.25" customHeight="1" x14ac:dyDescent="0.2">
      <c r="A16" s="43" t="s">
        <v>8</v>
      </c>
      <c r="B16" s="26">
        <v>1213.3</v>
      </c>
      <c r="C16" s="26">
        <v>1316.4</v>
      </c>
      <c r="D16" s="26">
        <v>1411.6</v>
      </c>
      <c r="E16" s="26">
        <v>1585.5</v>
      </c>
      <c r="F16" s="26">
        <v>1858.8050000000001</v>
      </c>
      <c r="G16" s="26">
        <v>2193.8829999999998</v>
      </c>
      <c r="H16" s="51"/>
    </row>
    <row r="17" spans="1:9" ht="26.25" customHeight="1" x14ac:dyDescent="0.2">
      <c r="A17" s="42" t="s">
        <v>94</v>
      </c>
      <c r="B17" s="26">
        <v>1203.7</v>
      </c>
      <c r="C17" s="26">
        <v>1315.7</v>
      </c>
      <c r="D17" s="26">
        <v>1657.4</v>
      </c>
      <c r="E17" s="26">
        <v>1952.9</v>
      </c>
      <c r="F17" s="26">
        <v>2078.4839999999999</v>
      </c>
      <c r="G17" s="26">
        <v>2965.7550000000001</v>
      </c>
      <c r="H17" s="51"/>
    </row>
    <row r="18" spans="1:9" ht="26.25" customHeight="1" x14ac:dyDescent="0.2">
      <c r="A18" s="42" t="s">
        <v>95</v>
      </c>
      <c r="B18" s="26">
        <v>-87.3</v>
      </c>
      <c r="C18" s="26">
        <v>-93</v>
      </c>
      <c r="D18" s="26">
        <v>116.5</v>
      </c>
      <c r="E18" s="26">
        <v>-245.75</v>
      </c>
      <c r="F18" s="26">
        <v>-173.48099999999999</v>
      </c>
      <c r="G18" s="26">
        <v>-328.839</v>
      </c>
      <c r="H18" s="51"/>
    </row>
    <row r="19" spans="1:9" ht="26.25" customHeight="1" x14ac:dyDescent="0.2">
      <c r="A19" s="7" t="s">
        <v>87</v>
      </c>
      <c r="B19" s="25">
        <v>-3376.3</v>
      </c>
      <c r="C19" s="25">
        <v>-3403.3</v>
      </c>
      <c r="D19" s="25">
        <v>-5259.9</v>
      </c>
      <c r="E19" s="25">
        <v>-6521.4</v>
      </c>
      <c r="F19" s="25">
        <v>-7206.9080000000004</v>
      </c>
      <c r="G19" s="25">
        <v>-6168.0150000000003</v>
      </c>
      <c r="H19" s="51"/>
      <c r="I19" s="54"/>
    </row>
    <row r="20" spans="1:9" ht="26.25" customHeight="1" x14ac:dyDescent="0.2">
      <c r="A20" s="7" t="s">
        <v>88</v>
      </c>
      <c r="B20" s="25">
        <v>-757</v>
      </c>
      <c r="C20" s="25">
        <v>-653.59199999999998</v>
      </c>
      <c r="D20" s="25">
        <v>-2077.46</v>
      </c>
      <c r="E20" s="25">
        <v>-825.529</v>
      </c>
      <c r="F20" s="25">
        <v>952.91800000000001</v>
      </c>
      <c r="G20" s="25">
        <v>2719.402</v>
      </c>
      <c r="H20" s="51"/>
    </row>
    <row r="21" spans="1:9" ht="26.25" customHeight="1" x14ac:dyDescent="0.2">
      <c r="A21" s="8" t="s">
        <v>10</v>
      </c>
      <c r="B21" s="26">
        <v>3376.3</v>
      </c>
      <c r="C21" s="26">
        <v>3403.3</v>
      </c>
      <c r="D21" s="26">
        <v>5259.9</v>
      </c>
      <c r="E21" s="26">
        <v>6521.4</v>
      </c>
      <c r="F21" s="26">
        <v>7206.9080000000004</v>
      </c>
      <c r="G21" s="26">
        <v>6168.0150000000003</v>
      </c>
      <c r="H21" s="51"/>
    </row>
    <row r="22" spans="1:9" ht="26.25" customHeight="1" x14ac:dyDescent="0.2">
      <c r="A22" s="8" t="s">
        <v>11</v>
      </c>
      <c r="B22" s="26">
        <v>895.5</v>
      </c>
      <c r="C22" s="26">
        <v>1338.1</v>
      </c>
      <c r="D22" s="26">
        <v>1178.4000000000001</v>
      </c>
      <c r="E22" s="34">
        <v>-679.8</v>
      </c>
      <c r="F22" s="26">
        <v>320.71300000000002</v>
      </c>
      <c r="G22" s="26">
        <v>618.83900000000006</v>
      </c>
      <c r="H22" s="51"/>
    </row>
    <row r="23" spans="1:9" ht="26.25" customHeight="1" x14ac:dyDescent="0.2">
      <c r="A23" s="8" t="s">
        <v>12</v>
      </c>
      <c r="B23" s="26">
        <v>2480.8000000000002</v>
      </c>
      <c r="C23" s="26">
        <v>2065.1999999999998</v>
      </c>
      <c r="D23" s="26">
        <v>4081.5</v>
      </c>
      <c r="E23" s="26">
        <v>7201.3</v>
      </c>
      <c r="F23" s="26">
        <v>6886.1949999999997</v>
      </c>
      <c r="G23" s="26">
        <v>5549.1760000000004</v>
      </c>
      <c r="H23" s="51"/>
    </row>
    <row r="24" spans="1:9" ht="26.25" customHeight="1" x14ac:dyDescent="0.2">
      <c r="A24" s="8" t="s">
        <v>13</v>
      </c>
      <c r="B24" s="26">
        <v>1940.6</v>
      </c>
      <c r="C24" s="26">
        <v>1869</v>
      </c>
      <c r="D24" s="26">
        <v>3100.9</v>
      </c>
      <c r="E24" s="26">
        <v>3528.59</v>
      </c>
      <c r="F24" s="26">
        <v>7197.6580000000004</v>
      </c>
      <c r="G24" s="26">
        <v>4566.991</v>
      </c>
      <c r="H24" s="51"/>
    </row>
    <row r="25" spans="1:9" ht="26.25" customHeight="1" x14ac:dyDescent="0.2">
      <c r="A25" s="8" t="s">
        <v>14</v>
      </c>
      <c r="B25" s="26">
        <v>540.29999999999995</v>
      </c>
      <c r="C25" s="26">
        <v>196.2</v>
      </c>
      <c r="D25" s="26">
        <v>980.6</v>
      </c>
      <c r="E25" s="26">
        <v>3672.703</v>
      </c>
      <c r="F25" s="26">
        <v>-312.80099999999999</v>
      </c>
      <c r="G25" s="26">
        <v>982.18499999999995</v>
      </c>
      <c r="H25" s="51"/>
    </row>
    <row r="26" spans="1:9" ht="26.25" customHeight="1" x14ac:dyDescent="0.2">
      <c r="A26" s="8" t="s">
        <v>15</v>
      </c>
      <c r="B26" s="26" t="s">
        <v>9</v>
      </c>
      <c r="C26" s="26" t="s">
        <v>9</v>
      </c>
      <c r="D26" s="26" t="s">
        <v>9</v>
      </c>
      <c r="E26" s="26" t="s">
        <v>9</v>
      </c>
      <c r="F26" s="26">
        <v>1.3380000000000001</v>
      </c>
      <c r="G26" s="26"/>
    </row>
    <row r="27" spans="1:9" ht="15" thickBot="1" x14ac:dyDescent="0.25">
      <c r="A27" s="10"/>
      <c r="B27" s="2"/>
      <c r="C27" s="2"/>
      <c r="D27" s="3"/>
      <c r="E27" s="29"/>
      <c r="F27" s="30"/>
      <c r="G27" s="30"/>
    </row>
    <row r="28" spans="1:9" x14ac:dyDescent="0.2">
      <c r="A28" s="64" t="s">
        <v>16</v>
      </c>
      <c r="B28" s="64"/>
      <c r="C28" s="64"/>
      <c r="D28" s="64"/>
      <c r="E28" s="64"/>
      <c r="F28" s="64"/>
      <c r="G28" s="64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79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Normal="100" zoomScaleSheetLayoutView="115" workbookViewId="0">
      <selection activeCell="D12" sqref="D12"/>
    </sheetView>
  </sheetViews>
  <sheetFormatPr defaultColWidth="9.125" defaultRowHeight="14.25" x14ac:dyDescent="0.2"/>
  <cols>
    <col min="1" max="1" width="36.5" style="4" customWidth="1"/>
    <col min="2" max="5" width="11.875" style="4" customWidth="1"/>
    <col min="6" max="6" width="10.375" style="4" customWidth="1"/>
    <col min="7" max="8" width="11.125" style="4" bestFit="1" customWidth="1"/>
    <col min="9" max="16384" width="9.125" style="4"/>
  </cols>
  <sheetData>
    <row r="1" spans="1:8" ht="18.75" x14ac:dyDescent="0.2">
      <c r="A1" s="62" t="s">
        <v>17</v>
      </c>
      <c r="B1" s="62"/>
      <c r="C1" s="62"/>
      <c r="D1" s="62"/>
      <c r="E1" s="62"/>
      <c r="F1" s="62"/>
    </row>
    <row r="2" spans="1:8" ht="15" thickBot="1" x14ac:dyDescent="0.25">
      <c r="A2" s="65" t="s">
        <v>119</v>
      </c>
      <c r="B2" s="65"/>
      <c r="C2" s="65"/>
      <c r="D2" s="65"/>
      <c r="E2" s="65"/>
      <c r="F2" s="65"/>
    </row>
    <row r="3" spans="1:8" ht="15" thickBot="1" x14ac:dyDescent="0.25">
      <c r="A3" s="55"/>
      <c r="B3" s="57" t="s">
        <v>2</v>
      </c>
      <c r="C3" s="56" t="s">
        <v>3</v>
      </c>
      <c r="D3" s="56" t="s">
        <v>91</v>
      </c>
      <c r="E3" s="56" t="s">
        <v>112</v>
      </c>
      <c r="F3" s="56" t="s">
        <v>110</v>
      </c>
    </row>
    <row r="4" spans="1:8" x14ac:dyDescent="0.2">
      <c r="A4" s="13"/>
      <c r="B4" s="11"/>
      <c r="C4" s="11"/>
      <c r="D4" s="11"/>
    </row>
    <row r="5" spans="1:8" s="50" customFormat="1" ht="18.75" customHeight="1" x14ac:dyDescent="0.2">
      <c r="A5" s="48" t="s">
        <v>111</v>
      </c>
      <c r="B5" s="49">
        <v>4764.3</v>
      </c>
      <c r="C5" s="49">
        <v>6142.8</v>
      </c>
      <c r="D5" s="49">
        <v>7169.1</v>
      </c>
      <c r="E5" s="49">
        <v>9311.0069999999996</v>
      </c>
      <c r="F5" s="49">
        <v>11744.288</v>
      </c>
      <c r="G5" s="51"/>
      <c r="H5" s="53"/>
    </row>
    <row r="6" spans="1:8" ht="18.75" customHeight="1" x14ac:dyDescent="0.2">
      <c r="A6" s="14" t="s">
        <v>18</v>
      </c>
      <c r="B6" s="25">
        <v>1731.9</v>
      </c>
      <c r="C6" s="25">
        <v>2280.5</v>
      </c>
      <c r="D6" s="25">
        <v>3272.4</v>
      </c>
      <c r="E6" s="25">
        <v>4530.7219999999998</v>
      </c>
      <c r="F6" s="49">
        <v>5791.6670000000004</v>
      </c>
      <c r="G6" s="51"/>
      <c r="H6" s="53"/>
    </row>
    <row r="7" spans="1:8" ht="18.75" customHeight="1" x14ac:dyDescent="0.2">
      <c r="A7" s="14" t="s">
        <v>19</v>
      </c>
      <c r="B7" s="25">
        <v>3032.4</v>
      </c>
      <c r="C7" s="25">
        <v>3862.3</v>
      </c>
      <c r="D7" s="25">
        <v>3896.7</v>
      </c>
      <c r="E7" s="25">
        <v>4780.2849999999999</v>
      </c>
      <c r="F7" s="49">
        <v>5952.6210000000001</v>
      </c>
      <c r="G7" s="52"/>
      <c r="H7" s="53"/>
    </row>
    <row r="8" spans="1:8" ht="18.75" customHeight="1" x14ac:dyDescent="0.2">
      <c r="A8" s="9" t="s">
        <v>20</v>
      </c>
      <c r="B8" s="26">
        <v>765.2</v>
      </c>
      <c r="C8" s="26">
        <v>1009.5</v>
      </c>
      <c r="D8" s="26">
        <v>934.8</v>
      </c>
      <c r="E8" s="26">
        <v>1104.0630000000001</v>
      </c>
      <c r="F8" s="26">
        <v>1284.6079999999999</v>
      </c>
      <c r="G8" s="51"/>
      <c r="H8" s="53"/>
    </row>
    <row r="9" spans="1:8" ht="18.75" customHeight="1" x14ac:dyDescent="0.2">
      <c r="A9" s="9" t="s">
        <v>21</v>
      </c>
      <c r="B9" s="26">
        <v>1990.2</v>
      </c>
      <c r="C9" s="26">
        <v>2531.9</v>
      </c>
      <c r="D9" s="26">
        <v>2592.1</v>
      </c>
      <c r="E9" s="26">
        <v>3098.7710000000002</v>
      </c>
      <c r="F9" s="26">
        <v>3901.3719999999998</v>
      </c>
      <c r="G9" s="51"/>
      <c r="H9" s="53"/>
    </row>
    <row r="10" spans="1:8" ht="18.75" customHeight="1" x14ac:dyDescent="0.2">
      <c r="A10" s="9" t="s">
        <v>22</v>
      </c>
      <c r="B10" s="26">
        <v>277.10000000000002</v>
      </c>
      <c r="C10" s="26">
        <v>321</v>
      </c>
      <c r="D10" s="26">
        <v>369.8</v>
      </c>
      <c r="E10" s="26">
        <v>577.45100000000002</v>
      </c>
      <c r="F10" s="26">
        <v>766.64099999999996</v>
      </c>
      <c r="G10" s="51"/>
      <c r="H10" s="53"/>
    </row>
    <row r="11" spans="1:8" ht="18.75" customHeight="1" x14ac:dyDescent="0.2">
      <c r="A11" s="14" t="s">
        <v>23</v>
      </c>
      <c r="B11" s="25">
        <v>1505.4</v>
      </c>
      <c r="C11" s="25">
        <v>1185.4000000000001</v>
      </c>
      <c r="D11" s="25">
        <v>1710.7</v>
      </c>
      <c r="E11" s="25">
        <v>3050.4549999999999</v>
      </c>
      <c r="F11" s="25">
        <v>5056.4309999999996</v>
      </c>
      <c r="G11" s="51"/>
      <c r="H11" s="53"/>
    </row>
    <row r="12" spans="1:8" ht="18.75" customHeight="1" x14ac:dyDescent="0.2">
      <c r="A12" s="8" t="s">
        <v>24</v>
      </c>
      <c r="B12" s="26">
        <v>25</v>
      </c>
      <c r="C12" s="26">
        <v>33.5</v>
      </c>
      <c r="D12" s="26">
        <v>61.8</v>
      </c>
      <c r="E12" s="26">
        <v>89.736999999999995</v>
      </c>
      <c r="F12" s="26">
        <v>95.445999999999998</v>
      </c>
      <c r="G12" s="51"/>
      <c r="H12" s="53"/>
    </row>
    <row r="13" spans="1:8" ht="18.75" customHeight="1" x14ac:dyDescent="0.2">
      <c r="A13" s="8" t="s">
        <v>25</v>
      </c>
      <c r="B13" s="26">
        <v>76.2</v>
      </c>
      <c r="C13" s="26">
        <v>87.8</v>
      </c>
      <c r="D13" s="26">
        <v>144.69999999999999</v>
      </c>
      <c r="E13" s="26">
        <v>354.98599999999999</v>
      </c>
      <c r="F13" s="26">
        <v>257.03199999999998</v>
      </c>
      <c r="G13" s="51"/>
      <c r="H13" s="53"/>
    </row>
    <row r="14" spans="1:8" ht="18.75" customHeight="1" x14ac:dyDescent="0.2">
      <c r="A14" s="8" t="s">
        <v>26</v>
      </c>
      <c r="B14" s="26">
        <v>43.9</v>
      </c>
      <c r="C14" s="26">
        <v>42.9</v>
      </c>
      <c r="D14" s="26">
        <v>68.7</v>
      </c>
      <c r="E14" s="26">
        <v>88.742000000000004</v>
      </c>
      <c r="F14" s="26">
        <v>186.91900000000001</v>
      </c>
      <c r="G14" s="51"/>
      <c r="H14" s="53"/>
    </row>
    <row r="15" spans="1:8" ht="18.75" customHeight="1" x14ac:dyDescent="0.2">
      <c r="A15" s="8" t="s">
        <v>27</v>
      </c>
      <c r="B15" s="26">
        <v>39.1</v>
      </c>
      <c r="C15" s="26">
        <v>103.4</v>
      </c>
      <c r="D15" s="26">
        <v>84.6</v>
      </c>
      <c r="E15" s="26">
        <v>42.28</v>
      </c>
      <c r="F15" s="26">
        <v>29.678000000000001</v>
      </c>
      <c r="G15" s="51"/>
      <c r="H15" s="53"/>
    </row>
    <row r="16" spans="1:8" ht="18.75" customHeight="1" x14ac:dyDescent="0.2">
      <c r="A16" s="8" t="s">
        <v>28</v>
      </c>
      <c r="B16" s="26">
        <v>650.5</v>
      </c>
      <c r="C16" s="26">
        <v>473.6</v>
      </c>
      <c r="D16" s="26">
        <v>371.2</v>
      </c>
      <c r="E16" s="26">
        <v>972.18299999999999</v>
      </c>
      <c r="F16" s="26">
        <v>2619.6030000000001</v>
      </c>
      <c r="G16" s="51"/>
      <c r="H16" s="53"/>
    </row>
    <row r="17" spans="1:8" ht="18.75" customHeight="1" x14ac:dyDescent="0.2">
      <c r="A17" s="8" t="s">
        <v>29</v>
      </c>
      <c r="B17" s="26">
        <v>14.9</v>
      </c>
      <c r="C17" s="26">
        <v>17.3</v>
      </c>
      <c r="D17" s="26">
        <v>21.1</v>
      </c>
      <c r="E17" s="26">
        <v>30.616</v>
      </c>
      <c r="F17" s="26">
        <v>31.373999999999999</v>
      </c>
      <c r="G17" s="51"/>
      <c r="H17" s="53"/>
    </row>
    <row r="18" spans="1:8" ht="18.75" customHeight="1" x14ac:dyDescent="0.2">
      <c r="A18" s="8" t="s">
        <v>113</v>
      </c>
      <c r="B18" s="26">
        <v>13</v>
      </c>
      <c r="C18" s="26">
        <v>21.6</v>
      </c>
      <c r="D18" s="26">
        <v>34.5</v>
      </c>
      <c r="E18" s="26">
        <v>50.875999999999998</v>
      </c>
      <c r="F18" s="26">
        <v>64.36</v>
      </c>
      <c r="G18" s="51"/>
      <c r="H18" s="53"/>
    </row>
    <row r="19" spans="1:8" ht="18.75" customHeight="1" x14ac:dyDescent="0.2">
      <c r="A19" s="8" t="s">
        <v>30</v>
      </c>
      <c r="B19" s="26">
        <v>10.3</v>
      </c>
      <c r="C19" s="26">
        <v>16.5</v>
      </c>
      <c r="D19" s="26">
        <v>23.1</v>
      </c>
      <c r="E19" s="26">
        <v>25.545999999999999</v>
      </c>
      <c r="F19" s="26">
        <v>22.678000000000001</v>
      </c>
      <c r="G19" s="51"/>
      <c r="H19" s="53"/>
    </row>
    <row r="20" spans="1:8" ht="18.75" customHeight="1" x14ac:dyDescent="0.2">
      <c r="A20" s="8" t="s">
        <v>31</v>
      </c>
      <c r="B20" s="26">
        <v>70.900000000000006</v>
      </c>
      <c r="C20" s="26">
        <v>90.8</v>
      </c>
      <c r="D20" s="26">
        <v>120.3</v>
      </c>
      <c r="E20" s="26">
        <v>165.36799999999999</v>
      </c>
      <c r="F20" s="26">
        <v>178.75800000000001</v>
      </c>
      <c r="G20" s="51"/>
      <c r="H20" s="53"/>
    </row>
    <row r="21" spans="1:8" ht="18.75" customHeight="1" x14ac:dyDescent="0.2">
      <c r="A21" s="8" t="s">
        <v>32</v>
      </c>
      <c r="B21" s="26">
        <v>424.7</v>
      </c>
      <c r="C21" s="26">
        <v>127.5</v>
      </c>
      <c r="D21" s="26">
        <v>579.9</v>
      </c>
      <c r="E21" s="26">
        <v>1019.223</v>
      </c>
      <c r="F21" s="26">
        <v>1220.213</v>
      </c>
      <c r="G21" s="51"/>
      <c r="H21" s="53"/>
    </row>
    <row r="22" spans="1:8" ht="18.75" customHeight="1" x14ac:dyDescent="0.2">
      <c r="A22" s="8" t="s">
        <v>114</v>
      </c>
      <c r="B22" s="26">
        <v>0</v>
      </c>
      <c r="C22" s="26">
        <v>0</v>
      </c>
      <c r="D22" s="26">
        <v>0</v>
      </c>
      <c r="E22" s="26">
        <v>0</v>
      </c>
      <c r="F22" s="26">
        <v>1.9990000000000001</v>
      </c>
      <c r="G22" s="51"/>
      <c r="H22" s="53"/>
    </row>
    <row r="23" spans="1:8" ht="18.75" customHeight="1" x14ac:dyDescent="0.2">
      <c r="A23" s="8" t="s">
        <v>33</v>
      </c>
      <c r="B23" s="26">
        <v>19.399999999999999</v>
      </c>
      <c r="C23" s="26">
        <v>18.600000000000001</v>
      </c>
      <c r="D23" s="26">
        <v>10.9</v>
      </c>
      <c r="E23" s="26">
        <v>2.8889999999999998</v>
      </c>
      <c r="F23" s="26">
        <v>0.85899999999999999</v>
      </c>
      <c r="G23"/>
      <c r="H23" s="53"/>
    </row>
    <row r="24" spans="1:8" ht="18.75" customHeight="1" x14ac:dyDescent="0.2">
      <c r="A24" s="8" t="s">
        <v>34</v>
      </c>
      <c r="B24" s="26">
        <v>22.5</v>
      </c>
      <c r="C24" s="26">
        <v>20.399999999999999</v>
      </c>
      <c r="D24" s="26">
        <v>10.7</v>
      </c>
      <c r="E24" s="26">
        <v>30.51</v>
      </c>
      <c r="F24" s="26">
        <v>42.942</v>
      </c>
      <c r="G24" s="51"/>
      <c r="H24" s="53"/>
    </row>
    <row r="25" spans="1:8" ht="18.75" customHeight="1" x14ac:dyDescent="0.2">
      <c r="A25" s="8" t="s">
        <v>35</v>
      </c>
      <c r="B25" s="26">
        <v>3</v>
      </c>
      <c r="C25" s="26">
        <v>14.4</v>
      </c>
      <c r="D25" s="26">
        <v>27.7</v>
      </c>
      <c r="E25" s="26">
        <v>27.763999999999999</v>
      </c>
      <c r="F25" s="26">
        <v>23.238</v>
      </c>
      <c r="G25" s="51"/>
      <c r="H25" s="53"/>
    </row>
    <row r="26" spans="1:8" ht="18.75" customHeight="1" x14ac:dyDescent="0.2">
      <c r="A26" s="8" t="s">
        <v>36</v>
      </c>
      <c r="B26" s="26">
        <v>3.5</v>
      </c>
      <c r="C26" s="26">
        <v>3.7</v>
      </c>
      <c r="D26" s="26">
        <v>3.4</v>
      </c>
      <c r="E26" s="26">
        <v>3.4660000000000002</v>
      </c>
      <c r="F26" s="26">
        <v>3.343</v>
      </c>
      <c r="G26" s="51"/>
      <c r="H26" s="53"/>
    </row>
    <row r="27" spans="1:8" ht="18.75" customHeight="1" x14ac:dyDescent="0.2">
      <c r="A27" s="8" t="s">
        <v>37</v>
      </c>
      <c r="B27" s="26">
        <v>16.899999999999999</v>
      </c>
      <c r="C27" s="26">
        <v>21.6</v>
      </c>
      <c r="D27" s="26">
        <v>17.3</v>
      </c>
      <c r="E27" s="26">
        <v>21.576000000000001</v>
      </c>
      <c r="F27" s="26">
        <v>26.535</v>
      </c>
      <c r="G27" s="51"/>
      <c r="H27" s="53"/>
    </row>
    <row r="28" spans="1:8" ht="18.75" customHeight="1" x14ac:dyDescent="0.2">
      <c r="A28" s="8" t="s">
        <v>38</v>
      </c>
      <c r="B28" s="26">
        <v>71.599999999999994</v>
      </c>
      <c r="C28" s="26">
        <v>91.8</v>
      </c>
      <c r="D28" s="26">
        <v>130.80000000000001</v>
      </c>
      <c r="E28" s="26">
        <v>124.69499999999999</v>
      </c>
      <c r="F28" s="26">
        <v>251.45400000000001</v>
      </c>
      <c r="G28" s="51"/>
      <c r="H28" s="53"/>
    </row>
    <row r="29" spans="1:8" ht="18.75" customHeight="1" x14ac:dyDescent="0.2">
      <c r="A29" s="14" t="s">
        <v>39</v>
      </c>
      <c r="B29" s="25">
        <v>6269.7</v>
      </c>
      <c r="C29" s="25">
        <v>7328.2</v>
      </c>
      <c r="D29" s="25">
        <v>8879.9</v>
      </c>
      <c r="E29" s="25">
        <v>12361.462</v>
      </c>
      <c r="F29" s="25">
        <v>16800.719000000001</v>
      </c>
      <c r="G29" s="52"/>
      <c r="H29" s="53"/>
    </row>
    <row r="30" spans="1:8" ht="18.75" customHeight="1" x14ac:dyDescent="0.2">
      <c r="A30" s="14" t="s">
        <v>40</v>
      </c>
      <c r="B30" s="25">
        <v>2741.9</v>
      </c>
      <c r="C30" s="25">
        <v>3589</v>
      </c>
      <c r="D30" s="25">
        <v>4223.5</v>
      </c>
      <c r="E30" s="25">
        <v>5263.6270000000004</v>
      </c>
      <c r="F30" s="25">
        <v>6854.0159999999996</v>
      </c>
      <c r="G30" s="51"/>
      <c r="H30" s="53"/>
    </row>
    <row r="31" spans="1:8" ht="18.75" customHeight="1" x14ac:dyDescent="0.2">
      <c r="A31" s="14" t="s">
        <v>41</v>
      </c>
      <c r="B31" s="25">
        <v>3527.8</v>
      </c>
      <c r="C31" s="25">
        <v>3739.2</v>
      </c>
      <c r="D31" s="25">
        <v>4656.3999999999996</v>
      </c>
      <c r="E31" s="25">
        <v>7097.835</v>
      </c>
      <c r="F31" s="25">
        <v>9946.7029999999995</v>
      </c>
      <c r="G31" s="51"/>
      <c r="H31" s="53"/>
    </row>
    <row r="32" spans="1:8" ht="15" thickBot="1" x14ac:dyDescent="0.25">
      <c r="A32" s="2"/>
      <c r="B32" s="2"/>
      <c r="C32" s="2"/>
      <c r="D32" s="2"/>
      <c r="E32" s="2"/>
      <c r="F32" s="2"/>
    </row>
    <row r="33" spans="1:6" x14ac:dyDescent="0.2">
      <c r="A33" s="64" t="s">
        <v>16</v>
      </c>
      <c r="B33" s="64"/>
      <c r="C33" s="64"/>
      <c r="D33" s="64"/>
      <c r="E33" s="64"/>
      <c r="F33" s="64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85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opLeftCell="A13" zoomScaleNormal="100" zoomScaleSheetLayoutView="115" workbookViewId="0">
      <selection activeCell="F21" sqref="F21"/>
    </sheetView>
  </sheetViews>
  <sheetFormatPr defaultColWidth="9.125" defaultRowHeight="14.25" x14ac:dyDescent="0.2"/>
  <cols>
    <col min="1" max="1" width="35.375" style="20" customWidth="1"/>
    <col min="2" max="4" width="9.125" style="4"/>
    <col min="5" max="9" width="8.375" style="4" customWidth="1"/>
    <col min="10" max="10" width="11.125" style="4" bestFit="1" customWidth="1"/>
    <col min="11" max="16384" width="9.125" style="4"/>
  </cols>
  <sheetData>
    <row r="1" spans="1:10" ht="18.75" x14ac:dyDescent="0.2">
      <c r="A1" s="62" t="s">
        <v>42</v>
      </c>
      <c r="B1" s="62"/>
      <c r="C1" s="62"/>
      <c r="D1" s="62"/>
      <c r="E1" s="62"/>
      <c r="F1" s="62"/>
      <c r="G1" s="62"/>
      <c r="H1" s="62"/>
      <c r="I1" s="62"/>
    </row>
    <row r="2" spans="1:10" ht="15" thickBot="1" x14ac:dyDescent="0.25">
      <c r="A2" s="66" t="s">
        <v>118</v>
      </c>
      <c r="B2" s="66"/>
      <c r="C2" s="66"/>
      <c r="D2" s="66"/>
      <c r="E2" s="66"/>
      <c r="F2" s="66"/>
      <c r="G2" s="66"/>
      <c r="H2" s="66"/>
      <c r="I2" s="66"/>
    </row>
    <row r="3" spans="1:10" ht="15.75" thickTop="1" thickBot="1" x14ac:dyDescent="0.25">
      <c r="A3" s="35"/>
      <c r="B3" s="36"/>
      <c r="C3" s="36"/>
      <c r="D3" s="37"/>
      <c r="E3" s="33" t="s">
        <v>2</v>
      </c>
      <c r="F3" s="36" t="s">
        <v>3</v>
      </c>
      <c r="G3" s="36" t="s">
        <v>91</v>
      </c>
      <c r="H3" s="36" t="s">
        <v>112</v>
      </c>
      <c r="I3" s="36" t="s">
        <v>110</v>
      </c>
    </row>
    <row r="4" spans="1:10" ht="24.75" customHeight="1" thickTop="1" x14ac:dyDescent="0.2">
      <c r="A4" s="21" t="s">
        <v>108</v>
      </c>
      <c r="B4" s="12"/>
      <c r="C4" s="12"/>
      <c r="D4" s="12"/>
      <c r="E4" s="28">
        <v>7244.8</v>
      </c>
      <c r="F4" s="25">
        <v>9350.1</v>
      </c>
      <c r="G4" s="25">
        <f>G5+G16+G23</f>
        <v>11250.5</v>
      </c>
      <c r="H4" s="25">
        <v>14822.976000000001</v>
      </c>
      <c r="I4" s="25">
        <v>17036.173999999999</v>
      </c>
      <c r="J4" s="51"/>
    </row>
    <row r="5" spans="1:10" ht="24.75" customHeight="1" x14ac:dyDescent="0.2">
      <c r="A5" s="21" t="s">
        <v>43</v>
      </c>
      <c r="B5" s="12"/>
      <c r="C5" s="12"/>
      <c r="D5" s="12"/>
      <c r="E5" s="28">
        <v>6348.7</v>
      </c>
      <c r="F5" s="25">
        <v>8451.6</v>
      </c>
      <c r="G5" s="25">
        <v>10650</v>
      </c>
      <c r="H5" s="25">
        <v>14073.121999999999</v>
      </c>
      <c r="I5" s="25">
        <v>15814.571</v>
      </c>
      <c r="J5" s="51"/>
    </row>
    <row r="6" spans="1:10" ht="24.75" customHeight="1" x14ac:dyDescent="0.2">
      <c r="A6" s="22" t="s">
        <v>86</v>
      </c>
      <c r="B6" s="19"/>
      <c r="C6" s="19"/>
      <c r="D6" s="19"/>
      <c r="E6" s="27">
        <v>2749.7</v>
      </c>
      <c r="F6" s="26">
        <v>3182.4</v>
      </c>
      <c r="G6" s="26">
        <v>5695.9</v>
      </c>
      <c r="H6" s="26">
        <v>8159.826</v>
      </c>
      <c r="I6" s="26">
        <v>8887.4169999999995</v>
      </c>
      <c r="J6" s="51"/>
    </row>
    <row r="7" spans="1:10" ht="24.75" customHeight="1" x14ac:dyDescent="0.2">
      <c r="A7" s="32" t="s">
        <v>78</v>
      </c>
      <c r="B7" s="19"/>
      <c r="C7" s="19"/>
      <c r="D7" s="19"/>
      <c r="E7" s="27">
        <v>2523.8000000000002</v>
      </c>
      <c r="F7" s="26">
        <v>2828.6</v>
      </c>
      <c r="G7" s="26">
        <v>4936</v>
      </c>
      <c r="H7" s="26">
        <v>7163.7209999999995</v>
      </c>
      <c r="I7" s="26">
        <v>7997.1360000000004</v>
      </c>
      <c r="J7" s="51"/>
    </row>
    <row r="8" spans="1:10" ht="24.75" customHeight="1" x14ac:dyDescent="0.2">
      <c r="A8" s="32" t="s">
        <v>79</v>
      </c>
      <c r="B8" s="19"/>
      <c r="C8" s="19"/>
      <c r="D8" s="19"/>
      <c r="E8" s="27">
        <v>225.9</v>
      </c>
      <c r="F8" s="26">
        <v>353.9</v>
      </c>
      <c r="G8" s="26">
        <v>759.9</v>
      </c>
      <c r="H8" s="26">
        <v>996.10500000000002</v>
      </c>
      <c r="I8" s="26">
        <v>890.28099999999995</v>
      </c>
      <c r="J8" s="51"/>
    </row>
    <row r="9" spans="1:10" ht="24.75" customHeight="1" x14ac:dyDescent="0.2">
      <c r="A9" s="24" t="s">
        <v>80</v>
      </c>
      <c r="B9" s="19"/>
      <c r="C9" s="19"/>
      <c r="D9" s="19"/>
      <c r="E9" s="27">
        <v>440.1</v>
      </c>
      <c r="F9" s="26">
        <v>541.9</v>
      </c>
      <c r="G9" s="26">
        <v>666.3</v>
      </c>
      <c r="H9" s="26">
        <v>807.84100000000001</v>
      </c>
      <c r="I9" s="26">
        <v>910.89499999999998</v>
      </c>
      <c r="J9" s="51"/>
    </row>
    <row r="10" spans="1:10" ht="24.75" customHeight="1" x14ac:dyDescent="0.2">
      <c r="A10" s="24" t="s">
        <v>44</v>
      </c>
      <c r="B10" s="19"/>
      <c r="C10" s="19"/>
      <c r="D10" s="19"/>
      <c r="E10" s="27">
        <v>505.8</v>
      </c>
      <c r="F10" s="27">
        <v>546.70000000000005</v>
      </c>
      <c r="G10" s="26">
        <v>634</v>
      </c>
      <c r="H10" s="26">
        <v>784.00699999999995</v>
      </c>
      <c r="I10" s="26">
        <v>891.62400000000002</v>
      </c>
      <c r="J10" s="51"/>
    </row>
    <row r="11" spans="1:10" ht="24.75" customHeight="1" x14ac:dyDescent="0.2">
      <c r="A11" s="24" t="s">
        <v>81</v>
      </c>
      <c r="B11" s="19"/>
      <c r="C11" s="19"/>
      <c r="D11" s="19"/>
      <c r="E11" s="27">
        <v>911.6</v>
      </c>
      <c r="F11" s="26">
        <v>1239.3</v>
      </c>
      <c r="G11" s="26">
        <v>1070</v>
      </c>
      <c r="H11" s="26">
        <v>1395.2829999999999</v>
      </c>
      <c r="I11" s="26">
        <v>1632.875</v>
      </c>
      <c r="J11" s="51"/>
    </row>
    <row r="12" spans="1:10" ht="24.75" customHeight="1" x14ac:dyDescent="0.2">
      <c r="A12" s="32" t="s">
        <v>82</v>
      </c>
      <c r="B12" s="19"/>
      <c r="C12" s="19"/>
      <c r="D12" s="19"/>
      <c r="E12" s="27">
        <v>83.8</v>
      </c>
      <c r="F12" s="26">
        <v>97.5</v>
      </c>
      <c r="G12" s="26">
        <v>82</v>
      </c>
      <c r="H12" s="26">
        <v>103.07</v>
      </c>
      <c r="I12" s="26">
        <v>118.9</v>
      </c>
      <c r="J12" s="51"/>
    </row>
    <row r="13" spans="1:10" ht="24.75" customHeight="1" x14ac:dyDescent="0.2">
      <c r="A13" s="32" t="s">
        <v>83</v>
      </c>
      <c r="B13" s="19"/>
      <c r="C13" s="19"/>
      <c r="D13" s="19"/>
      <c r="E13" s="27">
        <v>827.7</v>
      </c>
      <c r="F13" s="26">
        <v>1141.8</v>
      </c>
      <c r="G13" s="26">
        <v>988</v>
      </c>
      <c r="H13" s="26">
        <v>1292.2139999999999</v>
      </c>
      <c r="I13" s="26">
        <v>1513.9749999999999</v>
      </c>
      <c r="J13" s="51"/>
    </row>
    <row r="14" spans="1:10" ht="24.75" customHeight="1" x14ac:dyDescent="0.2">
      <c r="A14" s="24" t="s">
        <v>84</v>
      </c>
      <c r="B14" s="19"/>
      <c r="C14" s="19"/>
      <c r="D14" s="19"/>
      <c r="E14" s="27">
        <v>425</v>
      </c>
      <c r="F14" s="26">
        <v>1529.6</v>
      </c>
      <c r="G14" s="26">
        <v>1080.3</v>
      </c>
      <c r="H14" s="26">
        <v>1067.3599999999999</v>
      </c>
      <c r="I14" s="26">
        <v>1297.877</v>
      </c>
      <c r="J14" s="51"/>
    </row>
    <row r="15" spans="1:10" ht="24.75" customHeight="1" x14ac:dyDescent="0.2">
      <c r="A15" s="24" t="s">
        <v>85</v>
      </c>
      <c r="B15" s="19"/>
      <c r="C15" s="19"/>
      <c r="D15" s="19"/>
      <c r="E15" s="27">
        <v>1316.4</v>
      </c>
      <c r="F15" s="26">
        <v>1411.6</v>
      </c>
      <c r="G15" s="26">
        <v>1585.5</v>
      </c>
      <c r="H15" s="26">
        <v>1858.8050000000001</v>
      </c>
      <c r="I15" s="26">
        <v>2193.8829999999998</v>
      </c>
      <c r="J15" s="51"/>
    </row>
    <row r="16" spans="1:10" ht="24.75" customHeight="1" x14ac:dyDescent="0.2">
      <c r="A16" s="21" t="s">
        <v>45</v>
      </c>
      <c r="B16" s="12"/>
      <c r="C16" s="12"/>
      <c r="D16" s="12"/>
      <c r="E16" s="28">
        <v>789.1</v>
      </c>
      <c r="F16" s="25">
        <v>701.1</v>
      </c>
      <c r="G16" s="25">
        <v>890.4</v>
      </c>
      <c r="H16" s="25">
        <v>1030.8520000000001</v>
      </c>
      <c r="I16" s="25">
        <v>1414.1769999999999</v>
      </c>
      <c r="J16" s="51"/>
    </row>
    <row r="17" spans="1:10" ht="24.75" customHeight="1" x14ac:dyDescent="0.2">
      <c r="A17" s="22" t="s">
        <v>46</v>
      </c>
      <c r="B17" s="19"/>
      <c r="C17" s="19"/>
      <c r="D17" s="19"/>
      <c r="E17" s="27">
        <v>694.6</v>
      </c>
      <c r="F17" s="26">
        <v>558.1</v>
      </c>
      <c r="G17" s="26">
        <v>743</v>
      </c>
      <c r="H17" s="26">
        <v>732.18100000000004</v>
      </c>
      <c r="I17" s="26">
        <v>1048.972</v>
      </c>
      <c r="J17" s="51"/>
    </row>
    <row r="18" spans="1:10" ht="24.75" customHeight="1" x14ac:dyDescent="0.2">
      <c r="A18" s="22" t="s">
        <v>47</v>
      </c>
      <c r="B18" s="19"/>
      <c r="C18" s="19"/>
      <c r="D18" s="19"/>
      <c r="E18" s="27">
        <v>667.3</v>
      </c>
      <c r="F18" s="26">
        <v>558.1</v>
      </c>
      <c r="G18" s="26">
        <v>743</v>
      </c>
      <c r="H18" s="26">
        <v>732.18100000000004</v>
      </c>
      <c r="I18" s="26">
        <v>1048.972</v>
      </c>
      <c r="J18" s="51"/>
    </row>
    <row r="19" spans="1:10" ht="24.75" customHeight="1" x14ac:dyDescent="0.2">
      <c r="A19" s="23" t="s">
        <v>48</v>
      </c>
      <c r="B19" s="19"/>
      <c r="C19" s="19"/>
      <c r="D19" s="19"/>
      <c r="E19" s="27">
        <v>226.1</v>
      </c>
      <c r="F19" s="26">
        <v>157.69999999999999</v>
      </c>
      <c r="G19" s="26">
        <v>91</v>
      </c>
      <c r="H19" s="26">
        <v>97.031999999999996</v>
      </c>
      <c r="I19" s="26">
        <v>263.13600000000002</v>
      </c>
      <c r="J19" s="51"/>
    </row>
    <row r="20" spans="1:10" ht="24.75" customHeight="1" x14ac:dyDescent="0.2">
      <c r="A20" s="22" t="s">
        <v>49</v>
      </c>
      <c r="B20" s="19"/>
      <c r="C20" s="19"/>
      <c r="D20" s="19"/>
      <c r="E20" s="27">
        <v>94.5</v>
      </c>
      <c r="F20" s="26">
        <v>143</v>
      </c>
      <c r="G20" s="26">
        <v>147.30000000000001</v>
      </c>
      <c r="H20" s="26">
        <v>298.67099999999999</v>
      </c>
      <c r="I20" s="26">
        <v>365.20499999999998</v>
      </c>
      <c r="J20" s="51"/>
    </row>
    <row r="21" spans="1:10" ht="24.75" customHeight="1" x14ac:dyDescent="0.2">
      <c r="A21" s="22" t="s">
        <v>50</v>
      </c>
      <c r="B21" s="19"/>
      <c r="C21" s="19"/>
      <c r="D21" s="19"/>
      <c r="E21" s="27">
        <v>17.5</v>
      </c>
      <c r="F21" s="26">
        <v>102.6</v>
      </c>
      <c r="G21" s="26">
        <v>87.5</v>
      </c>
      <c r="H21" s="26">
        <v>247.001</v>
      </c>
      <c r="I21" s="26">
        <v>382.85199999999998</v>
      </c>
      <c r="J21" s="51"/>
    </row>
    <row r="22" spans="1:10" ht="24.75" customHeight="1" x14ac:dyDescent="0.2">
      <c r="A22" s="22" t="s">
        <v>51</v>
      </c>
      <c r="B22" s="19"/>
      <c r="C22" s="19"/>
      <c r="D22" s="19"/>
      <c r="E22" s="27">
        <v>76.900000000000006</v>
      </c>
      <c r="F22" s="26">
        <v>40.4</v>
      </c>
      <c r="G22" s="26">
        <v>59.9</v>
      </c>
      <c r="H22" s="26">
        <v>51.67</v>
      </c>
      <c r="I22" s="26">
        <v>-17.646999999999998</v>
      </c>
      <c r="J22" s="51"/>
    </row>
    <row r="23" spans="1:10" ht="24.75" customHeight="1" x14ac:dyDescent="0.2">
      <c r="A23" s="21" t="s">
        <v>52</v>
      </c>
      <c r="B23" s="12"/>
      <c r="C23" s="12"/>
      <c r="D23" s="12"/>
      <c r="E23" s="28">
        <v>107</v>
      </c>
      <c r="F23" s="28">
        <v>197.4</v>
      </c>
      <c r="G23" s="25">
        <v>-289.89999999999998</v>
      </c>
      <c r="H23" s="25">
        <v>-280.99700000000001</v>
      </c>
      <c r="I23" s="25">
        <v>-192.57400000000001</v>
      </c>
      <c r="J23" s="51"/>
    </row>
    <row r="24" spans="1:10" ht="24.75" customHeight="1" x14ac:dyDescent="0.2">
      <c r="A24" s="21" t="s">
        <v>53</v>
      </c>
      <c r="B24" s="12"/>
      <c r="C24" s="12"/>
      <c r="D24" s="12"/>
      <c r="E24" s="28">
        <v>-3716.9</v>
      </c>
      <c r="F24" s="25">
        <v>-5610.9</v>
      </c>
      <c r="G24" s="25">
        <v>-6676</v>
      </c>
      <c r="H24" s="25">
        <v>-7725.1419999999998</v>
      </c>
      <c r="I24" s="25">
        <v>-7089.4709999999995</v>
      </c>
      <c r="J24" s="51"/>
    </row>
    <row r="25" spans="1:10" ht="24.75" customHeight="1" x14ac:dyDescent="0.2">
      <c r="A25" s="22" t="s">
        <v>54</v>
      </c>
      <c r="B25" s="19"/>
      <c r="C25" s="19"/>
      <c r="D25" s="19"/>
      <c r="E25" s="27">
        <v>3716.9</v>
      </c>
      <c r="F25" s="26">
        <v>5610.9</v>
      </c>
      <c r="G25" s="26">
        <v>6676</v>
      </c>
      <c r="H25" s="26">
        <v>7725.1419999999998</v>
      </c>
      <c r="I25" s="26">
        <v>7089.4709999999995</v>
      </c>
      <c r="J25" s="51"/>
    </row>
    <row r="26" spans="1:10" ht="24.75" customHeight="1" x14ac:dyDescent="0.2">
      <c r="A26" s="22" t="s">
        <v>55</v>
      </c>
      <c r="B26" s="19"/>
      <c r="C26" s="19"/>
      <c r="D26" s="19"/>
      <c r="E26" s="27">
        <v>1338.1</v>
      </c>
      <c r="F26" s="26">
        <v>1178.4000000000001</v>
      </c>
      <c r="G26" s="26">
        <v>-679.8</v>
      </c>
      <c r="H26" s="26">
        <v>320.71300000000002</v>
      </c>
      <c r="I26" s="26">
        <v>618.83900000000006</v>
      </c>
      <c r="J26" s="51"/>
    </row>
    <row r="27" spans="1:10" ht="24.75" customHeight="1" x14ac:dyDescent="0.2">
      <c r="A27" s="22" t="s">
        <v>56</v>
      </c>
      <c r="B27" s="19"/>
      <c r="C27" s="19"/>
      <c r="D27" s="19"/>
      <c r="E27" s="27">
        <v>2378.9</v>
      </c>
      <c r="F27" s="26">
        <v>4432.5</v>
      </c>
      <c r="G27" s="26">
        <v>7355.9</v>
      </c>
      <c r="H27" s="26">
        <v>7404.4290000000001</v>
      </c>
      <c r="I27" s="26">
        <v>6470.6319999999996</v>
      </c>
      <c r="J27" s="51"/>
    </row>
    <row r="28" spans="1:10" ht="24.75" customHeight="1" x14ac:dyDescent="0.2">
      <c r="A28" s="22" t="s">
        <v>57</v>
      </c>
      <c r="B28" s="19"/>
      <c r="C28" s="19"/>
      <c r="D28" s="19"/>
      <c r="E28" s="27">
        <v>2169.6</v>
      </c>
      <c r="F28" s="26">
        <v>3434.9</v>
      </c>
      <c r="G28" s="26">
        <v>3693.2</v>
      </c>
      <c r="H28" s="26">
        <v>7745.12</v>
      </c>
      <c r="I28" s="26">
        <v>5487.4250000000002</v>
      </c>
      <c r="J28" s="51"/>
    </row>
    <row r="29" spans="1:10" ht="24.75" customHeight="1" x14ac:dyDescent="0.2">
      <c r="A29" s="22" t="s">
        <v>58</v>
      </c>
      <c r="B29" s="19"/>
      <c r="C29" s="19"/>
      <c r="D29" s="19"/>
      <c r="E29" s="27">
        <v>209.2</v>
      </c>
      <c r="F29" s="26">
        <v>997.6</v>
      </c>
      <c r="G29" s="26">
        <v>3662.7</v>
      </c>
      <c r="H29" s="26">
        <v>-342.029</v>
      </c>
      <c r="I29" s="26">
        <v>983.20699999999999</v>
      </c>
      <c r="J29" s="51"/>
    </row>
    <row r="30" spans="1:10" ht="24.75" customHeight="1" thickBot="1" x14ac:dyDescent="0.25">
      <c r="A30" s="58" t="s">
        <v>59</v>
      </c>
      <c r="B30" s="59"/>
      <c r="C30" s="59"/>
      <c r="D30" s="59"/>
      <c r="E30" s="60" t="s">
        <v>9</v>
      </c>
      <c r="F30" s="61" t="s">
        <v>9</v>
      </c>
      <c r="G30" s="61" t="s">
        <v>9</v>
      </c>
      <c r="H30" s="61">
        <v>1.3380000000000001</v>
      </c>
      <c r="I30" s="61">
        <v>0</v>
      </c>
    </row>
    <row r="31" spans="1:10" x14ac:dyDescent="0.2">
      <c r="A31" s="67" t="s">
        <v>16</v>
      </c>
      <c r="B31" s="67"/>
      <c r="C31" s="67"/>
      <c r="D31" s="67"/>
      <c r="E31" s="67"/>
      <c r="F31" s="67"/>
      <c r="G31" s="67"/>
      <c r="H31" s="67"/>
      <c r="I31" s="67"/>
    </row>
  </sheetData>
  <mergeCells count="3">
    <mergeCell ref="A1:I1"/>
    <mergeCell ref="A2:I2"/>
    <mergeCell ref="A31:I31"/>
  </mergeCells>
  <pageMargins left="0.7" right="0.7" top="0.75" bottom="0.75" header="0.3" footer="0.3"/>
  <pageSetup paperSize="9" scale="77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zoomScaleSheetLayoutView="115" workbookViewId="0">
      <selection activeCell="C15" sqref="C15"/>
    </sheetView>
  </sheetViews>
  <sheetFormatPr defaultColWidth="9.125" defaultRowHeight="14.25" x14ac:dyDescent="0.2"/>
  <cols>
    <col min="1" max="2" width="9.125" style="4" customWidth="1"/>
    <col min="3" max="8" width="11.125" style="4" customWidth="1"/>
    <col min="9" max="16384" width="9.125" style="4"/>
  </cols>
  <sheetData>
    <row r="1" spans="1:8" ht="18.75" customHeight="1" x14ac:dyDescent="0.2">
      <c r="A1" s="62" t="s">
        <v>60</v>
      </c>
      <c r="B1" s="62"/>
      <c r="C1" s="62"/>
      <c r="D1" s="62"/>
      <c r="E1" s="62"/>
      <c r="F1" s="62"/>
      <c r="G1" s="62"/>
      <c r="H1" s="62"/>
    </row>
    <row r="2" spans="1:8" ht="15" x14ac:dyDescent="0.2">
      <c r="A2" s="68"/>
      <c r="B2" s="68"/>
      <c r="C2" s="68"/>
      <c r="D2" s="68"/>
      <c r="E2" s="68"/>
      <c r="F2" s="68"/>
      <c r="G2" s="68"/>
      <c r="H2" s="68"/>
    </row>
    <row r="3" spans="1:8" ht="15" thickBot="1" x14ac:dyDescent="0.25">
      <c r="A3" s="69" t="s">
        <v>118</v>
      </c>
      <c r="B3" s="69"/>
      <c r="C3" s="69"/>
      <c r="D3" s="69"/>
      <c r="E3" s="69"/>
      <c r="F3" s="69"/>
      <c r="G3" s="69"/>
      <c r="H3" s="69"/>
    </row>
    <row r="4" spans="1:8" ht="15" thickTop="1" x14ac:dyDescent="0.2">
      <c r="A4" s="74" t="s">
        <v>61</v>
      </c>
      <c r="B4" s="75"/>
      <c r="C4" s="70" t="s">
        <v>115</v>
      </c>
      <c r="D4" s="79" t="s">
        <v>62</v>
      </c>
      <c r="E4" s="74"/>
      <c r="F4" s="74"/>
      <c r="G4" s="75"/>
      <c r="H4" s="15" t="s">
        <v>63</v>
      </c>
    </row>
    <row r="5" spans="1:8" ht="15" thickBot="1" x14ac:dyDescent="0.25">
      <c r="A5" s="76"/>
      <c r="B5" s="75"/>
      <c r="C5" s="71"/>
      <c r="D5" s="80"/>
      <c r="E5" s="81"/>
      <c r="F5" s="81"/>
      <c r="G5" s="82"/>
      <c r="H5" s="15" t="s">
        <v>64</v>
      </c>
    </row>
    <row r="6" spans="1:8" x14ac:dyDescent="0.2">
      <c r="A6" s="76"/>
      <c r="B6" s="75"/>
      <c r="C6" s="71"/>
      <c r="D6" s="83" t="s">
        <v>66</v>
      </c>
      <c r="E6" s="85" t="s">
        <v>67</v>
      </c>
      <c r="F6" s="85" t="s">
        <v>68</v>
      </c>
      <c r="G6" s="87" t="s">
        <v>63</v>
      </c>
      <c r="H6" s="15" t="s">
        <v>65</v>
      </c>
    </row>
    <row r="7" spans="1:8" ht="15" thickBot="1" x14ac:dyDescent="0.25">
      <c r="A7" s="77"/>
      <c r="B7" s="78"/>
      <c r="C7" s="72"/>
      <c r="D7" s="84"/>
      <c r="E7" s="86"/>
      <c r="F7" s="86"/>
      <c r="G7" s="88"/>
      <c r="H7" s="16"/>
    </row>
    <row r="8" spans="1:8" ht="15.75" thickTop="1" x14ac:dyDescent="0.2">
      <c r="A8" s="17"/>
      <c r="B8" s="17"/>
      <c r="C8" s="18"/>
      <c r="D8" s="17"/>
      <c r="E8" s="17"/>
      <c r="F8" s="17"/>
      <c r="G8" s="18"/>
      <c r="H8" s="17"/>
    </row>
    <row r="9" spans="1:8" x14ac:dyDescent="0.2">
      <c r="A9" s="8" t="s">
        <v>69</v>
      </c>
      <c r="B9" s="8"/>
      <c r="C9" s="25">
        <v>1731.9</v>
      </c>
      <c r="D9" s="26">
        <v>1990.2</v>
      </c>
      <c r="E9" s="26">
        <v>277.10000000000002</v>
      </c>
      <c r="F9" s="26">
        <v>765.2</v>
      </c>
      <c r="G9" s="25">
        <v>3032.4</v>
      </c>
      <c r="H9" s="25">
        <v>4764.3</v>
      </c>
    </row>
    <row r="10" spans="1:8" x14ac:dyDescent="0.2">
      <c r="A10" s="8"/>
      <c r="B10" s="8"/>
      <c r="C10" s="25"/>
      <c r="D10" s="26"/>
      <c r="E10" s="26"/>
      <c r="F10" s="26"/>
      <c r="G10" s="25"/>
      <c r="H10" s="25"/>
    </row>
    <row r="11" spans="1:8" x14ac:dyDescent="0.2">
      <c r="A11" s="8" t="s">
        <v>116</v>
      </c>
      <c r="B11" s="8"/>
      <c r="C11" s="25">
        <v>2280.5</v>
      </c>
      <c r="D11" s="26">
        <v>2531.9</v>
      </c>
      <c r="E11" s="26">
        <v>321</v>
      </c>
      <c r="F11" s="26">
        <v>1009.5</v>
      </c>
      <c r="G11" s="25">
        <v>3862.3</v>
      </c>
      <c r="H11" s="25">
        <v>6142.8</v>
      </c>
    </row>
    <row r="12" spans="1:8" x14ac:dyDescent="0.2">
      <c r="A12" s="8"/>
      <c r="B12" s="8"/>
      <c r="C12" s="25"/>
      <c r="D12" s="26"/>
      <c r="E12" s="26"/>
      <c r="F12" s="26"/>
      <c r="G12" s="25"/>
      <c r="H12" s="25"/>
    </row>
    <row r="13" spans="1:8" x14ac:dyDescent="0.2">
      <c r="A13" s="8" t="s">
        <v>117</v>
      </c>
      <c r="B13" s="8"/>
      <c r="C13" s="25">
        <v>3272.4</v>
      </c>
      <c r="D13" s="26">
        <v>2592.1</v>
      </c>
      <c r="E13" s="26">
        <v>369.8</v>
      </c>
      <c r="F13" s="26">
        <v>934.8</v>
      </c>
      <c r="G13" s="25">
        <v>3896.7</v>
      </c>
      <c r="H13" s="25">
        <v>7169.1</v>
      </c>
    </row>
    <row r="14" spans="1:8" x14ac:dyDescent="0.2">
      <c r="A14" s="8"/>
      <c r="B14" s="8"/>
      <c r="C14" s="25"/>
      <c r="D14" s="26"/>
      <c r="E14" s="26"/>
      <c r="F14" s="26"/>
      <c r="G14" s="25"/>
      <c r="H14" s="25"/>
    </row>
    <row r="15" spans="1:8" x14ac:dyDescent="0.2">
      <c r="A15" s="8" t="s">
        <v>74</v>
      </c>
      <c r="B15" s="8"/>
      <c r="C15" s="25">
        <v>4530.7219999999998</v>
      </c>
      <c r="D15" s="26">
        <v>577.45100000000002</v>
      </c>
      <c r="E15" s="26">
        <v>3098.7710000000002</v>
      </c>
      <c r="F15" s="26">
        <v>1104.0630000000001</v>
      </c>
      <c r="G15" s="25">
        <v>4780.2849999999999</v>
      </c>
      <c r="H15" s="25">
        <f>C15+G15</f>
        <v>9311.0069999999996</v>
      </c>
    </row>
    <row r="16" spans="1:8" x14ac:dyDescent="0.2">
      <c r="A16" s="8"/>
      <c r="B16" s="8"/>
      <c r="C16" s="25"/>
      <c r="D16" s="26"/>
      <c r="E16" s="26"/>
      <c r="F16" s="26"/>
      <c r="G16" s="25"/>
      <c r="H16" s="25"/>
    </row>
    <row r="17" spans="1:8" x14ac:dyDescent="0.2">
      <c r="A17" s="8" t="s">
        <v>109</v>
      </c>
      <c r="B17" s="8"/>
      <c r="C17" s="25">
        <v>5791.6670000000004</v>
      </c>
      <c r="D17" s="26">
        <v>3901.3719999999998</v>
      </c>
      <c r="E17" s="26">
        <v>766.64099999999996</v>
      </c>
      <c r="F17" s="26">
        <v>1284.6079999999999</v>
      </c>
      <c r="G17" s="25">
        <v>5952.6210000000001</v>
      </c>
      <c r="H17" s="25">
        <v>11744.288</v>
      </c>
    </row>
    <row r="18" spans="1:8" x14ac:dyDescent="0.2">
      <c r="A18" s="8"/>
      <c r="B18" s="8"/>
      <c r="C18" s="25"/>
      <c r="D18" s="26"/>
      <c r="E18" s="26"/>
      <c r="F18" s="26"/>
      <c r="G18" s="25"/>
      <c r="H18" s="25"/>
    </row>
    <row r="19" spans="1:8" x14ac:dyDescent="0.2">
      <c r="A19" s="8" t="s">
        <v>74</v>
      </c>
      <c r="B19" s="39" t="s">
        <v>71</v>
      </c>
      <c r="C19" s="28">
        <v>3264.7049999999999</v>
      </c>
      <c r="D19" s="27">
        <v>2237.107</v>
      </c>
      <c r="E19" s="27">
        <v>401.89699999999999</v>
      </c>
      <c r="F19" s="27">
        <v>807.80499999999995</v>
      </c>
      <c r="G19" s="28">
        <f>+SUM(D19:F19)</f>
        <v>3446.8089999999997</v>
      </c>
      <c r="H19" s="28">
        <f>+G19+C19</f>
        <v>6711.5139999999992</v>
      </c>
    </row>
    <row r="20" spans="1:8" x14ac:dyDescent="0.2">
      <c r="A20" s="8" t="s">
        <v>74</v>
      </c>
      <c r="B20" s="39" t="s">
        <v>75</v>
      </c>
      <c r="C20" s="25">
        <v>4530.7219999999998</v>
      </c>
      <c r="D20" s="26">
        <v>577.45100000000002</v>
      </c>
      <c r="E20" s="26">
        <v>3098.7710000000002</v>
      </c>
      <c r="F20" s="26">
        <v>1104.0630000000001</v>
      </c>
      <c r="G20" s="25">
        <v>4780.2849999999999</v>
      </c>
      <c r="H20" s="25">
        <v>9311.0069999999996</v>
      </c>
    </row>
    <row r="21" spans="1:8" x14ac:dyDescent="0.2">
      <c r="A21" s="8" t="s">
        <v>109</v>
      </c>
      <c r="B21" s="39" t="s">
        <v>72</v>
      </c>
      <c r="C21" s="25">
        <v>1230.2429999999999</v>
      </c>
      <c r="D21" s="26">
        <v>904.75599999999997</v>
      </c>
      <c r="E21" s="26">
        <v>151.059</v>
      </c>
      <c r="F21" s="26">
        <v>276.86900000000003</v>
      </c>
      <c r="G21" s="25">
        <f>+SUM(D21:F21)</f>
        <v>1332.6840000000002</v>
      </c>
      <c r="H21" s="25">
        <f>+G21+C21</f>
        <v>2562.9270000000001</v>
      </c>
    </row>
    <row r="22" spans="1:8" x14ac:dyDescent="0.2">
      <c r="A22" s="8" t="s">
        <v>109</v>
      </c>
      <c r="B22" s="38" t="s">
        <v>70</v>
      </c>
      <c r="C22" s="25">
        <v>2781.5520000000001</v>
      </c>
      <c r="D22" s="26">
        <v>1898.1880000000001</v>
      </c>
      <c r="E22" s="26">
        <v>346.57100000000003</v>
      </c>
      <c r="F22" s="26">
        <v>598.54</v>
      </c>
      <c r="G22" s="25">
        <f>+SUM(D22:F22)</f>
        <v>2843.299</v>
      </c>
      <c r="H22" s="25">
        <f>+G22+C22</f>
        <v>5624.8510000000006</v>
      </c>
    </row>
    <row r="23" spans="1:8" x14ac:dyDescent="0.2">
      <c r="A23" s="8" t="s">
        <v>109</v>
      </c>
      <c r="B23" s="39" t="s">
        <v>71</v>
      </c>
      <c r="C23" s="25">
        <v>4127.8149999999996</v>
      </c>
      <c r="D23" s="26">
        <v>2860.7440000000001</v>
      </c>
      <c r="E23" s="26">
        <v>537.03099999999995</v>
      </c>
      <c r="F23" s="26">
        <v>927.46100000000001</v>
      </c>
      <c r="G23" s="25">
        <f>SUM(D23:F23)</f>
        <v>4325.2359999999999</v>
      </c>
      <c r="H23" s="25">
        <f>G23+C23</f>
        <v>8453.0509999999995</v>
      </c>
    </row>
    <row r="24" spans="1:8" x14ac:dyDescent="0.2">
      <c r="A24" s="8" t="s">
        <v>109</v>
      </c>
      <c r="B24" s="39" t="s">
        <v>75</v>
      </c>
      <c r="C24" s="25">
        <v>5791.6670000000004</v>
      </c>
      <c r="D24" s="26">
        <v>3901.3719999999998</v>
      </c>
      <c r="E24" s="26">
        <v>766.64099999999996</v>
      </c>
      <c r="F24" s="26">
        <v>1284.6079999999999</v>
      </c>
      <c r="G24" s="25">
        <v>5952.6210000000001</v>
      </c>
      <c r="H24" s="25">
        <v>11744.288</v>
      </c>
    </row>
    <row r="25" spans="1:8" x14ac:dyDescent="0.2">
      <c r="A25" s="8" t="s">
        <v>121</v>
      </c>
      <c r="B25" s="39" t="s">
        <v>72</v>
      </c>
      <c r="C25" s="25">
        <v>1364.308</v>
      </c>
      <c r="D25" s="26">
        <v>1018.989</v>
      </c>
      <c r="E25" s="26">
        <v>190.49299999999999</v>
      </c>
      <c r="F25" s="26">
        <v>310.58</v>
      </c>
      <c r="G25" s="25">
        <f>+F25+E25+D25</f>
        <v>1520.0619999999999</v>
      </c>
      <c r="H25" s="25">
        <f>+G25+C25</f>
        <v>2884.37</v>
      </c>
    </row>
    <row r="26" spans="1:8" x14ac:dyDescent="0.2">
      <c r="A26" s="8"/>
      <c r="B26" s="39"/>
      <c r="C26" s="25"/>
      <c r="D26" s="26"/>
      <c r="E26" s="26"/>
      <c r="F26" s="26"/>
      <c r="G26" s="25"/>
      <c r="H26" s="25"/>
    </row>
    <row r="27" spans="1:8" x14ac:dyDescent="0.2">
      <c r="A27" s="9">
        <v>2022</v>
      </c>
      <c r="B27" s="44" t="s">
        <v>96</v>
      </c>
      <c r="C27" s="25">
        <v>157.1</v>
      </c>
      <c r="D27" s="26">
        <v>177.6</v>
      </c>
      <c r="E27" s="26">
        <v>25.1</v>
      </c>
      <c r="F27" s="26">
        <v>71.099999999999994</v>
      </c>
      <c r="G27" s="25">
        <v>273.8</v>
      </c>
      <c r="H27" s="25">
        <v>430.9</v>
      </c>
    </row>
    <row r="28" spans="1:8" x14ac:dyDescent="0.2">
      <c r="A28" s="8"/>
      <c r="B28" s="44" t="s">
        <v>97</v>
      </c>
      <c r="C28" s="25">
        <v>142.19999999999999</v>
      </c>
      <c r="D28" s="26">
        <v>208.6</v>
      </c>
      <c r="E28" s="26">
        <v>25.5</v>
      </c>
      <c r="F28" s="26">
        <v>75.3</v>
      </c>
      <c r="G28" s="25">
        <v>309.39999999999998</v>
      </c>
      <c r="H28" s="25">
        <v>451.3</v>
      </c>
    </row>
    <row r="29" spans="1:8" x14ac:dyDescent="0.2">
      <c r="A29" s="8"/>
      <c r="B29" s="44" t="s">
        <v>98</v>
      </c>
      <c r="C29" s="25">
        <v>258.2</v>
      </c>
      <c r="D29" s="26">
        <v>201.8</v>
      </c>
      <c r="E29" s="26">
        <v>28</v>
      </c>
      <c r="F29" s="26">
        <v>85.5</v>
      </c>
      <c r="G29" s="25">
        <v>315.3</v>
      </c>
      <c r="H29" s="25">
        <v>573.6</v>
      </c>
    </row>
    <row r="30" spans="1:8" x14ac:dyDescent="0.2">
      <c r="A30" s="8"/>
      <c r="B30" s="44"/>
      <c r="C30" s="25"/>
      <c r="D30" s="26"/>
      <c r="E30" s="26"/>
      <c r="F30" s="26"/>
      <c r="G30" s="25"/>
      <c r="H30" s="25"/>
    </row>
    <row r="31" spans="1:8" x14ac:dyDescent="0.2">
      <c r="A31" s="8"/>
      <c r="B31" s="44" t="s">
        <v>99</v>
      </c>
      <c r="C31" s="25">
        <v>164.9</v>
      </c>
      <c r="D31" s="26">
        <v>201.5</v>
      </c>
      <c r="E31" s="26">
        <v>31.1</v>
      </c>
      <c r="F31" s="26">
        <v>82.7</v>
      </c>
      <c r="G31" s="25">
        <v>315.3</v>
      </c>
      <c r="H31" s="25">
        <v>480.1</v>
      </c>
    </row>
    <row r="32" spans="1:8" x14ac:dyDescent="0.2">
      <c r="A32" s="8"/>
      <c r="B32" s="44" t="s">
        <v>100</v>
      </c>
      <c r="C32" s="25">
        <v>150.1</v>
      </c>
      <c r="D32" s="26">
        <v>217.4</v>
      </c>
      <c r="E32" s="26">
        <v>32.9</v>
      </c>
      <c r="F32" s="26">
        <v>92</v>
      </c>
      <c r="G32" s="25">
        <v>342.3</v>
      </c>
      <c r="H32" s="25">
        <v>492.4</v>
      </c>
    </row>
    <row r="33" spans="1:8" x14ac:dyDescent="0.2">
      <c r="A33" s="8"/>
      <c r="B33" s="44" t="s">
        <v>101</v>
      </c>
      <c r="C33" s="25">
        <v>391.1</v>
      </c>
      <c r="D33" s="26">
        <v>250.6</v>
      </c>
      <c r="E33" s="26">
        <v>31.7</v>
      </c>
      <c r="F33" s="26">
        <v>126.9</v>
      </c>
      <c r="G33" s="25">
        <v>409.2</v>
      </c>
      <c r="H33" s="25">
        <v>800.3</v>
      </c>
    </row>
    <row r="34" spans="1:8" x14ac:dyDescent="0.2">
      <c r="A34" s="8"/>
      <c r="B34" s="39"/>
      <c r="C34" s="25"/>
      <c r="D34" s="26"/>
      <c r="E34" s="26"/>
      <c r="F34" s="26"/>
      <c r="G34" s="25"/>
      <c r="H34" s="25"/>
    </row>
    <row r="35" spans="1:8" x14ac:dyDescent="0.2">
      <c r="A35" s="8"/>
      <c r="B35" s="39" t="s">
        <v>102</v>
      </c>
      <c r="C35" s="25">
        <v>177.7</v>
      </c>
      <c r="D35" s="26">
        <v>187.1</v>
      </c>
      <c r="E35" s="26">
        <v>26.6</v>
      </c>
      <c r="F35" s="26">
        <v>66.900000000000006</v>
      </c>
      <c r="G35" s="25">
        <v>280.7</v>
      </c>
      <c r="H35" s="25">
        <v>458.4</v>
      </c>
    </row>
    <row r="36" spans="1:8" x14ac:dyDescent="0.2">
      <c r="A36" s="8"/>
      <c r="B36" s="39" t="s">
        <v>103</v>
      </c>
      <c r="C36" s="25">
        <v>165.5</v>
      </c>
      <c r="D36" s="26">
        <v>218.3</v>
      </c>
      <c r="E36" s="26">
        <v>24.3</v>
      </c>
      <c r="F36" s="26">
        <v>82.6</v>
      </c>
      <c r="G36" s="25">
        <v>325.2</v>
      </c>
      <c r="H36" s="25">
        <v>490.7</v>
      </c>
    </row>
    <row r="37" spans="1:8" x14ac:dyDescent="0.2">
      <c r="A37" s="8"/>
      <c r="B37" s="39" t="s">
        <v>104</v>
      </c>
      <c r="C37" s="25">
        <v>339.5</v>
      </c>
      <c r="D37" s="26">
        <v>236.7</v>
      </c>
      <c r="E37" s="26">
        <v>28.2</v>
      </c>
      <c r="F37" s="26">
        <v>80.400000000000006</v>
      </c>
      <c r="G37" s="25">
        <v>345.3</v>
      </c>
      <c r="H37" s="25">
        <v>684.8</v>
      </c>
    </row>
    <row r="38" spans="1:8" x14ac:dyDescent="0.2">
      <c r="A38" s="8"/>
      <c r="B38" s="44"/>
      <c r="C38" s="25"/>
      <c r="D38" s="26"/>
      <c r="E38" s="26"/>
      <c r="F38" s="26"/>
      <c r="G38" s="25"/>
      <c r="H38" s="25"/>
    </row>
    <row r="39" spans="1:8" x14ac:dyDescent="0.2">
      <c r="A39" s="8"/>
      <c r="B39" s="39" t="s">
        <v>105</v>
      </c>
      <c r="C39" s="25">
        <v>203.1</v>
      </c>
      <c r="D39" s="26">
        <v>212.1</v>
      </c>
      <c r="E39" s="26">
        <v>28.4</v>
      </c>
      <c r="F39" s="26">
        <v>71.5</v>
      </c>
      <c r="G39" s="25">
        <v>312</v>
      </c>
      <c r="H39" s="25">
        <v>515.1</v>
      </c>
    </row>
    <row r="40" spans="1:8" x14ac:dyDescent="0.2">
      <c r="A40" s="8"/>
      <c r="B40" s="39" t="s">
        <v>106</v>
      </c>
      <c r="C40" s="25">
        <v>216.3</v>
      </c>
      <c r="D40" s="26">
        <v>213.2</v>
      </c>
      <c r="E40" s="26">
        <v>28.6</v>
      </c>
      <c r="F40" s="26">
        <v>81.3</v>
      </c>
      <c r="G40" s="25">
        <v>323.10000000000002</v>
      </c>
      <c r="H40" s="25">
        <v>539.4</v>
      </c>
    </row>
    <row r="41" spans="1:8" ht="15" thickBot="1" x14ac:dyDescent="0.25">
      <c r="A41" s="45"/>
      <c r="B41" s="41" t="s">
        <v>107</v>
      </c>
      <c r="C41" s="46">
        <v>423.6</v>
      </c>
      <c r="D41" s="47">
        <v>204.6</v>
      </c>
      <c r="E41" s="47">
        <v>28.1</v>
      </c>
      <c r="F41" s="47">
        <v>84.2</v>
      </c>
      <c r="G41" s="46">
        <v>316.8</v>
      </c>
      <c r="H41" s="46">
        <v>740.4</v>
      </c>
    </row>
    <row r="42" spans="1:8" ht="15" thickTop="1" x14ac:dyDescent="0.2">
      <c r="A42" s="73" t="s">
        <v>73</v>
      </c>
      <c r="B42" s="73"/>
      <c r="C42" s="73"/>
      <c r="D42" s="73"/>
      <c r="E42" s="73"/>
      <c r="F42" s="73"/>
      <c r="G42" s="73"/>
      <c r="H42" s="73"/>
    </row>
  </sheetData>
  <mergeCells count="11">
    <mergeCell ref="A1:H1"/>
    <mergeCell ref="A2:H2"/>
    <mergeCell ref="A3:H3"/>
    <mergeCell ref="C4:C7"/>
    <mergeCell ref="A42:H42"/>
    <mergeCell ref="A4:B7"/>
    <mergeCell ref="D4:G5"/>
    <mergeCell ref="D6:D7"/>
    <mergeCell ref="E6:E7"/>
    <mergeCell ref="F6:F7"/>
    <mergeCell ref="G6:G7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2025-11-24T11:05:43Z</cp:lastPrinted>
  <dcterms:created xsi:type="dcterms:W3CDTF">2024-02-01T11:27:55Z</dcterms:created>
  <dcterms:modified xsi:type="dcterms:W3CDTF">2025-11-24T11:06:00Z</dcterms:modified>
</cp:coreProperties>
</file>