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0924\MSB Excel files\"/>
    </mc:Choice>
  </mc:AlternateContent>
  <bookViews>
    <workbookView xWindow="0" yWindow="0" windowWidth="19200" windowHeight="6930"/>
  </bookViews>
  <sheets>
    <sheet name="3" sheetId="1" r:id="rId1"/>
    <sheet name="4" sheetId="2" r:id="rId2"/>
    <sheet name="5" sheetId="3" r:id="rId3"/>
    <sheet name="6" sheetId="4" r:id="rId4"/>
    <sheet name="7" sheetId="5" r:id="rId5"/>
    <sheet name="8" sheetId="6" r:id="rId6"/>
    <sheet name="9" sheetId="22" r:id="rId7"/>
    <sheet name="10" sheetId="8" r:id="rId8"/>
    <sheet name="11" sheetId="9" r:id="rId9"/>
    <sheet name="12" sheetId="10" r:id="rId10"/>
    <sheet name="13" sheetId="11" r:id="rId11"/>
    <sheet name="14" sheetId="12" r:id="rId12"/>
    <sheet name="15" sheetId="14" r:id="rId13"/>
    <sheet name="16" sheetId="15" r:id="rId14"/>
    <sheet name="17" sheetId="16" r:id="rId15"/>
    <sheet name="18" sheetId="17" r:id="rId16"/>
    <sheet name="19" sheetId="18" r:id="rId17"/>
    <sheet name="20" sheetId="19" r:id="rId18"/>
    <sheet name="21" sheetId="20" r:id="rId19"/>
    <sheet name="22" sheetId="21" r:id="rId20"/>
  </sheets>
  <definedNames>
    <definedName name="_xlnm.Print_Area" localSheetId="8">'11'!$A$1:$E$32</definedName>
    <definedName name="_xlnm.Print_Area" localSheetId="10">'13'!$A$1:$J$86</definedName>
    <definedName name="_xlnm.Print_Area" localSheetId="11">'14'!$A$1:$J$86</definedName>
    <definedName name="_xlnm.Print_Area" localSheetId="14">'17'!$A$1:$J$39</definedName>
    <definedName name="_xlnm.Print_Area" localSheetId="16">'19'!$A$1:$I$53</definedName>
    <definedName name="_xlnm.Print_Area" localSheetId="18">'21'!$A$1:$G$25</definedName>
    <definedName name="_xlnm.Print_Area" localSheetId="19">'22'!$A$1:$G$43</definedName>
    <definedName name="_xlnm.Print_Area" localSheetId="5">'8'!$A$1:$J$43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7" l="1"/>
  <c r="N57" i="12" l="1"/>
  <c r="M57" i="12"/>
  <c r="L57" i="12"/>
  <c r="M6" i="12"/>
  <c r="N6" i="12"/>
  <c r="L6" i="12"/>
  <c r="A35" i="12"/>
  <c r="M8" i="12"/>
  <c r="N8" i="12"/>
  <c r="L8" i="12"/>
  <c r="L15" i="12"/>
  <c r="M15" i="12"/>
  <c r="N15" i="12"/>
  <c r="I7" i="17" l="1"/>
  <c r="H7" i="17"/>
  <c r="F7" i="22" l="1"/>
</calcChain>
</file>

<file path=xl/sharedStrings.xml><?xml version="1.0" encoding="utf-8"?>
<sst xmlns="http://schemas.openxmlformats.org/spreadsheetml/2006/main" count="1230" uniqueCount="611">
  <si>
    <t xml:space="preserve">2.1 Central Bank Survey </t>
  </si>
  <si>
    <t>Million Rupees</t>
  </si>
  <si>
    <t>I T E M S</t>
  </si>
  <si>
    <t xml:space="preserve">FY22 </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</si>
  <si>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</si>
  <si>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</si>
  <si>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</si>
  <si>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</si>
  <si>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</si>
  <si>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</si>
  <si>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</si>
  <si>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</si>
  <si>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</si>
  <si>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</si>
  <si>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</si>
  <si>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</si>
  <si>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</si>
  <si>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</si>
  <si>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</si>
  <si>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</si>
  <si>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</si>
  <si>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</si>
  <si>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</si>
  <si>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</si>
  <si>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</si>
  <si>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</si>
  <si>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</si>
  <si>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</si>
  <si>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</si>
  <si>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</si>
  <si>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</si>
  <si>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</si>
  <si>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</si>
  <si>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</si>
  <si>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</si>
  <si>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</si>
  <si>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</si>
  <si>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</si>
  <si>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</si>
  <si>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</si>
  <si>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</si>
  <si>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</si>
  <si>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</si>
  <si>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</si>
  <si>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</si>
  <si>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</si>
  <si>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FY22</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</si>
  <si>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</si>
  <si>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</si>
  <si>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</si>
  <si>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</si>
  <si>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</si>
  <si>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</si>
  <si>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</si>
  <si>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</si>
  <si>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</si>
  <si>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</si>
  <si>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</si>
  <si>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</si>
  <si>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</si>
  <si>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</si>
  <si>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</si>
  <si>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</si>
  <si>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</si>
  <si>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Note:</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</si>
  <si>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</si>
  <si>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</si>
  <si>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</si>
  <si>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</si>
  <si>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</si>
  <si>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</si>
  <si>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</si>
  <si>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</si>
  <si>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</si>
  <si>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</si>
  <si>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</si>
  <si>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</si>
  <si>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</si>
  <si>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</si>
  <si>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</si>
  <si>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</si>
  <si>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</si>
  <si>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</si>
  <si>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</si>
  <si>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</si>
  <si>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</si>
  <si>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</si>
  <si>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</si>
  <si>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</si>
  <si>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</si>
  <si>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</si>
  <si>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</si>
  <si>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</si>
  <si>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</si>
  <si>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</si>
  <si>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</si>
  <si>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</si>
  <si>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</si>
  <si>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</si>
  <si>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</si>
  <si>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</si>
  <si>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</si>
  <si>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</si>
  <si>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</si>
  <si>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</si>
  <si>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</si>
  <si>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</si>
  <si>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</si>
  <si>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</si>
  <si>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</si>
  <si>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</si>
  <si>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</si>
  <si>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</si>
  <si>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</si>
  <si>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</si>
  <si>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</si>
  <si>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</si>
  <si>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</si>
  <si>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</si>
  <si>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</si>
  <si>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</si>
  <si>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</si>
  <si>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</si>
  <si>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</si>
  <si>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</si>
  <si>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</si>
  <si>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</si>
  <si>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</si>
  <si>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</si>
  <si>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r>
      <t>30</t>
    </r>
    <r>
      <rPr>
        <b/>
        <vertAlign val="superscript"/>
        <sz val="8"/>
        <rFont val="Times New Roman"/>
        <family val="1"/>
      </rPr>
      <t>th</t>
    </r>
    <r>
      <rPr>
        <b/>
        <sz val="8"/>
        <rFont val="Times New Roman"/>
        <family val="1"/>
      </rPr>
      <t xml:space="preserve"> June</t>
    </r>
  </si>
  <si>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</si>
  <si>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</si>
  <si>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</si>
  <si>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</si>
  <si>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</si>
  <si>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</si>
  <si>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A. Net Foreign Assets</t>
  </si>
  <si>
    <t xml:space="preserve"> B. Net Domestic Assets (1+2+3)</t>
  </si>
  <si>
    <t xml:space="preserve">   1. Net Govt Sector Borrowing (i+ii)</t>
  </si>
  <si>
    <r>
      <t xml:space="preserve">i. Borrowings for Budgetary Support </t>
    </r>
    <r>
      <rPr>
        <vertAlign val="superscript"/>
        <sz val="8"/>
        <color rgb="FF000000"/>
        <rFont val="Times New Roman"/>
        <family val="1"/>
      </rPr>
      <t>1</t>
    </r>
  </si>
  <si>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</si>
  <si>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</si>
  <si>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</si>
  <si>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</si>
  <si>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</si>
  <si>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</si>
  <si>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</si>
  <si>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</si>
  <si>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</si>
  <si>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</si>
  <si>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</si>
  <si>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</si>
  <si>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</si>
  <si>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</si>
  <si>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</si>
  <si>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</si>
  <si>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</si>
  <si>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</si>
  <si>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</si>
  <si>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</si>
  <si>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</si>
  <si>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</si>
  <si>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</si>
  <si>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</si>
  <si>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2.5 Currency in Circulation</t>
  </si>
  <si>
    <t>i-From July, 2020 and onwards five rupee bills &amp; above have been renamed as banknotes.</t>
  </si>
  <si>
    <t xml:space="preserve">ii-  Monthly data is of last Friday of the month. </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</si>
  <si>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</si>
  <si>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</si>
  <si>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</si>
  <si>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</si>
  <si>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</si>
  <si>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</si>
  <si>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</si>
  <si>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</si>
  <si>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</si>
  <si>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</si>
  <si>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</si>
  <si>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</si>
  <si>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</si>
  <si>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</si>
  <si>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</si>
  <si>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</si>
  <si>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</si>
  <si>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</si>
  <si>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</si>
  <si>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</si>
  <si>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</si>
  <si>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</si>
  <si>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</si>
  <si>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</si>
  <si>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</si>
  <si>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</si>
  <si>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</si>
  <si>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</si>
  <si>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</si>
  <si>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</si>
  <si>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</si>
  <si>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</si>
  <si>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</si>
  <si>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</si>
  <si>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</si>
  <si>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</si>
  <si>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</si>
  <si>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</si>
  <si>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</si>
  <si>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</si>
  <si>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</si>
  <si>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Notes: -</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</si>
  <si>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</si>
  <si>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</si>
  <si>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</si>
  <si>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 W.e.f. December 16, 2022 scheduled banks' credit to NBFIs, earlier reported under Credit to Private Sector, is reclassified as Credit to NBFIs to harmonize this weekly report with Monthly Credit / Loans Classified by Borrower.</t>
  </si>
  <si>
    <t>2.7 Government Budgetary Borrowing from Banks</t>
  </si>
  <si>
    <t>ITEMS</t>
  </si>
  <si>
    <t>Stocks</t>
  </si>
  <si>
    <t>Monetary Impact During</t>
  </si>
  <si>
    <t>to</t>
  </si>
  <si>
    <t>1. Central Government (a+b)</t>
  </si>
  <si>
    <t>a. Scheduled Banks</t>
  </si>
  <si>
    <t>T-Bills and Securities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</si>
  <si>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</si>
  <si>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</si>
  <si>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</si>
  <si>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</si>
  <si>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</si>
  <si>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</si>
  <si>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</si>
  <si>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</si>
  <si>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</si>
  <si>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</si>
  <si>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</si>
  <si>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</si>
  <si>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</si>
  <si>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</si>
  <si>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Net Budgetary Borrowing from the Banking System</t>
  </si>
  <si>
    <t>* It include treasury currency and Rupee counterpart loan to GOP against SDRs allocation</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</si>
  <si>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</si>
  <si>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</si>
  <si>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</si>
  <si>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</si>
  <si>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</si>
  <si>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</si>
  <si>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</si>
  <si>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</si>
  <si>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</si>
  <si>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</si>
  <si>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</si>
  <si>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</si>
  <si>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</si>
  <si>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</si>
  <si>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</si>
  <si>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</si>
  <si>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</si>
  <si>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2.9 Statement of Affairs</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</si>
  <si>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</si>
  <si>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</si>
  <si>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</si>
  <si>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</si>
  <si>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</si>
  <si>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</si>
  <si>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</si>
  <si>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</si>
  <si>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</si>
  <si>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</si>
  <si>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</si>
  <si>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</si>
  <si>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</si>
  <si>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</si>
  <si>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</si>
  <si>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</si>
  <si>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</si>
  <si>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</si>
  <si>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</si>
  <si>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</si>
  <si>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</si>
  <si>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</si>
  <si>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</si>
  <si>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</si>
  <si>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</si>
  <si>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</si>
  <si>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</si>
  <si>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</si>
  <si>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</si>
  <si>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</si>
  <si>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</si>
  <si>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</si>
  <si>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</si>
  <si>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</si>
  <si>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</si>
  <si>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</si>
  <si>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</si>
  <si>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</si>
  <si>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</si>
  <si>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</si>
  <si>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</si>
  <si>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</si>
  <si>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</si>
  <si>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</si>
  <si>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</si>
  <si>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</si>
  <si>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</si>
  <si>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</si>
  <si>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</si>
  <si>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</si>
  <si>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</si>
  <si>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</si>
  <si>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</si>
  <si>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</si>
  <si>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</si>
  <si>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</si>
  <si>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</si>
  <si>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</si>
  <si>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</si>
  <si>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</si>
  <si>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</si>
  <si>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</si>
  <si>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</si>
  <si>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</si>
  <si>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</si>
  <si>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</si>
  <si>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</si>
  <si>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</si>
  <si>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</si>
  <si>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</si>
  <si>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</si>
  <si>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</si>
  <si>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</si>
  <si>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xml:space="preserve"> -   </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</si>
  <si>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</si>
  <si>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</si>
  <si>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</si>
  <si>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</si>
  <si>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</si>
  <si>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</si>
  <si>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</si>
  <si>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</si>
  <si>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</si>
  <si>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</si>
  <si>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</si>
  <si>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2.10 Annual Accounts of State Bank of Pakistan</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</si>
  <si>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</si>
  <si>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</si>
  <si>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</si>
  <si>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</si>
  <si>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</si>
  <si>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</si>
  <si>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</si>
  <si>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</si>
  <si>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</si>
  <si>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</si>
  <si>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</si>
  <si>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</si>
  <si>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</si>
  <si>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</si>
  <si>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</si>
  <si>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</si>
  <si>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</si>
  <si>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</si>
  <si>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</si>
  <si>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</si>
  <si>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</si>
  <si>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</si>
  <si>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</si>
  <si>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</si>
  <si>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</si>
  <si>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</si>
  <si>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</si>
  <si>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</si>
  <si>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</si>
  <si>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</si>
  <si>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</si>
  <si>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</si>
  <si>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</si>
  <si>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</si>
  <si>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</si>
  <si>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</si>
  <si>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</si>
  <si>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</si>
  <si>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</si>
  <si>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</si>
  <si>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</si>
  <si>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</si>
  <si>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</si>
  <si>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</si>
  <si>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</si>
  <si>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</si>
  <si>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</si>
  <si>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</si>
  <si>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</si>
  <si>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</si>
  <si>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</si>
  <si>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</si>
  <si>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</si>
  <si>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</si>
  <si>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</si>
  <si>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</si>
  <si>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</si>
  <si>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</si>
  <si>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(Subsidiary of State Bank of Pakistan)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</si>
  <si>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</si>
  <si>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</si>
  <si>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</si>
  <si>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</si>
  <si>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</si>
  <si>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</si>
  <si>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</si>
  <si>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</si>
  <si>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</si>
  <si>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</si>
  <si>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</si>
  <si>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</si>
  <si>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</si>
  <si>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</si>
  <si>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</si>
  <si>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</si>
  <si>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</si>
  <si>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</si>
  <si>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</si>
  <si>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</si>
  <si>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</si>
  <si>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</si>
  <si>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</si>
  <si>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</si>
  <si>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</si>
  <si>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</si>
  <si>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</si>
  <si>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</si>
  <si>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</si>
  <si>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</si>
  <si>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</si>
  <si>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</si>
  <si>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</si>
  <si>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</si>
  <si>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</si>
  <si>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</si>
  <si>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</si>
  <si>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</si>
  <si>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</si>
  <si>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</si>
  <si>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</si>
  <si>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</si>
  <si>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</si>
  <si>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</si>
  <si>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</si>
  <si>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</si>
  <si>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</si>
  <si>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</si>
  <si>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</si>
  <si>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</si>
  <si>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</si>
  <si>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</si>
  <si>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</si>
  <si>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</si>
  <si>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</si>
  <si>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</si>
  <si>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</si>
  <si>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</si>
  <si>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</si>
  <si>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</si>
  <si>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</si>
  <si>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</si>
  <si>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 xml:space="preserve">Source: Banking Supervision Department-1, SBP </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</si>
  <si>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</si>
  <si>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</si>
  <si>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</si>
  <si>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</si>
  <si>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</si>
  <si>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</si>
  <si>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</si>
  <si>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</si>
  <si>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</si>
  <si>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</si>
  <si>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</si>
  <si>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</si>
  <si>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</si>
  <si>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</si>
  <si>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</si>
  <si>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</si>
  <si>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</si>
  <si>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</si>
  <si>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</si>
  <si>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</si>
  <si>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</si>
  <si>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</si>
  <si>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</si>
  <si>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</si>
  <si>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</si>
  <si>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</si>
  <si>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</si>
  <si>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</si>
  <si>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</si>
  <si>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</si>
  <si>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</si>
  <si>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</si>
  <si>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</si>
  <si>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</si>
  <si>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</si>
  <si>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</si>
  <si>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</si>
  <si>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</si>
  <si>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</si>
  <si>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</si>
  <si>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</si>
  <si>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</si>
  <si>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</si>
  <si>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</si>
  <si>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</si>
  <si>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</si>
  <si>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</si>
  <si>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</si>
  <si>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</si>
  <si>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</si>
  <si>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</si>
  <si>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</si>
  <si>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</si>
  <si>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</si>
  <si>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</si>
  <si>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</si>
  <si>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</si>
  <si>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</si>
  <si>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</si>
  <si>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</si>
  <si>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</si>
  <si>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</si>
  <si>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</si>
  <si>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</si>
  <si>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</si>
  <si>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</si>
  <si>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</si>
  <si>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</si>
  <si>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</si>
  <si>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</si>
  <si>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</si>
  <si>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</si>
  <si>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</si>
  <si>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</si>
  <si>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</si>
  <si>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</si>
  <si>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</si>
  <si>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</si>
  <si>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</si>
  <si>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</si>
  <si>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</si>
  <si>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</si>
  <si>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</si>
  <si>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</si>
  <si>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Sep-23</t>
  </si>
  <si>
    <r>
      <t>FY23</t>
    </r>
    <r>
      <rPr>
        <b/>
        <vertAlign val="superscript"/>
        <sz val="8"/>
        <color rgb="FF000000"/>
        <rFont val="Times New Roman"/>
        <family val="1"/>
      </rPr>
      <t xml:space="preserve"> </t>
    </r>
  </si>
  <si>
    <t>Mar</t>
  </si>
  <si>
    <t>Dec-23</t>
  </si>
  <si>
    <t>Apr</t>
  </si>
  <si>
    <r>
      <t xml:space="preserve">P: Provisional, R: Revised </t>
    </r>
    <r>
      <rPr>
        <sz val="7"/>
        <color rgb="FF000000"/>
        <rFont val="Times New Roman"/>
        <family val="1"/>
      </rPr>
      <t xml:space="preserve">                                                                                                                                                                                                                                                                                                                                                                           </t>
    </r>
  </si>
  <si>
    <t xml:space="preserve">R: Revised, P: Provisional                                                                                                                                                                                                                                                                                     </t>
  </si>
  <si>
    <t>Source: Banking Supervision Department-1, SBP</t>
  </si>
  <si>
    <t>Note: Figures pertain to last week end of every month</t>
  </si>
  <si>
    <t>* This includes Depository NBFCs, DFIs and MFIs.</t>
  </si>
  <si>
    <t>May</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</si>
  <si>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</si>
  <si>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</si>
  <si>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</si>
  <si>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</si>
  <si>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</si>
  <si>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</si>
  <si>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</si>
  <si>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</si>
  <si>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</si>
  <si>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Jun</t>
  </si>
  <si>
    <t>Jul</t>
  </si>
  <si>
    <r>
      <t>30-Jun-24</t>
    </r>
    <r>
      <rPr>
        <b/>
        <vertAlign val="superscript"/>
        <sz val="8"/>
        <rFont val="Times New Roman"/>
        <family val="1"/>
      </rPr>
      <t xml:space="preserve"> R</t>
    </r>
  </si>
  <si>
    <t>Aug</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</si>
  <si>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</si>
  <si>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</si>
  <si>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</si>
  <si>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</si>
  <si>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</si>
  <si>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</si>
  <si>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</si>
  <si>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</si>
  <si>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</si>
  <si>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</si>
  <si>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</si>
  <si>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</si>
  <si>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</si>
  <si>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</si>
  <si>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</si>
  <si>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</si>
  <si>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</si>
  <si>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</si>
  <si>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r>
      <t>Aug</t>
    </r>
    <r>
      <rPr>
        <b/>
        <vertAlign val="superscript"/>
        <sz val="7"/>
        <rFont val="Times New Roman"/>
        <family val="1"/>
      </rPr>
      <t>P</t>
    </r>
  </si>
  <si>
    <r>
      <t>1</t>
    </r>
    <r>
      <rPr>
        <b/>
        <vertAlign val="superscript"/>
        <sz val="8"/>
        <rFont val="Times New Roman"/>
        <family val="1"/>
      </rPr>
      <t>st</t>
    </r>
    <r>
      <rPr>
        <b/>
        <sz val="8"/>
        <rFont val="Times New Roman"/>
        <family val="1"/>
      </rPr>
      <t xml:space="preserve"> July 23</t>
    </r>
  </si>
  <si>
    <r>
      <t>1</t>
    </r>
    <r>
      <rPr>
        <b/>
        <vertAlign val="superscript"/>
        <sz val="8"/>
        <rFont val="Times New Roman"/>
        <family val="1"/>
      </rPr>
      <t>st</t>
    </r>
    <r>
      <rPr>
        <b/>
        <sz val="8"/>
        <rFont val="Times New Roman"/>
        <family val="1"/>
      </rPr>
      <t xml:space="preserve"> July 24</t>
    </r>
  </si>
  <si>
    <t>Local currency financial assets (i), (ii), (iii)</t>
  </si>
  <si>
    <t>Credit to general government account (federal +Provincial)</t>
  </si>
  <si>
    <t>Total ASSETS</t>
  </si>
  <si>
    <t>Total Liabilites</t>
  </si>
  <si>
    <t>FY24</t>
  </si>
  <si>
    <r>
      <t>FY24</t>
    </r>
    <r>
      <rPr>
        <b/>
        <vertAlign val="superscript"/>
        <sz val="8"/>
        <color rgb="FF000000"/>
        <rFont val="Times New Roman"/>
        <family val="1"/>
      </rPr>
      <t xml:space="preserve"> </t>
    </r>
  </si>
  <si>
    <t xml:space="preserve">    Source: Statistics and Data Services Department</t>
  </si>
  <si>
    <t>Source: Statistics and Data Services Department</t>
  </si>
  <si>
    <t xml:space="preserve"> Source: Statistics and Data Services Department</t>
  </si>
  <si>
    <r>
      <t>Aug</t>
    </r>
    <r>
      <rPr>
        <b/>
        <vertAlign val="superscript"/>
        <sz val="10"/>
        <rFont val="Calibri"/>
        <family val="2"/>
      </rPr>
      <t>P</t>
    </r>
  </si>
  <si>
    <t>Note: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</si>
  <si>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 xml:space="preserve">* DFIs also includes HBFC &amp; PMRC data.                                                                                                                                                                                                                                                                                                                    </t>
  </si>
  <si>
    <r>
      <t>Aug</t>
    </r>
    <r>
      <rPr>
        <b/>
        <vertAlign val="superscript"/>
        <sz val="8"/>
        <rFont val="Times New Roman"/>
        <family val="1"/>
      </rPr>
      <t>P</t>
    </r>
  </si>
  <si>
    <r>
      <t xml:space="preserve">1.   </t>
    </r>
    <r>
      <rPr>
        <sz val="8"/>
        <color rgb="FF000000"/>
        <rFont val="Times New Roman"/>
        <family val="1"/>
      </rPr>
      <t>Currency in Circulation</t>
    </r>
  </si>
  <si>
    <r>
      <t xml:space="preserve">2.   </t>
    </r>
    <r>
      <rPr>
        <sz val="8"/>
        <color rgb="FF000000"/>
        <rFont val="Times New Roman"/>
        <family val="1"/>
      </rPr>
      <t>Other Deposits with SBP</t>
    </r>
  </si>
  <si>
    <r>
      <t xml:space="preserve">3.   </t>
    </r>
    <r>
      <rPr>
        <sz val="8"/>
        <color rgb="FF000000"/>
        <rFont val="Times New Roman"/>
        <family val="1"/>
      </rPr>
      <t>Total Private &amp; PSE Deposits</t>
    </r>
  </si>
  <si>
    <r>
      <t xml:space="preserve">      </t>
    </r>
    <r>
      <rPr>
        <i/>
        <sz val="8"/>
        <color rgb="FF000000"/>
        <rFont val="Times New Roman"/>
        <family val="1"/>
      </rPr>
      <t>of which : RFCDs</t>
    </r>
  </si>
  <si>
    <r>
      <t xml:space="preserve">a.   Borrowings for Budgetary support </t>
    </r>
    <r>
      <rPr>
        <b/>
        <vertAlign val="superscript"/>
        <sz val="8"/>
        <color rgb="FF000000"/>
        <rFont val="Times New Roman"/>
        <family val="1"/>
      </rPr>
      <t>1</t>
    </r>
  </si>
  <si>
    <r>
      <t>-</t>
    </r>
    <r>
      <rPr>
        <sz val="8"/>
        <color rgb="FF00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</si>
</sst>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s>
  <fonts count="94"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vertAlign val="superscript"/>
      <sz val="8"/>
      <color rgb="FF000000"/>
      <name val="Times New Roman"/>
      <family val="1"/>
    </font>
    <font>
      <b/>
      <vertAlign val="superscript"/>
      <sz val="7"/>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sz val="7"/>
      <color rgb="FF000000"/>
      <name val="Calibri"/>
      <family val="2"/>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vertAlign val="superscript"/>
      <sz val="8"/>
      <color rgb="FF000000"/>
      <name val="Times New Roman"/>
      <family val="1"/>
    </font>
    <font>
      <sz val="10"/>
      <color rgb="FF000000"/>
      <name val="Times New Roman"/>
      <family val="1"/>
    </font>
    <font>
      <b/>
      <sz val="9"/>
      <name val="Times New Roman"/>
      <family val="1"/>
    </font>
    <font>
      <sz val="9"/>
      <name val="Times New Roman"/>
      <family val="1"/>
    </font>
    <font>
      <i/>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u/>
      <sz val="7"/>
      <color theme="10"/>
      <name val="Arial"/>
      <family val="2"/>
      <scheme val="minor"/>
    </font>
    <font>
      <sz val="8"/>
      <color theme="1"/>
      <name val="Times New Roman"/>
      <family val="1"/>
      <scheme val="major"/>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font>
    <font>
      <u/>
      <sz val="7"/>
      <color indexed="12"/>
      <name val="Arial"/>
      <family val="2"/>
      <scheme val="minor"/>
    </font>
    <font>
      <sz val="7"/>
      <name val="Arial"/>
      <family val="2"/>
      <scheme val="minor"/>
    </font>
    <font>
      <u/>
      <sz val="7"/>
      <color indexed="12"/>
      <name val="Times New Roman"/>
      <family val="1"/>
    </font>
    <font>
      <sz val="9"/>
      <color theme="1"/>
      <name val="Times New Roman"/>
      <family val="2"/>
    </font>
    <font>
      <sz val="9"/>
      <name val="Times New Roman"/>
      <family val="2"/>
    </font>
    <font>
      <sz val="9"/>
      <color rgb="FFFF0000"/>
      <name val="Times New Roman"/>
      <family val="2"/>
    </font>
    <font>
      <sz val="7"/>
      <color theme="1"/>
      <name val="Times New Roman"/>
      <family val="2"/>
    </font>
    <font>
      <u/>
      <sz val="7"/>
      <color theme="10"/>
      <name val="Times New Roman"/>
      <family val="2"/>
    </font>
    <font>
      <b/>
      <vertAlign val="superscript"/>
      <sz val="10"/>
      <name val="Calibri"/>
      <family val="2"/>
    </font>
    <font>
      <b/>
      <sz val="10"/>
      <name val="Times New Roman"/>
      <family val="1"/>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1">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ck">
        <color indexed="64"/>
      </left>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4">
    <xf numFmtId="0" fontId="0" fillId="0" borderId="0"/>
    <xf numFmtId="0" fontId="17" fillId="0" borderId="0" applyNumberFormat="0" applyFill="0" applyBorder="0" applyAlignment="0" applyProtection="0"/>
    <xf numFmtId="43" fontId="34" fillId="0" borderId="0" applyFont="0" applyFill="0" applyBorder="0" applyAlignment="0" applyProtection="0"/>
    <xf numFmtId="0" fontId="35" fillId="0" borderId="0"/>
    <xf numFmtId="0" fontId="35" fillId="0" borderId="0"/>
    <xf numFmtId="43" fontId="35" fillId="0" borderId="0" applyFont="0" applyFill="0" applyBorder="0" applyAlignment="0" applyProtection="0"/>
    <xf numFmtId="0" fontId="41" fillId="0" borderId="0"/>
    <xf numFmtId="169" fontId="25" fillId="0" borderId="0" applyFont="0" applyFill="0" applyBorder="0" applyAlignment="0" applyProtection="0"/>
    <xf numFmtId="170" fontId="25" fillId="0" borderId="0" applyFont="0" applyFill="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173" fontId="25" fillId="0" borderId="0" applyFont="0" applyFill="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6" fillId="20" borderId="33" applyNumberFormat="0" applyAlignment="0" applyProtection="0"/>
    <xf numFmtId="0" fontId="47" fillId="21" borderId="34" applyNumberFormat="0" applyAlignment="0" applyProtection="0"/>
    <xf numFmtId="1" fontId="48" fillId="22" borderId="35">
      <alignment horizontal="right" vertical="center"/>
    </xf>
    <xf numFmtId="0" fontId="49" fillId="22" borderId="35">
      <alignment horizontal="right" vertical="center"/>
    </xf>
    <xf numFmtId="0" fontId="35" fillId="22" borderId="36"/>
    <xf numFmtId="0" fontId="48" fillId="23" borderId="35">
      <alignment horizontal="center" vertical="center"/>
    </xf>
    <xf numFmtId="1" fontId="48" fillId="22" borderId="35">
      <alignment horizontal="right" vertical="center"/>
    </xf>
    <xf numFmtId="0" fontId="35" fillId="22" borderId="0"/>
    <xf numFmtId="0" fontId="50" fillId="22" borderId="35">
      <alignment horizontal="left" vertical="center"/>
    </xf>
    <xf numFmtId="0" fontId="50" fillId="22" borderId="35"/>
    <xf numFmtId="0" fontId="49" fillId="22" borderId="35">
      <alignment horizontal="right" vertical="center"/>
    </xf>
    <xf numFmtId="0" fontId="51" fillId="24" borderId="35">
      <alignment horizontal="left" vertical="center"/>
    </xf>
    <xf numFmtId="0" fontId="51" fillId="24" borderId="35">
      <alignment horizontal="left" vertical="center"/>
    </xf>
    <xf numFmtId="0" fontId="52" fillId="22" borderId="35">
      <alignment horizontal="left" vertical="center"/>
    </xf>
    <xf numFmtId="0" fontId="53" fillId="22" borderId="36"/>
    <xf numFmtId="0" fontId="48" fillId="25" borderId="35">
      <alignment horizontal="left" vertical="center"/>
    </xf>
    <xf numFmtId="43" fontId="41" fillId="0" borderId="0" applyFont="0" applyFill="0" applyBorder="0" applyAlignment="0" applyProtection="0"/>
    <xf numFmtId="43" fontId="54" fillId="0" borderId="0" applyFont="0" applyFill="0" applyBorder="0" applyAlignment="0" applyProtection="0"/>
    <xf numFmtId="0" fontId="55" fillId="0" borderId="0" applyProtection="0"/>
    <xf numFmtId="168" fontId="35" fillId="0" borderId="0" applyFont="0" applyFill="0" applyBorder="0" applyAlignment="0" applyProtection="0"/>
    <xf numFmtId="0" fontId="56" fillId="0" borderId="0" applyNumberFormat="0" applyFill="0" applyBorder="0" applyAlignment="0" applyProtection="0"/>
    <xf numFmtId="2" fontId="55" fillId="0" borderId="0" applyProtection="0"/>
    <xf numFmtId="0" fontId="57" fillId="4" borderId="0" applyNumberFormat="0" applyBorder="0" applyAlignment="0" applyProtection="0"/>
    <xf numFmtId="0" fontId="58" fillId="0" borderId="37" applyNumberFormat="0" applyFill="0" applyAlignment="0" applyProtection="0"/>
    <xf numFmtId="0" fontId="59" fillId="0" borderId="38" applyNumberFormat="0" applyFill="0" applyAlignment="0" applyProtection="0"/>
    <xf numFmtId="0" fontId="60" fillId="0" borderId="39" applyNumberFormat="0" applyFill="0" applyAlignment="0" applyProtection="0"/>
    <xf numFmtId="0" fontId="60" fillId="0" borderId="0" applyNumberFormat="0" applyFill="0" applyBorder="0" applyAlignment="0" applyProtection="0"/>
    <xf numFmtId="0" fontId="55" fillId="0" borderId="0" applyNumberFormat="0" applyFont="0" applyFill="0" applyBorder="0" applyAlignment="0" applyProtection="0"/>
    <xf numFmtId="0" fontId="61" fillId="0" borderId="0" applyProtection="0"/>
    <xf numFmtId="0" fontId="62" fillId="0" borderId="0" applyNumberFormat="0" applyFill="0" applyBorder="0" applyAlignment="0" applyProtection="0">
      <alignment vertical="top"/>
      <protection locked="0"/>
    </xf>
    <xf numFmtId="167" fontId="25" fillId="0" borderId="0" applyFont="0" applyFill="0" applyBorder="0" applyAlignment="0" applyProtection="0"/>
    <xf numFmtId="3" fontId="25" fillId="0" borderId="0" applyFont="0" applyFill="0" applyBorder="0" applyAlignment="0" applyProtection="0"/>
    <xf numFmtId="0" fontId="63" fillId="7" borderId="33" applyNumberFormat="0" applyAlignment="0" applyProtection="0"/>
    <xf numFmtId="0" fontId="64" fillId="0" borderId="40" applyNumberFormat="0" applyFill="0" applyAlignment="0" applyProtection="0"/>
    <xf numFmtId="0" fontId="65" fillId="26" borderId="0" applyNumberFormat="0" applyBorder="0" applyAlignment="0" applyProtection="0"/>
    <xf numFmtId="0" fontId="66" fillId="0" borderId="0"/>
    <xf numFmtId="0" fontId="54" fillId="0" borderId="0"/>
    <xf numFmtId="0" fontId="41" fillId="0" borderId="0"/>
    <xf numFmtId="0" fontId="41" fillId="27" borderId="41" applyNumberFormat="0" applyFont="0" applyAlignment="0" applyProtection="0"/>
    <xf numFmtId="0" fontId="67" fillId="20" borderId="42" applyNumberFormat="0" applyAlignment="0" applyProtection="0"/>
    <xf numFmtId="174" fontId="25" fillId="0" borderId="0" applyFont="0" applyFill="0" applyBorder="0" applyAlignment="0" applyProtection="0"/>
    <xf numFmtId="175" fontId="25" fillId="0" borderId="0" applyFont="0" applyFill="0" applyBorder="0" applyAlignment="0" applyProtection="0"/>
    <xf numFmtId="0" fontId="68" fillId="0" borderId="0" applyNumberFormat="0" applyFill="0" applyBorder="0" applyAlignment="0" applyProtection="0"/>
    <xf numFmtId="0" fontId="69" fillId="0" borderId="43" applyNumberFormat="0" applyFill="0" applyAlignment="0" applyProtection="0"/>
    <xf numFmtId="0" fontId="70" fillId="0" borderId="0" applyNumberFormat="0" applyFill="0" applyBorder="0" applyAlignment="0" applyProtection="0"/>
    <xf numFmtId="0" fontId="32" fillId="0" borderId="0"/>
    <xf numFmtId="0" fontId="41" fillId="0" borderId="0"/>
  </cellStyleXfs>
  <cellXfs count="351">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3"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3" fillId="0" borderId="5" xfId="0" applyFont="1" applyBorder="1" applyAlignment="1">
      <alignment horizontal="left" vertical="center"/>
    </xf>
    <xf numFmtId="0" fontId="6" fillId="0" borderId="0" xfId="0" applyFont="1" applyAlignment="1">
      <alignment horizontal="left" vertical="center" indent="1"/>
    </xf>
    <xf numFmtId="0" fontId="13" fillId="0" borderId="0" xfId="0" applyFont="1" applyAlignment="1">
      <alignment horizontal="left" vertical="center" wrapText="1" indent="2"/>
    </xf>
    <xf numFmtId="0" fontId="7" fillId="0" borderId="5" xfId="0" applyFont="1" applyBorder="1" applyAlignment="1">
      <alignment horizontal="left" vertical="center"/>
    </xf>
    <xf numFmtId="0" fontId="3" fillId="0" borderId="0" xfId="0" applyFont="1" applyAlignment="1">
      <alignment horizontal="center" vertical="center" wrapText="1"/>
    </xf>
    <xf numFmtId="0" fontId="7" fillId="0" borderId="15" xfId="0" applyFont="1" applyBorder="1" applyAlignment="1">
      <alignment horizontal="center" vertical="center" wrapText="1"/>
    </xf>
    <xf numFmtId="0" fontId="10" fillId="0" borderId="3" xfId="0" applyFont="1" applyBorder="1" applyAlignment="1">
      <alignment horizontal="righ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11" fillId="0" borderId="0" xfId="0" applyFont="1" applyAlignment="1">
      <alignment horizontal="right" vertical="center"/>
    </xf>
    <xf numFmtId="0" fontId="12" fillId="0" borderId="0" xfId="0" applyFont="1" applyAlignment="1">
      <alignment horizontal="left" vertical="center"/>
    </xf>
    <xf numFmtId="0" fontId="10" fillId="0" borderId="18" xfId="0" applyFont="1" applyBorder="1" applyAlignment="1">
      <alignment horizontal="right" vertical="center"/>
    </xf>
    <xf numFmtId="0" fontId="6" fillId="0" borderId="0" xfId="0" applyFont="1" applyAlignment="1">
      <alignment horizontal="center" vertical="center"/>
    </xf>
    <xf numFmtId="0" fontId="0" fillId="0" borderId="0" xfId="0" applyAlignment="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4" fillId="0" borderId="5" xfId="0" applyFont="1" applyBorder="1" applyAlignment="1">
      <alignment horizontal="left" vertical="center"/>
    </xf>
    <xf numFmtId="0" fontId="24"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10" fillId="0" borderId="5" xfId="0" applyFont="1" applyBorder="1" applyAlignment="1">
      <alignment horizontal="center" vertical="center"/>
    </xf>
    <xf numFmtId="0" fontId="28" fillId="0" borderId="0" xfId="0" applyFont="1" applyAlignment="1">
      <alignment horizontal="right" vertical="center"/>
    </xf>
    <xf numFmtId="0" fontId="28" fillId="0" borderId="0" xfId="0" applyFont="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4" xfId="0" applyFont="1" applyBorder="1" applyAlignment="1">
      <alignment horizontal="center" vertical="center"/>
    </xf>
    <xf numFmtId="0" fontId="6" fillId="0" borderId="0" xfId="0" applyFont="1" applyAlignment="1">
      <alignment horizontal="justify" vertical="center"/>
    </xf>
    <xf numFmtId="0" fontId="30"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righ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6" fillId="0" borderId="0" xfId="0" applyFont="1" applyAlignment="1">
      <alignment horizontal="left" vertical="center" indent="3"/>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left" vertical="center" indent="1"/>
    </xf>
    <xf numFmtId="0" fontId="7" fillId="0" borderId="5" xfId="0" applyFont="1" applyBorder="1" applyAlignment="1">
      <alignment horizontal="center" vertical="center"/>
    </xf>
    <xf numFmtId="0" fontId="33" fillId="0" borderId="0" xfId="0" applyFont="1" applyAlignment="1">
      <alignment vertical="center"/>
    </xf>
    <xf numFmtId="164" fontId="7" fillId="0" borderId="3" xfId="0" applyNumberFormat="1" applyFont="1" applyBorder="1" applyAlignment="1">
      <alignment horizontal="right" vertical="center"/>
    </xf>
    <xf numFmtId="164" fontId="7" fillId="0" borderId="3" xfId="0" applyNumberFormat="1" applyFont="1" applyBorder="1" applyAlignment="1">
      <alignment horizontal="right" vertical="center" wrapText="1"/>
    </xf>
    <xf numFmtId="164" fontId="7" fillId="0" borderId="5" xfId="0" applyNumberFormat="1" applyFont="1" applyBorder="1" applyAlignment="1">
      <alignment horizontal="right" vertical="center"/>
    </xf>
    <xf numFmtId="164" fontId="7" fillId="0" borderId="7" xfId="0" applyNumberFormat="1" applyFont="1" applyBorder="1" applyAlignment="1">
      <alignment horizontal="right" vertical="center"/>
    </xf>
    <xf numFmtId="0" fontId="29" fillId="0" borderId="0" xfId="0" applyFont="1" applyBorder="1" applyAlignment="1">
      <alignment vertical="center"/>
    </xf>
    <xf numFmtId="0" fontId="10" fillId="0" borderId="17" xfId="0" applyFont="1" applyFill="1" applyBorder="1" applyAlignment="1">
      <alignment horizontal="right" vertical="center" wrapText="1"/>
    </xf>
    <xf numFmtId="0" fontId="10" fillId="0" borderId="17" xfId="0" applyFont="1" applyBorder="1" applyAlignment="1">
      <alignment horizontal="right" vertical="center"/>
    </xf>
    <xf numFmtId="0" fontId="10" fillId="0" borderId="28" xfId="0" applyFont="1" applyBorder="1" applyAlignment="1">
      <alignment horizontal="center" vertical="center"/>
    </xf>
    <xf numFmtId="0" fontId="7" fillId="0" borderId="13" xfId="0" applyFont="1" applyBorder="1" applyAlignment="1">
      <alignment vertical="center" wrapText="1"/>
    </xf>
    <xf numFmtId="0" fontId="10" fillId="0" borderId="17" xfId="0" applyFont="1" applyBorder="1" applyAlignment="1">
      <alignment horizontal="righ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10" fillId="0" borderId="17" xfId="0" applyFont="1" applyFill="1" applyBorder="1" applyAlignment="1">
      <alignment horizontal="right" vertical="center"/>
    </xf>
    <xf numFmtId="0" fontId="7" fillId="0" borderId="5" xfId="0" applyFont="1" applyBorder="1" applyAlignment="1">
      <alignment horizontal="center" vertical="center"/>
    </xf>
    <xf numFmtId="0" fontId="7" fillId="0" borderId="29" xfId="0" applyFont="1" applyBorder="1" applyAlignment="1">
      <alignment vertical="center" wrapText="1"/>
    </xf>
    <xf numFmtId="0" fontId="4" fillId="0" borderId="0" xfId="0" applyFont="1" applyAlignment="1">
      <alignment horizontal="left" vertical="center"/>
    </xf>
    <xf numFmtId="0" fontId="2"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7" xfId="0" applyFont="1" applyBorder="1" applyAlignment="1">
      <alignment horizontal="right" vertical="center"/>
    </xf>
    <xf numFmtId="0" fontId="4" fillId="0" borderId="28" xfId="0" applyFont="1" applyBorder="1" applyAlignment="1">
      <alignment horizontal="right" vertical="center"/>
    </xf>
    <xf numFmtId="0" fontId="7" fillId="0" borderId="28" xfId="0" applyFont="1" applyBorder="1" applyAlignment="1">
      <alignment horizontal="center" vertical="center" wrapText="1"/>
    </xf>
    <xf numFmtId="0" fontId="39" fillId="0" borderId="15" xfId="0" applyFont="1" applyBorder="1" applyAlignment="1">
      <alignment vertical="center" wrapText="1"/>
    </xf>
    <xf numFmtId="0" fontId="38" fillId="0" borderId="0" xfId="0" applyFont="1"/>
    <xf numFmtId="0" fontId="43" fillId="0" borderId="0" xfId="0" applyFont="1"/>
    <xf numFmtId="0" fontId="7" fillId="0" borderId="30" xfId="0" applyFont="1" applyBorder="1" applyAlignment="1">
      <alignment horizontal="center" vertical="center" wrapText="1"/>
    </xf>
    <xf numFmtId="166" fontId="40" fillId="0" borderId="0" xfId="53" applyNumberFormat="1" applyFont="1" applyFill="1"/>
    <xf numFmtId="166" fontId="42" fillId="0" borderId="0" xfId="53" applyNumberFormat="1" applyFont="1" applyFill="1"/>
    <xf numFmtId="0" fontId="71" fillId="0" borderId="0" xfId="0" applyFont="1" applyAlignment="1">
      <alignment horizontal="right" vertical="center"/>
    </xf>
    <xf numFmtId="0" fontId="71" fillId="0" borderId="0" xfId="0" applyFont="1" applyAlignment="1">
      <alignment horizontal="center" vertical="center"/>
    </xf>
    <xf numFmtId="0" fontId="72" fillId="0" borderId="0" xfId="0" applyFont="1" applyBorder="1" applyAlignment="1">
      <alignment vertical="center"/>
    </xf>
    <xf numFmtId="166" fontId="0" fillId="0" borderId="0" xfId="0" applyNumberFormat="1"/>
    <xf numFmtId="0" fontId="43" fillId="0" borderId="0" xfId="0" applyFont="1" applyAlignment="1"/>
    <xf numFmtId="165" fontId="10" fillId="0" borderId="0" xfId="2" applyNumberFormat="1" applyFont="1" applyAlignment="1">
      <alignment horizontal="right" vertical="center"/>
    </xf>
    <xf numFmtId="165" fontId="15" fillId="0" borderId="0" xfId="2" applyNumberFormat="1" applyFont="1" applyAlignment="1">
      <alignment horizontal="right" vertical="center"/>
    </xf>
    <xf numFmtId="165" fontId="15" fillId="0" borderId="5" xfId="2" applyNumberFormat="1" applyFont="1" applyBorder="1" applyAlignment="1">
      <alignment horizontal="right" vertical="center"/>
    </xf>
    <xf numFmtId="165" fontId="10" fillId="0" borderId="5" xfId="2" applyNumberFormat="1" applyFont="1" applyBorder="1" applyAlignment="1">
      <alignment horizontal="right" vertical="center"/>
    </xf>
    <xf numFmtId="165" fontId="15" fillId="0" borderId="0" xfId="2" applyNumberFormat="1" applyFont="1" applyAlignment="1">
      <alignment horizontal="right" vertical="center" wrapText="1"/>
    </xf>
    <xf numFmtId="0" fontId="10" fillId="0" borderId="3" xfId="0" applyFont="1" applyFill="1" applyBorder="1" applyAlignment="1">
      <alignment horizontal="right" vertical="center"/>
    </xf>
    <xf numFmtId="0" fontId="10" fillId="0" borderId="18" xfId="0" applyFont="1" applyFill="1" applyBorder="1" applyAlignment="1">
      <alignment horizontal="right" vertical="center"/>
    </xf>
    <xf numFmtId="0" fontId="10" fillId="0" borderId="19" xfId="0" applyFont="1" applyFill="1" applyBorder="1" applyAlignment="1">
      <alignment horizontal="right" vertical="center" wrapText="1"/>
    </xf>
    <xf numFmtId="166" fontId="6" fillId="0" borderId="0" xfId="2" applyNumberFormat="1" applyFont="1" applyAlignment="1">
      <alignment horizontal="right" vertical="center"/>
    </xf>
    <xf numFmtId="0" fontId="10" fillId="28" borderId="28" xfId="0" applyFont="1" applyFill="1" applyBorder="1" applyAlignment="1">
      <alignment horizontal="center" vertical="center"/>
    </xf>
    <xf numFmtId="0" fontId="10" fillId="28" borderId="5" xfId="0" applyFont="1" applyFill="1" applyBorder="1" applyAlignment="1">
      <alignment horizontal="center" vertical="center"/>
    </xf>
    <xf numFmtId="166" fontId="11" fillId="0" borderId="45" xfId="2" applyNumberFormat="1" applyFont="1" applyBorder="1" applyAlignment="1">
      <alignment horizontal="right" vertical="center"/>
    </xf>
    <xf numFmtId="0" fontId="7" fillId="0" borderId="46" xfId="0" applyFont="1" applyBorder="1" applyAlignment="1">
      <alignment horizontal="center" vertical="center" wrapText="1"/>
    </xf>
    <xf numFmtId="0" fontId="10" fillId="0" borderId="5" xfId="0" applyFont="1" applyBorder="1" applyAlignment="1">
      <alignment horizontal="right" vertical="center"/>
    </xf>
    <xf numFmtId="165" fontId="73" fillId="0" borderId="0" xfId="2" applyNumberFormat="1" applyFont="1" applyBorder="1" applyAlignment="1">
      <alignment horizontal="right" wrapText="1"/>
    </xf>
    <xf numFmtId="166" fontId="76" fillId="0" borderId="0" xfId="2" applyNumberFormat="1" applyFont="1" applyAlignment="1">
      <alignment horizontal="right" vertical="center"/>
    </xf>
    <xf numFmtId="0" fontId="18" fillId="0" borderId="0" xfId="0" applyFont="1" applyAlignment="1">
      <alignment horizontal="center" vertical="center"/>
    </xf>
    <xf numFmtId="0" fontId="15" fillId="0" borderId="0" xfId="0" applyFont="1" applyAlignment="1">
      <alignment horizontal="right" vertical="center"/>
    </xf>
    <xf numFmtId="0" fontId="78" fillId="0" borderId="0" xfId="66" applyFont="1" applyFill="1" applyAlignment="1" applyProtection="1">
      <alignment vertical="top"/>
    </xf>
    <xf numFmtId="0" fontId="79" fillId="0" borderId="0" xfId="82" applyFont="1" applyFill="1" applyAlignment="1">
      <alignment vertical="top"/>
    </xf>
    <xf numFmtId="0" fontId="80" fillId="0" borderId="0" xfId="66" applyFont="1" applyAlignment="1" applyProtection="1">
      <alignment horizontal="left" vertical="top" wrapText="1"/>
    </xf>
    <xf numFmtId="0" fontId="15" fillId="0" borderId="0" xfId="0" applyFont="1" applyAlignment="1">
      <alignment horizontal="left" vertical="top" wrapText="1"/>
    </xf>
    <xf numFmtId="0" fontId="79" fillId="0" borderId="0" xfId="82" applyFont="1" applyAlignment="1">
      <alignment horizontal="left" wrapText="1"/>
    </xf>
    <xf numFmtId="0" fontId="80" fillId="0" borderId="0" xfId="66" applyFont="1" applyAlignment="1" applyProtection="1">
      <alignment horizontal="left" wrapText="1"/>
    </xf>
    <xf numFmtId="0" fontId="85" fillId="0" borderId="0" xfId="1" applyFont="1" applyFill="1" applyAlignment="1" applyProtection="1">
      <alignment horizontal="left"/>
    </xf>
    <xf numFmtId="0" fontId="83" fillId="0" borderId="0" xfId="0" applyFont="1" applyFill="1" applyAlignment="1">
      <alignment horizontal="left"/>
    </xf>
    <xf numFmtId="0" fontId="82" fillId="0" borderId="0" xfId="0" applyFont="1" applyFill="1" applyAlignment="1">
      <alignment horizontal="left"/>
    </xf>
    <xf numFmtId="0" fontId="81" fillId="0" borderId="0" xfId="0" applyFont="1" applyFill="1" applyAlignment="1">
      <alignment horizontal="left"/>
    </xf>
    <xf numFmtId="0" fontId="7" fillId="0" borderId="8" xfId="0" applyFont="1" applyBorder="1" applyAlignment="1">
      <alignment horizontal="center" vertical="center" wrapText="1"/>
    </xf>
    <xf numFmtId="0" fontId="77" fillId="0" borderId="0" xfId="0" applyFont="1" applyAlignment="1">
      <alignment horizontal="left" vertical="center"/>
    </xf>
    <xf numFmtId="0" fontId="7" fillId="0" borderId="12" xfId="0" applyFont="1" applyBorder="1" applyAlignment="1">
      <alignment horizontal="center" vertical="center"/>
    </xf>
    <xf numFmtId="0" fontId="31" fillId="0" borderId="0" xfId="0" applyFont="1" applyBorder="1" applyAlignment="1">
      <alignment horizontal="right" vertical="center"/>
    </xf>
    <xf numFmtId="0" fontId="7" fillId="0" borderId="0" xfId="0" applyFont="1" applyBorder="1" applyAlignment="1">
      <alignment horizontal="center" vertical="center"/>
    </xf>
    <xf numFmtId="0" fontId="10" fillId="0" borderId="0" xfId="0" applyFont="1" applyBorder="1" applyAlignment="1">
      <alignment horizontal="right" vertical="center"/>
    </xf>
    <xf numFmtId="0" fontId="18" fillId="0" borderId="0" xfId="0" applyFont="1" applyAlignment="1">
      <alignment horizontal="center" vertical="center"/>
    </xf>
    <xf numFmtId="0" fontId="10" fillId="0" borderId="31" xfId="0" applyFont="1" applyFill="1" applyBorder="1" applyAlignment="1">
      <alignment horizontal="right" vertical="center" wrapText="1"/>
    </xf>
    <xf numFmtId="0" fontId="7" fillId="0" borderId="31" xfId="0" applyFont="1" applyBorder="1" applyAlignment="1">
      <alignment horizontal="right" vertical="center" wrapText="1"/>
    </xf>
    <xf numFmtId="0" fontId="79" fillId="0" borderId="0" xfId="0" applyFont="1"/>
    <xf numFmtId="0" fontId="7" fillId="0" borderId="46" xfId="0" applyFont="1" applyBorder="1" applyAlignment="1">
      <alignment horizontal="right" vertical="center" wrapText="1"/>
    </xf>
    <xf numFmtId="0" fontId="7" fillId="0" borderId="0" xfId="0" applyFont="1" applyFill="1" applyAlignment="1">
      <alignment horizontal="center" vertical="center"/>
    </xf>
    <xf numFmtId="15" fontId="7" fillId="0" borderId="7" xfId="0" quotePrefix="1" applyNumberFormat="1" applyFont="1" applyFill="1" applyBorder="1" applyAlignment="1">
      <alignment horizontal="center" vertical="center"/>
    </xf>
    <xf numFmtId="15" fontId="7" fillId="0" borderId="5" xfId="0" quotePrefix="1" applyNumberFormat="1"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165" fontId="6" fillId="0" borderId="0" xfId="2" applyNumberFormat="1" applyFont="1" applyBorder="1" applyAlignment="1">
      <alignment horizontal="right" wrapText="1"/>
    </xf>
    <xf numFmtId="0" fontId="43" fillId="0" borderId="0" xfId="0" applyFont="1" applyAlignment="1">
      <alignment wrapText="1"/>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27" fillId="0" borderId="0" xfId="0" applyFont="1" applyBorder="1" applyAlignment="1">
      <alignment horizontal="right" vertical="center"/>
    </xf>
    <xf numFmtId="164" fontId="75" fillId="0" borderId="0" xfId="0" applyNumberFormat="1" applyFont="1" applyBorder="1" applyAlignment="1">
      <alignment horizontal="center" vertical="center"/>
    </xf>
    <xf numFmtId="0" fontId="75" fillId="0" borderId="0" xfId="0" applyFont="1" applyBorder="1" applyAlignment="1">
      <alignment horizontal="center" vertical="center"/>
    </xf>
    <xf numFmtId="0" fontId="29" fillId="0" borderId="0" xfId="0" applyFont="1" applyBorder="1" applyAlignment="1">
      <alignment horizontal="right" vertical="center"/>
    </xf>
    <xf numFmtId="0" fontId="27" fillId="0" borderId="0" xfId="0" applyFont="1" applyBorder="1" applyAlignment="1">
      <alignment vertical="center"/>
    </xf>
    <xf numFmtId="0" fontId="88" fillId="0" borderId="0" xfId="0" applyFont="1" applyAlignment="1">
      <alignment vertical="center"/>
    </xf>
    <xf numFmtId="0" fontId="7" fillId="0" borderId="50" xfId="0" applyFont="1" applyBorder="1" applyAlignment="1">
      <alignment horizontal="center" vertical="center"/>
    </xf>
    <xf numFmtId="0" fontId="7" fillId="0" borderId="18" xfId="0" applyFont="1" applyBorder="1" applyAlignment="1">
      <alignment vertical="center"/>
    </xf>
    <xf numFmtId="15" fontId="7" fillId="0" borderId="20" xfId="0" quotePrefix="1" applyNumberFormat="1" applyFont="1" applyFill="1" applyBorder="1" applyAlignment="1">
      <alignment horizontal="center" vertical="center"/>
    </xf>
    <xf numFmtId="165" fontId="10" fillId="0" borderId="4" xfId="2" applyNumberFormat="1" applyFont="1" applyBorder="1" applyAlignment="1">
      <alignment horizontal="right" vertical="center"/>
    </xf>
    <xf numFmtId="0" fontId="21" fillId="0" borderId="49" xfId="0" applyFont="1" applyBorder="1" applyAlignment="1">
      <alignment horizontal="center" vertical="center"/>
    </xf>
    <xf numFmtId="0" fontId="12" fillId="0" borderId="0" xfId="0" applyFont="1" applyBorder="1" applyAlignment="1">
      <alignment horizontal="left" vertical="center"/>
    </xf>
    <xf numFmtId="165" fontId="73" fillId="0" borderId="5" xfId="2" applyNumberFormat="1" applyFont="1" applyBorder="1" applyAlignment="1">
      <alignment horizontal="right" wrapText="1"/>
    </xf>
    <xf numFmtId="165" fontId="6" fillId="0" borderId="5" xfId="2" applyNumberFormat="1" applyFont="1" applyBorder="1" applyAlignment="1">
      <alignment horizontal="right" wrapText="1"/>
    </xf>
    <xf numFmtId="165" fontId="74" fillId="0" borderId="45" xfId="2" applyNumberFormat="1" applyFont="1" applyBorder="1" applyAlignment="1">
      <alignment horizontal="right" wrapText="1"/>
    </xf>
    <xf numFmtId="165" fontId="87" fillId="0" borderId="45" xfId="2" applyNumberFormat="1" applyFont="1" applyBorder="1" applyAlignment="1">
      <alignment horizontal="right" wrapText="1"/>
    </xf>
    <xf numFmtId="0" fontId="12" fillId="0" borderId="0" xfId="0" applyFont="1" applyBorder="1" applyAlignment="1">
      <alignment horizontal="right" vertical="center"/>
    </xf>
    <xf numFmtId="0" fontId="0" fillId="0" borderId="0" xfId="0" applyBorder="1"/>
    <xf numFmtId="0" fontId="11"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4" fillId="0" borderId="5" xfId="2" applyNumberFormat="1" applyFont="1" applyBorder="1" applyAlignment="1">
      <alignment horizontal="right"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3" fillId="0" borderId="0" xfId="0" applyFont="1" applyAlignment="1">
      <alignment horizontal="left" vertical="center" wrapText="1"/>
    </xf>
    <xf numFmtId="166" fontId="7" fillId="0" borderId="0" xfId="2" applyNumberFormat="1" applyFont="1" applyAlignment="1">
      <alignment horizontal="right" vertical="center"/>
    </xf>
    <xf numFmtId="166" fontId="6" fillId="0" borderId="0" xfId="2" applyNumberFormat="1" applyFont="1" applyAlignment="1">
      <alignment horizontal="right" vertical="center" wrapText="1"/>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0" fontId="7" fillId="0" borderId="17" xfId="0" applyFont="1" applyFill="1" applyBorder="1" applyAlignment="1">
      <alignment horizontal="right" vertical="center"/>
    </xf>
    <xf numFmtId="166" fontId="7" fillId="0" borderId="0" xfId="2" applyNumberFormat="1" applyFont="1" applyAlignment="1">
      <alignment horizontal="right" vertical="center" wrapText="1"/>
    </xf>
    <xf numFmtId="166" fontId="89" fillId="0" borderId="5" xfId="2" applyNumberFormat="1" applyFont="1" applyBorder="1" applyAlignment="1">
      <alignment horizontal="right" vertical="center" wrapText="1"/>
    </xf>
    <xf numFmtId="166" fontId="13" fillId="0" borderId="5" xfId="2" applyNumberFormat="1" applyFont="1" applyBorder="1" applyAlignment="1">
      <alignment horizontal="right" vertical="center" wrapText="1"/>
    </xf>
    <xf numFmtId="0" fontId="7" fillId="0" borderId="31" xfId="0" applyFont="1" applyFill="1" applyBorder="1" applyAlignment="1">
      <alignment horizontal="right" vertical="center" wrapText="1"/>
    </xf>
    <xf numFmtId="0" fontId="7" fillId="0" borderId="17" xfId="0" applyFont="1" applyBorder="1" applyAlignment="1">
      <alignment horizontal="right" vertical="center" wrapText="1"/>
    </xf>
    <xf numFmtId="166" fontId="6" fillId="0" borderId="5" xfId="2" applyNumberFormat="1" applyFont="1" applyBorder="1" applyAlignment="1">
      <alignment horizontal="right" vertical="center" wrapText="1"/>
    </xf>
    <xf numFmtId="166" fontId="4" fillId="0" borderId="14" xfId="2" applyNumberFormat="1" applyFont="1" applyBorder="1" applyAlignment="1">
      <alignment horizontal="right" vertical="center" wrapText="1"/>
    </xf>
    <xf numFmtId="166" fontId="7" fillId="0" borderId="14" xfId="2" applyNumberFormat="1" applyFont="1" applyBorder="1" applyAlignment="1">
      <alignment horizontal="right" vertical="center" wrapText="1"/>
    </xf>
    <xf numFmtId="0" fontId="90"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89" fillId="0" borderId="0" xfId="0" applyFont="1" applyAlignment="1">
      <alignment horizontal="left" vertical="center" indent="1"/>
    </xf>
    <xf numFmtId="166" fontId="3" fillId="0" borderId="14" xfId="2" applyNumberFormat="1" applyFont="1" applyBorder="1" applyAlignment="1">
      <alignment horizontal="right" vertical="center" wrapText="1"/>
    </xf>
    <xf numFmtId="166" fontId="3" fillId="0" borderId="14" xfId="2" applyNumberFormat="1" applyFont="1" applyBorder="1" applyAlignment="1">
      <alignment horizontal="right" vertical="center"/>
    </xf>
    <xf numFmtId="166" fontId="6" fillId="0" borderId="14" xfId="2" applyNumberFormat="1" applyFont="1" applyBorder="1" applyAlignment="1">
      <alignment horizontal="right" vertical="center"/>
    </xf>
    <xf numFmtId="166" fontId="90" fillId="0" borderId="0" xfId="0" applyNumberFormat="1" applyFont="1"/>
    <xf numFmtId="166" fontId="3" fillId="0" borderId="0" xfId="2" applyNumberFormat="1" applyFont="1" applyAlignment="1">
      <alignment vertical="center"/>
    </xf>
    <xf numFmtId="166" fontId="6" fillId="0" borderId="0" xfId="2" applyNumberFormat="1" applyFont="1" applyAlignment="1">
      <alignment vertical="center"/>
    </xf>
    <xf numFmtId="0" fontId="91" fillId="0" borderId="0" xfId="0" applyFont="1"/>
    <xf numFmtId="166" fontId="7" fillId="0" borderId="5" xfId="2" applyNumberFormat="1" applyFont="1" applyBorder="1" applyAlignment="1">
      <alignment horizontal="right" vertical="center"/>
    </xf>
    <xf numFmtId="166" fontId="39" fillId="0" borderId="0" xfId="2" applyNumberFormat="1" applyFont="1" applyAlignment="1">
      <alignment horizontal="right" vertical="center"/>
    </xf>
    <xf numFmtId="0" fontId="30" fillId="0" borderId="0" xfId="0" applyFont="1" applyAlignment="1">
      <alignment horizontal="right" vertical="center"/>
    </xf>
    <xf numFmtId="0" fontId="92" fillId="0" borderId="0" xfId="0" applyFont="1" applyAlignment="1">
      <alignment horizontal="right" vertical="center"/>
    </xf>
    <xf numFmtId="0" fontId="90" fillId="0" borderId="0" xfId="0" applyFont="1" applyAlignment="1"/>
    <xf numFmtId="3" fontId="3" fillId="0" borderId="0" xfId="0" applyNumberFormat="1" applyFont="1" applyFill="1" applyAlignment="1">
      <alignment vertical="center"/>
    </xf>
    <xf numFmtId="166" fontId="89" fillId="0" borderId="0" xfId="2" applyNumberFormat="1" applyFont="1" applyAlignment="1">
      <alignment horizontal="right" vertical="center"/>
    </xf>
    <xf numFmtId="166" fontId="13" fillId="0" borderId="0" xfId="2" applyNumberFormat="1" applyFont="1" applyAlignment="1">
      <alignment horizontal="right" vertical="center"/>
    </xf>
    <xf numFmtId="3" fontId="4" fillId="0" borderId="0" xfId="0" applyNumberFormat="1" applyFont="1" applyFill="1" applyAlignment="1">
      <alignment vertical="center"/>
    </xf>
    <xf numFmtId="166" fontId="90" fillId="0" borderId="0" xfId="0" applyNumberFormat="1" applyFont="1" applyAlignment="1"/>
    <xf numFmtId="0" fontId="89" fillId="0" borderId="0" xfId="0" applyFont="1" applyAlignment="1">
      <alignment horizontal="left" vertical="center"/>
    </xf>
    <xf numFmtId="0" fontId="89" fillId="0" borderId="5" xfId="0" applyFont="1" applyBorder="1" applyAlignment="1">
      <alignment horizontal="left" vertical="center"/>
    </xf>
    <xf numFmtId="166" fontId="89" fillId="0" borderId="5" xfId="2" applyNumberFormat="1" applyFont="1" applyBorder="1" applyAlignment="1">
      <alignment horizontal="right" vertical="center"/>
    </xf>
    <xf numFmtId="166" fontId="13" fillId="0" borderId="5" xfId="2" applyNumberFormat="1" applyFont="1" applyBorder="1" applyAlignment="1">
      <alignment horizontal="right" vertical="center"/>
    </xf>
    <xf numFmtId="0" fontId="91"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9" fillId="0" borderId="0" xfId="2" applyNumberFormat="1" applyFont="1" applyFill="1" applyAlignment="1">
      <alignment horizontal="right" vertical="center"/>
    </xf>
    <xf numFmtId="0" fontId="3" fillId="0" borderId="0" xfId="0" applyFont="1" applyAlignment="1">
      <alignment horizontal="right" vertical="center"/>
    </xf>
    <xf numFmtId="0" fontId="4" fillId="0" borderId="23" xfId="0" applyFont="1" applyBorder="1" applyAlignment="1">
      <alignment horizontal="left" vertical="center"/>
    </xf>
    <xf numFmtId="166" fontId="4" fillId="0" borderId="23" xfId="2" applyNumberFormat="1" applyFont="1" applyBorder="1" applyAlignment="1">
      <alignment horizontal="right" vertical="center"/>
    </xf>
    <xf numFmtId="0" fontId="4" fillId="0" borderId="14" xfId="0" applyFont="1" applyBorder="1" applyAlignment="1">
      <alignment horizontal="left" vertical="center"/>
    </xf>
    <xf numFmtId="166" fontId="4" fillId="0" borderId="14" xfId="2" applyNumberFormat="1" applyFont="1" applyBorder="1" applyAlignment="1">
      <alignment horizontal="right" vertical="center"/>
    </xf>
    <xf numFmtId="0" fontId="3" fillId="0" borderId="0" xfId="0" applyFont="1" applyAlignment="1">
      <alignment horizontal="right" vertical="center" wrapText="1"/>
    </xf>
    <xf numFmtId="0" fontId="93" fillId="0" borderId="4" xfId="0" applyFont="1" applyBorder="1"/>
    <xf numFmtId="3" fontId="3"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166" fontId="30" fillId="0" borderId="0" xfId="2" applyNumberFormat="1" applyFont="1" applyAlignment="1">
      <alignment horizontal="right" vertical="center" wrapText="1"/>
    </xf>
    <xf numFmtId="0" fontId="4" fillId="0" borderId="0" xfId="0" applyFont="1" applyAlignment="1">
      <alignment horizontal="right" vertical="center" wrapText="1"/>
    </xf>
    <xf numFmtId="0" fontId="93" fillId="0" borderId="0" xfId="0" applyFont="1"/>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0" fontId="7" fillId="0" borderId="48" xfId="0" applyFont="1" applyBorder="1" applyAlignment="1">
      <alignment horizontal="left" vertical="center"/>
    </xf>
    <xf numFmtId="166" fontId="4" fillId="0" borderId="47" xfId="2" applyNumberFormat="1" applyFont="1" applyBorder="1" applyAlignment="1">
      <alignment horizontal="right" vertical="center" wrapText="1"/>
    </xf>
    <xf numFmtId="166" fontId="4" fillId="0" borderId="49" xfId="2" applyNumberFormat="1" applyFont="1" applyBorder="1" applyAlignment="1">
      <alignment horizontal="right" vertical="center" wrapText="1"/>
    </xf>
    <xf numFmtId="166" fontId="6" fillId="0" borderId="0" xfId="2" applyNumberFormat="1" applyFont="1" applyBorder="1" applyAlignment="1">
      <alignment horizontal="right" vertical="center"/>
    </xf>
    <xf numFmtId="166" fontId="4" fillId="0" borderId="45" xfId="2" applyNumberFormat="1" applyFont="1" applyBorder="1" applyAlignment="1">
      <alignment horizontal="right" vertical="center"/>
    </xf>
    <xf numFmtId="0" fontId="5" fillId="0" borderId="0" xfId="0" applyFont="1" applyAlignment="1">
      <alignment horizontal="center" vertical="center"/>
    </xf>
    <xf numFmtId="0" fontId="6" fillId="0" borderId="5"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4" fillId="0" borderId="11"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7" fillId="0" borderId="0" xfId="0" applyFont="1" applyAlignment="1">
      <alignment horizontal="left" vertical="center"/>
    </xf>
    <xf numFmtId="0" fontId="16" fillId="0" borderId="0" xfId="0" applyFont="1" applyAlignment="1">
      <alignment horizontal="left" vertical="center"/>
    </xf>
    <xf numFmtId="0" fontId="11" fillId="0" borderId="0" xfId="0" applyFont="1" applyBorder="1" applyAlignment="1">
      <alignment horizontal="justify" vertical="center"/>
    </xf>
    <xf numFmtId="0" fontId="10" fillId="0" borderId="0" xfId="0" applyFont="1" applyAlignment="1">
      <alignment horizontal="left" vertical="center"/>
    </xf>
    <xf numFmtId="0" fontId="37" fillId="0" borderId="0" xfId="0" applyFont="1" applyBorder="1" applyAlignment="1">
      <alignment horizontal="right"/>
    </xf>
    <xf numFmtId="0" fontId="7" fillId="0" borderId="3" xfId="0" applyFont="1" applyBorder="1" applyAlignment="1">
      <alignment horizontal="center" vertical="center"/>
    </xf>
    <xf numFmtId="0" fontId="4" fillId="0" borderId="6"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6" fillId="0" borderId="0" xfId="0" applyFont="1" applyBorder="1" applyAlignment="1">
      <alignment horizontal="righ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11" xfId="0" applyFont="1" applyBorder="1" applyAlignment="1">
      <alignment horizontal="right" vertical="center" wrapText="1"/>
    </xf>
    <xf numFmtId="0" fontId="4" fillId="0" borderId="10" xfId="0" applyFont="1" applyBorder="1" applyAlignment="1">
      <alignment horizontal="right"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12" fillId="0" borderId="0" xfId="0" applyFont="1" applyAlignment="1">
      <alignment horizontal="justify" vertical="center"/>
    </xf>
    <xf numFmtId="0" fontId="12" fillId="0" borderId="0" xfId="0" applyFont="1" applyAlignment="1">
      <alignment horizontal="right" vertical="center"/>
    </xf>
    <xf numFmtId="0" fontId="6" fillId="0" borderId="5" xfId="0" applyFont="1" applyBorder="1" applyAlignment="1">
      <alignment horizontal="right" vertical="center" wrapText="1"/>
    </xf>
    <xf numFmtId="0" fontId="12" fillId="0" borderId="0" xfId="0" applyFont="1" applyAlignment="1">
      <alignment horizontal="left" vertical="center" wrapText="1"/>
    </xf>
    <xf numFmtId="0" fontId="18" fillId="0" borderId="0" xfId="0" applyFont="1" applyAlignment="1">
      <alignment horizontal="center" vertical="center"/>
    </xf>
    <xf numFmtId="0" fontId="12" fillId="0" borderId="5"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2" fillId="0" borderId="4" xfId="0" applyFont="1" applyBorder="1" applyAlignment="1">
      <alignment horizontal="right" vertical="center" wrapText="1"/>
    </xf>
    <xf numFmtId="0" fontId="36" fillId="0" borderId="0" xfId="1"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0" xfId="0" applyFont="1" applyBorder="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xf>
    <xf numFmtId="0" fontId="37" fillId="0" borderId="0" xfId="0" applyFont="1" applyAlignment="1">
      <alignment horizontal="righ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1" fillId="0" borderId="0" xfId="0" applyFont="1" applyAlignment="1">
      <alignment horizontal="left" vertical="center"/>
    </xf>
    <xf numFmtId="0" fontId="18" fillId="0" borderId="0" xfId="0" applyFont="1" applyBorder="1" applyAlignment="1">
      <alignment horizontal="center" vertical="center"/>
    </xf>
    <xf numFmtId="0" fontId="3" fillId="0" borderId="5" xfId="0" applyFont="1" applyBorder="1" applyAlignment="1">
      <alignment horizontal="righ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2" fillId="0" borderId="4" xfId="0" applyFont="1" applyBorder="1" applyAlignment="1">
      <alignment horizontal="right" vertical="center"/>
    </xf>
    <xf numFmtId="0" fontId="84" fillId="0" borderId="0" xfId="0" applyFont="1" applyFill="1" applyAlignment="1">
      <alignment horizontal="left" wrapText="1"/>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5" fontId="7" fillId="0" borderId="19" xfId="0" applyNumberFormat="1" applyFont="1" applyBorder="1" applyAlignment="1">
      <alignment horizontal="right" vertical="center"/>
    </xf>
    <xf numFmtId="0" fontId="7" fillId="0" borderId="20" xfId="0" applyFont="1" applyBorder="1" applyAlignment="1">
      <alignment horizontal="right" vertical="center"/>
    </xf>
    <xf numFmtId="0" fontId="7" fillId="0" borderId="21" xfId="0" applyFont="1" applyBorder="1" applyAlignment="1">
      <alignment horizontal="right" vertical="center"/>
    </xf>
    <xf numFmtId="0" fontId="7" fillId="0" borderId="19" xfId="0" applyFont="1" applyBorder="1" applyAlignment="1">
      <alignment horizontal="right" vertical="center"/>
    </xf>
    <xf numFmtId="0" fontId="7" fillId="0" borderId="10" xfId="0" applyFont="1" applyBorder="1" applyAlignment="1">
      <alignment horizontal="right" vertical="center"/>
    </xf>
    <xf numFmtId="0" fontId="84" fillId="0" borderId="0" xfId="0" applyFont="1" applyFill="1" applyAlignment="1">
      <alignment horizontal="left" vertical="top" wrapText="1"/>
    </xf>
    <xf numFmtId="0" fontId="5" fillId="0" borderId="5" xfId="0" applyFont="1" applyBorder="1" applyAlignment="1">
      <alignment horizontal="center" vertical="center" wrapText="1"/>
    </xf>
    <xf numFmtId="0" fontId="12" fillId="0" borderId="0" xfId="0" applyFont="1" applyAlignment="1">
      <alignment horizontal="right" vertical="center" wrapText="1"/>
    </xf>
    <xf numFmtId="0" fontId="24" fillId="0" borderId="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164" fontId="10" fillId="28" borderId="8" xfId="0" applyNumberFormat="1" applyFont="1" applyFill="1" applyBorder="1" applyAlignment="1">
      <alignment horizontal="center" vertical="center"/>
    </xf>
    <xf numFmtId="164" fontId="10" fillId="28" borderId="9" xfId="0" applyNumberFormat="1" applyFont="1" applyFill="1" applyBorder="1" applyAlignment="1">
      <alignment horizontal="center" vertical="center"/>
    </xf>
    <xf numFmtId="164" fontId="10" fillId="0" borderId="8" xfId="0" applyNumberFormat="1" applyFont="1" applyBorder="1" applyAlignment="1">
      <alignment horizontal="center" vertical="center"/>
    </xf>
    <xf numFmtId="164" fontId="10" fillId="0" borderId="9" xfId="0" applyNumberFormat="1" applyFont="1" applyBorder="1" applyAlignment="1">
      <alignment horizontal="center" vertical="center"/>
    </xf>
    <xf numFmtId="164" fontId="10" fillId="0" borderId="16" xfId="0" applyNumberFormat="1" applyFont="1" applyBorder="1" applyAlignment="1">
      <alignment horizontal="center" vertical="center"/>
    </xf>
    <xf numFmtId="0" fontId="29" fillId="0" borderId="4" xfId="0" applyFont="1" applyBorder="1" applyAlignment="1">
      <alignment horizontal="right" vertical="center"/>
    </xf>
    <xf numFmtId="0" fontId="27" fillId="0" borderId="5" xfId="0" applyFont="1" applyBorder="1" applyAlignment="1">
      <alignment horizontal="right" vertical="center"/>
    </xf>
    <xf numFmtId="0" fontId="10" fillId="0" borderId="3" xfId="0" applyFont="1" applyBorder="1" applyAlignment="1">
      <alignment horizontal="center" vertical="center"/>
    </xf>
    <xf numFmtId="0" fontId="12" fillId="0" borderId="14" xfId="0" applyFont="1" applyBorder="1" applyAlignment="1">
      <alignment horizontal="right" vertical="center"/>
    </xf>
    <xf numFmtId="0" fontId="6" fillId="0" borderId="27" xfId="0" applyFont="1" applyBorder="1" applyAlignment="1">
      <alignment horizontal="right" vertical="center"/>
    </xf>
    <xf numFmtId="0" fontId="23" fillId="0" borderId="0" xfId="0" applyFont="1" applyAlignment="1">
      <alignment horizontal="center" vertical="center"/>
    </xf>
    <xf numFmtId="0" fontId="6"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31" fillId="0" borderId="0" xfId="0" applyFont="1" applyAlignment="1">
      <alignment horizontal="center" vertical="center" wrapText="1"/>
    </xf>
    <xf numFmtId="0" fontId="15" fillId="0" borderId="5" xfId="0" applyFont="1" applyBorder="1" applyAlignment="1">
      <alignment horizontal="right" vertical="center" wrapText="1"/>
    </xf>
    <xf numFmtId="0" fontId="15" fillId="0" borderId="0" xfId="0" applyFont="1" applyBorder="1" applyAlignment="1">
      <alignment horizontal="right" vertical="center" wrapText="1"/>
    </xf>
    <xf numFmtId="0" fontId="7" fillId="0" borderId="11" xfId="0" applyFont="1" applyFill="1" applyBorder="1" applyAlignment="1">
      <alignment horizontal="right" vertical="center" wrapText="1"/>
    </xf>
    <xf numFmtId="0" fontId="7" fillId="0" borderId="20"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2" xfId="0" applyFont="1" applyBorder="1" applyAlignment="1">
      <alignment horizontal="center" vertical="center" wrapText="1"/>
    </xf>
    <xf numFmtId="0" fontId="15" fillId="0" borderId="0" xfId="0" applyFont="1" applyAlignment="1">
      <alignment horizontal="right" vertical="center"/>
    </xf>
    <xf numFmtId="0" fontId="31" fillId="0" borderId="5" xfId="0" applyFont="1" applyBorder="1" applyAlignment="1">
      <alignment horizontal="right" vertical="center"/>
    </xf>
    <xf numFmtId="0" fontId="31" fillId="0" borderId="0" xfId="0" applyFont="1" applyBorder="1" applyAlignment="1">
      <alignment horizontal="right" vertical="center"/>
    </xf>
    <xf numFmtId="0" fontId="7" fillId="0" borderId="11" xfId="0" applyFont="1" applyBorder="1" applyAlignment="1">
      <alignment horizontal="right" vertical="center"/>
    </xf>
    <xf numFmtId="0" fontId="33" fillId="0" borderId="0" xfId="0" applyFont="1" applyAlignment="1">
      <alignment horizontal="left" vertical="center"/>
    </xf>
    <xf numFmtId="164" fontId="7" fillId="0" borderId="8" xfId="0" applyNumberFormat="1" applyFont="1" applyBorder="1" applyAlignment="1">
      <alignment horizontal="center" vertical="center"/>
    </xf>
    <xf numFmtId="164" fontId="7" fillId="0" borderId="9" xfId="0" applyNumberFormat="1" applyFont="1" applyBorder="1" applyAlignment="1">
      <alignment horizontal="center" vertical="center"/>
    </xf>
    <xf numFmtId="0" fontId="3" fillId="0" borderId="0" xfId="0" applyFont="1" applyAlignment="1">
      <alignment horizontal="left" vertical="center" wrapText="1"/>
    </xf>
    <xf numFmtId="16" fontId="7" fillId="0" borderId="8" xfId="0" quotePrefix="1" applyNumberFormat="1" applyFont="1" applyBorder="1" applyAlignment="1">
      <alignment horizontal="center" vertical="center" wrapText="1"/>
    </xf>
    <xf numFmtId="16" fontId="7" fillId="0" borderId="9" xfId="0" applyNumberFormat="1" applyFont="1" applyBorder="1" applyAlignment="1">
      <alignment horizontal="center" vertical="center" wrapText="1"/>
    </xf>
    <xf numFmtId="0" fontId="33" fillId="0" borderId="0" xfId="0" applyFont="1" applyAlignment="1">
      <alignment horizontal="right"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wrapText="1"/>
    </xf>
  </cellXfs>
  <cellStyles count="84">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sbp.org.pk/ecodata/RSMS.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48"/>
  <sheetViews>
    <sheetView tabSelected="1" zoomScaleNormal="100" zoomScaleSheetLayoutView="115" workbookViewId="0">
      <selection activeCell="E19" sqref="E19"/>
    </sheetView>
  </sheetViews>
  <sheetFormatPr defaultRowHeight="14.25" x14ac:dyDescent="0.2"/>
  <cols>
    <col min="1" max="1" width="41.25" bestFit="1" customWidth="1"/>
    <col min="2" max="3" width="9.75" bestFit="1" customWidth="1"/>
    <col min="4" max="4" width="10.125" bestFit="1" customWidth="1"/>
    <col min="5" max="5" width="10.125" style="86" bestFit="1" customWidth="1"/>
    <col min="6" max="6" width="10.125" bestFit="1" customWidth="1"/>
    <col min="7" max="8" width="10.25" bestFit="1" customWidth="1"/>
    <col min="9" max="10" width="10.125" style="86" bestFit="1" customWidth="1"/>
  </cols>
  <sheetData>
    <row r="1" spans="1:10" ht="18.75" x14ac:dyDescent="0.2">
      <c r="A1" s="239" t="s">
        <v>0</v>
      </c>
      <c r="B1" s="239"/>
      <c r="C1" s="239"/>
      <c r="D1" s="239"/>
      <c r="E1" s="239"/>
      <c r="F1" s="239"/>
      <c r="G1" s="239"/>
      <c r="H1" s="239"/>
      <c r="I1" s="239"/>
      <c r="J1" s="239"/>
    </row>
    <row r="2" spans="1:10" ht="15" thickBot="1" x14ac:dyDescent="0.25">
      <c r="A2" s="240" t="s">
        <v>1</v>
      </c>
      <c r="B2" s="240"/>
      <c r="C2" s="240"/>
      <c r="D2" s="240"/>
      <c r="E2" s="240"/>
      <c r="F2" s="240"/>
      <c r="G2" s="240"/>
      <c r="H2" s="240"/>
      <c r="I2" s="240"/>
      <c r="J2" s="240"/>
    </row>
    <row r="3" spans="1:10" ht="15.75" thickTop="1" thickBot="1" x14ac:dyDescent="0.25">
      <c r="A3" s="241" t="s">
        <v>2</v>
      </c>
      <c r="B3" s="243" t="s">
        <v>3</v>
      </c>
      <c r="C3" s="243" t="s">
        <v>4</v>
      </c>
      <c r="D3" s="243" t="s">
        <v>596</v>
      </c>
      <c r="E3" s="123">
        <v>2023</v>
      </c>
      <c r="F3" s="245">
        <v>2024</v>
      </c>
      <c r="G3" s="246"/>
      <c r="H3" s="246"/>
      <c r="I3" s="246"/>
      <c r="J3" s="246"/>
    </row>
    <row r="4" spans="1:10" ht="15" thickBot="1" x14ac:dyDescent="0.25">
      <c r="A4" s="242"/>
      <c r="B4" s="244"/>
      <c r="C4" s="244"/>
      <c r="D4" s="244"/>
      <c r="E4" s="130" t="s">
        <v>570</v>
      </c>
      <c r="F4" s="62" t="s">
        <v>551</v>
      </c>
      <c r="G4" s="62" t="s">
        <v>557</v>
      </c>
      <c r="H4" s="62" t="s">
        <v>567</v>
      </c>
      <c r="I4" s="62" t="s">
        <v>568</v>
      </c>
      <c r="J4" s="62" t="s">
        <v>589</v>
      </c>
    </row>
    <row r="5" spans="1:10" ht="20.25" customHeight="1" thickTop="1" x14ac:dyDescent="0.2">
      <c r="A5" s="2" t="s">
        <v>5</v>
      </c>
      <c r="B5" s="70">
        <v>209306</v>
      </c>
      <c r="C5" s="69">
        <v>-881053.32881489955</v>
      </c>
      <c r="D5" s="69">
        <v>-71218.753120000474</v>
      </c>
      <c r="E5" s="168">
        <v>-524610.54394421075</v>
      </c>
      <c r="F5" s="69">
        <v>-208559.02190000005</v>
      </c>
      <c r="G5" s="168">
        <v>-206947.51446700096</v>
      </c>
      <c r="H5" s="69">
        <v>-71218.753120000474</v>
      </c>
      <c r="I5" s="69">
        <v>-37981.537570101209</v>
      </c>
      <c r="J5" s="168">
        <v>27624.574033779092</v>
      </c>
    </row>
    <row r="6" spans="1:10" ht="20.25" customHeight="1" x14ac:dyDescent="0.2">
      <c r="A6" s="2" t="s">
        <v>6</v>
      </c>
      <c r="B6" s="70">
        <v>3598212</v>
      </c>
      <c r="C6" s="69">
        <v>3535587.6576720001</v>
      </c>
      <c r="D6" s="69">
        <v>5053546.84</v>
      </c>
      <c r="E6" s="168">
        <v>4819461.5999999996</v>
      </c>
      <c r="F6" s="69">
        <v>4967923.3170000007</v>
      </c>
      <c r="G6" s="168">
        <v>4986079.557</v>
      </c>
      <c r="H6" s="69">
        <v>5053546.84</v>
      </c>
      <c r="I6" s="69">
        <v>5075204.4364298992</v>
      </c>
      <c r="J6" s="168">
        <v>5210169.1400337797</v>
      </c>
    </row>
    <row r="7" spans="1:10" ht="20.25" customHeight="1" x14ac:dyDescent="0.2">
      <c r="A7" s="3" t="s">
        <v>7</v>
      </c>
      <c r="B7" s="68">
        <v>773637</v>
      </c>
      <c r="C7" s="67">
        <v>1136973.6229999999</v>
      </c>
      <c r="D7" s="67">
        <v>1349448.6170000001</v>
      </c>
      <c r="E7" s="103">
        <v>1233774.5190000001</v>
      </c>
      <c r="F7" s="67">
        <v>1335173.3929999999</v>
      </c>
      <c r="G7" s="103">
        <v>1359105.865</v>
      </c>
      <c r="H7" s="67">
        <v>1349448.6170000001</v>
      </c>
      <c r="I7" s="67">
        <v>1406701.5619999999</v>
      </c>
      <c r="J7" s="103">
        <v>1456666.42</v>
      </c>
    </row>
    <row r="8" spans="1:10" ht="20.25" customHeight="1" x14ac:dyDescent="0.2">
      <c r="A8" s="3" t="s">
        <v>8</v>
      </c>
      <c r="B8" s="68">
        <v>43863</v>
      </c>
      <c r="C8" s="67">
        <v>5423.77</v>
      </c>
      <c r="D8" s="67">
        <v>206234.68400000001</v>
      </c>
      <c r="E8" s="103">
        <v>269282.12699999998</v>
      </c>
      <c r="F8" s="67">
        <v>313013.50099999999</v>
      </c>
      <c r="G8" s="103">
        <v>271127.98499999999</v>
      </c>
      <c r="H8" s="67">
        <v>206234.68400000001</v>
      </c>
      <c r="I8" s="67">
        <v>126246.591</v>
      </c>
      <c r="J8" s="103">
        <v>81482.180999999997</v>
      </c>
    </row>
    <row r="9" spans="1:10" ht="20.25" customHeight="1" x14ac:dyDescent="0.2">
      <c r="A9" s="3" t="s">
        <v>9</v>
      </c>
      <c r="B9" s="68">
        <v>24049</v>
      </c>
      <c r="C9" s="67">
        <v>20233.545672</v>
      </c>
      <c r="D9" s="67">
        <v>20568.975999999999</v>
      </c>
      <c r="E9" s="103">
        <v>22087.906999999999</v>
      </c>
      <c r="F9" s="67">
        <v>20809.487000000001</v>
      </c>
      <c r="G9" s="103">
        <v>20485.53</v>
      </c>
      <c r="H9" s="67">
        <v>20568.975999999999</v>
      </c>
      <c r="I9" s="67">
        <v>20559.184000000001</v>
      </c>
      <c r="J9" s="103">
        <v>20572.692999999999</v>
      </c>
    </row>
    <row r="10" spans="1:10" ht="20.25" customHeight="1" x14ac:dyDescent="0.2">
      <c r="A10" s="3" t="s">
        <v>10</v>
      </c>
      <c r="B10" s="68">
        <v>2137625</v>
      </c>
      <c r="C10" s="67">
        <v>1587831.291</v>
      </c>
      <c r="D10" s="67">
        <v>2725337.6850000001</v>
      </c>
      <c r="E10" s="103">
        <v>2459679.9</v>
      </c>
      <c r="F10" s="67">
        <v>2534459.2740000002</v>
      </c>
      <c r="G10" s="103">
        <v>2578728.2170000002</v>
      </c>
      <c r="H10" s="67">
        <v>2725337.6850000001</v>
      </c>
      <c r="I10" s="67">
        <v>2690913.9509999999</v>
      </c>
      <c r="J10" s="103">
        <v>2838289.7719999999</v>
      </c>
    </row>
    <row r="11" spans="1:10" ht="20.25" customHeight="1" x14ac:dyDescent="0.2">
      <c r="A11" s="3" t="s">
        <v>11</v>
      </c>
      <c r="B11" s="68">
        <v>67793</v>
      </c>
      <c r="C11" s="67">
        <v>8566.5519999999997</v>
      </c>
      <c r="D11" s="67">
        <v>8307.0660000000007</v>
      </c>
      <c r="E11" s="103">
        <v>9129.7669999999998</v>
      </c>
      <c r="F11" s="67">
        <v>19396.456999999999</v>
      </c>
      <c r="G11" s="103">
        <v>8315.9509999999991</v>
      </c>
      <c r="H11" s="67">
        <v>8307.0660000000007</v>
      </c>
      <c r="I11" s="67">
        <v>77506.536999999997</v>
      </c>
      <c r="J11" s="103">
        <v>41508.743999999999</v>
      </c>
    </row>
    <row r="12" spans="1:10" ht="20.25" customHeight="1" x14ac:dyDescent="0.2">
      <c r="A12" s="3" t="s">
        <v>12</v>
      </c>
      <c r="B12" s="68" t="s">
        <v>13</v>
      </c>
      <c r="C12" s="67">
        <v>0</v>
      </c>
      <c r="D12" s="67">
        <v>0</v>
      </c>
      <c r="E12" s="103">
        <v>0</v>
      </c>
      <c r="F12" s="67">
        <v>0</v>
      </c>
      <c r="G12" s="103">
        <v>0</v>
      </c>
      <c r="H12" s="67">
        <v>0</v>
      </c>
      <c r="I12" s="67">
        <v>0</v>
      </c>
      <c r="J12" s="103">
        <v>0</v>
      </c>
    </row>
    <row r="13" spans="1:10" ht="20.25" customHeight="1" x14ac:dyDescent="0.2">
      <c r="A13" s="3" t="s">
        <v>14</v>
      </c>
      <c r="B13" s="68">
        <v>92</v>
      </c>
      <c r="C13" s="67">
        <v>0</v>
      </c>
      <c r="D13" s="67">
        <v>0</v>
      </c>
      <c r="E13" s="103">
        <v>0</v>
      </c>
      <c r="F13" s="67">
        <v>0</v>
      </c>
      <c r="G13" s="103">
        <v>0</v>
      </c>
      <c r="H13" s="67">
        <v>0</v>
      </c>
      <c r="I13" s="67">
        <v>1136.3804299000001</v>
      </c>
      <c r="J13" s="103">
        <v>9752.2790337799997</v>
      </c>
    </row>
    <row r="14" spans="1:10" ht="20.25" customHeight="1" x14ac:dyDescent="0.2">
      <c r="A14" s="3" t="s">
        <v>15</v>
      </c>
      <c r="B14" s="68">
        <v>551153</v>
      </c>
      <c r="C14" s="67">
        <v>776558.87600000005</v>
      </c>
      <c r="D14" s="67">
        <v>743649.81200000003</v>
      </c>
      <c r="E14" s="103">
        <v>825507.38</v>
      </c>
      <c r="F14" s="67">
        <v>745071.20499999996</v>
      </c>
      <c r="G14" s="103">
        <v>748316.00899999996</v>
      </c>
      <c r="H14" s="67">
        <v>743649.81200000003</v>
      </c>
      <c r="I14" s="67">
        <v>752140.23100000003</v>
      </c>
      <c r="J14" s="103">
        <v>761897.05099999998</v>
      </c>
    </row>
    <row r="15" spans="1:10" ht="20.25" customHeight="1" x14ac:dyDescent="0.2">
      <c r="A15" s="4" t="s">
        <v>16</v>
      </c>
      <c r="B15" s="68">
        <v>551152</v>
      </c>
      <c r="C15" s="67">
        <v>776557.22400000005</v>
      </c>
      <c r="D15" s="67">
        <v>743648.23300000001</v>
      </c>
      <c r="E15" s="103">
        <v>825505.72900000005</v>
      </c>
      <c r="F15" s="67">
        <v>745069.554</v>
      </c>
      <c r="G15" s="103">
        <v>748314.35800000001</v>
      </c>
      <c r="H15" s="67">
        <v>743648.23300000001</v>
      </c>
      <c r="I15" s="67">
        <v>752138.652</v>
      </c>
      <c r="J15" s="103">
        <v>761895.47199999995</v>
      </c>
    </row>
    <row r="16" spans="1:10" ht="20.25" customHeight="1" x14ac:dyDescent="0.2">
      <c r="A16" s="2" t="s">
        <v>17</v>
      </c>
      <c r="B16" s="70">
        <v>3388906</v>
      </c>
      <c r="C16" s="69">
        <v>4416640.9864868997</v>
      </c>
      <c r="D16" s="69">
        <v>5124765.5931200003</v>
      </c>
      <c r="E16" s="168">
        <v>5344072.1439442104</v>
      </c>
      <c r="F16" s="69">
        <v>5176482.3389000008</v>
      </c>
      <c r="G16" s="168">
        <v>5193027.071467001</v>
      </c>
      <c r="H16" s="69">
        <v>5124765.5931200003</v>
      </c>
      <c r="I16" s="69">
        <v>5113185.9740000004</v>
      </c>
      <c r="J16" s="168">
        <v>5182544.5660000006</v>
      </c>
    </row>
    <row r="17" spans="1:10" ht="20.25" customHeight="1" x14ac:dyDescent="0.2">
      <c r="A17" s="3" t="s">
        <v>18</v>
      </c>
      <c r="B17" s="68">
        <v>559614</v>
      </c>
      <c r="C17" s="67">
        <v>782870.97617000004</v>
      </c>
      <c r="D17" s="67">
        <v>1057394.8910300001</v>
      </c>
      <c r="E17" s="103">
        <v>1138598.2749999999</v>
      </c>
      <c r="F17" s="67">
        <v>1047970.7440000001</v>
      </c>
      <c r="G17" s="103">
        <v>1053687.9410000001</v>
      </c>
      <c r="H17" s="67">
        <v>1057394.8910300001</v>
      </c>
      <c r="I17" s="67">
        <v>1037089.912</v>
      </c>
      <c r="J17" s="103">
        <v>1039568.4800000001</v>
      </c>
    </row>
    <row r="18" spans="1:10" ht="20.25" customHeight="1" x14ac:dyDescent="0.2">
      <c r="A18" s="3" t="s">
        <v>19</v>
      </c>
      <c r="B18" s="68">
        <v>1104972</v>
      </c>
      <c r="C18" s="67">
        <v>1279131.237</v>
      </c>
      <c r="D18" s="67">
        <v>1818649.264</v>
      </c>
      <c r="E18" s="103">
        <v>1718264.9540000001</v>
      </c>
      <c r="F18" s="67">
        <v>1867735.5870000001</v>
      </c>
      <c r="G18" s="103">
        <v>1875869.64</v>
      </c>
      <c r="H18" s="67">
        <v>1818649.264</v>
      </c>
      <c r="I18" s="67">
        <v>1818728.1680000001</v>
      </c>
      <c r="J18" s="103">
        <v>1842321.797</v>
      </c>
    </row>
    <row r="19" spans="1:10" ht="20.25" customHeight="1" x14ac:dyDescent="0.2">
      <c r="A19" s="3" t="s">
        <v>20</v>
      </c>
      <c r="B19" s="68" t="s">
        <v>21</v>
      </c>
      <c r="C19" s="68" t="s">
        <v>21</v>
      </c>
      <c r="D19" s="68" t="s">
        <v>21</v>
      </c>
      <c r="E19" s="68" t="s">
        <v>21</v>
      </c>
      <c r="F19" s="68" t="s">
        <v>21</v>
      </c>
      <c r="G19" s="68" t="s">
        <v>21</v>
      </c>
      <c r="H19" s="68" t="s">
        <v>21</v>
      </c>
      <c r="I19" s="68" t="s">
        <v>21</v>
      </c>
      <c r="J19" s="169" t="s">
        <v>21</v>
      </c>
    </row>
    <row r="20" spans="1:10" ht="20.25" customHeight="1" x14ac:dyDescent="0.2">
      <c r="A20" s="3" t="s">
        <v>22</v>
      </c>
      <c r="B20" s="68">
        <v>926914</v>
      </c>
      <c r="C20" s="67">
        <v>1225196.6563168999</v>
      </c>
      <c r="D20" s="67">
        <v>1166640.2680899999</v>
      </c>
      <c r="E20" s="103">
        <v>1298643.32794421</v>
      </c>
      <c r="F20" s="67">
        <v>1183572.2749000001</v>
      </c>
      <c r="G20" s="103">
        <v>1182114.5234670001</v>
      </c>
      <c r="H20" s="67">
        <v>1166640.2680899999</v>
      </c>
      <c r="I20" s="67">
        <v>1173117.0719999999</v>
      </c>
      <c r="J20" s="103">
        <v>1198194.943</v>
      </c>
    </row>
    <row r="21" spans="1:10" ht="20.25" customHeight="1" x14ac:dyDescent="0.2">
      <c r="A21" s="3" t="s">
        <v>23</v>
      </c>
      <c r="B21" s="68">
        <v>797406</v>
      </c>
      <c r="C21" s="67">
        <v>1129442.1129999999</v>
      </c>
      <c r="D21" s="67">
        <v>1082081.1640000001</v>
      </c>
      <c r="E21" s="103">
        <v>1188565.5789999999</v>
      </c>
      <c r="F21" s="67">
        <v>1077203.726</v>
      </c>
      <c r="G21" s="103">
        <v>1081354.96</v>
      </c>
      <c r="H21" s="67">
        <v>1082081.1640000001</v>
      </c>
      <c r="I21" s="67">
        <v>1084250.814</v>
      </c>
      <c r="J21" s="103">
        <v>1102459.3389999999</v>
      </c>
    </row>
    <row r="22" spans="1:10" ht="20.25" customHeight="1" x14ac:dyDescent="0.2">
      <c r="A22" s="2" t="s">
        <v>24</v>
      </c>
      <c r="B22" s="70">
        <v>6165662</v>
      </c>
      <c r="C22" s="69">
        <v>9982372.8471999988</v>
      </c>
      <c r="D22" s="69">
        <v>13267411.624999998</v>
      </c>
      <c r="E22" s="168">
        <v>10751399.119000001</v>
      </c>
      <c r="F22" s="69">
        <v>11728876.175999999</v>
      </c>
      <c r="G22" s="168">
        <v>12751224.583999999</v>
      </c>
      <c r="H22" s="69">
        <v>13267411.624999998</v>
      </c>
      <c r="I22" s="69">
        <v>13256197.956999999</v>
      </c>
      <c r="J22" s="168">
        <v>13222832.217999998</v>
      </c>
    </row>
    <row r="23" spans="1:10" ht="20.25" customHeight="1" x14ac:dyDescent="0.2">
      <c r="A23" s="2" t="s">
        <v>25</v>
      </c>
      <c r="B23" s="70">
        <v>5154157</v>
      </c>
      <c r="C23" s="69">
        <v>5215055.71966724</v>
      </c>
      <c r="D23" s="69">
        <v>4490724.5747989994</v>
      </c>
      <c r="E23" s="168">
        <v>4527004.6247509997</v>
      </c>
      <c r="F23" s="69">
        <v>4786243.4897350008</v>
      </c>
      <c r="G23" s="168">
        <v>4125187.4646182405</v>
      </c>
      <c r="H23" s="69">
        <v>4490724.5747989994</v>
      </c>
      <c r="I23" s="69">
        <v>4597517.1329589998</v>
      </c>
      <c r="J23" s="168">
        <v>4531025.8174590003</v>
      </c>
    </row>
    <row r="24" spans="1:10" ht="20.25" customHeight="1" x14ac:dyDescent="0.2">
      <c r="A24" s="2" t="s">
        <v>26</v>
      </c>
      <c r="B24" s="70">
        <v>5745839</v>
      </c>
      <c r="C24" s="69">
        <v>5897338.7956672404</v>
      </c>
      <c r="D24" s="69">
        <v>5393367.0287989993</v>
      </c>
      <c r="E24" s="168">
        <v>5179558.9297509994</v>
      </c>
      <c r="F24" s="69">
        <v>5885732.7617350006</v>
      </c>
      <c r="G24" s="168">
        <v>5191361.5166182406</v>
      </c>
      <c r="H24" s="69">
        <v>5393367.0287989993</v>
      </c>
      <c r="I24" s="69">
        <v>5445740.9759590002</v>
      </c>
      <c r="J24" s="168">
        <v>5212976.8164590001</v>
      </c>
    </row>
    <row r="25" spans="1:10" ht="20.25" customHeight="1" x14ac:dyDescent="0.2">
      <c r="A25" s="2" t="s">
        <v>27</v>
      </c>
      <c r="B25" s="70">
        <v>6769725</v>
      </c>
      <c r="C25" s="69">
        <v>6638085.9285550006</v>
      </c>
      <c r="D25" s="69">
        <v>6286636.0743999993</v>
      </c>
      <c r="E25" s="168">
        <v>6563179.1974999998</v>
      </c>
      <c r="F25" s="69">
        <v>6691690.9795200005</v>
      </c>
      <c r="G25" s="168">
        <v>6796115.4164000005</v>
      </c>
      <c r="H25" s="69">
        <v>6286636.0743999993</v>
      </c>
      <c r="I25" s="69">
        <v>6389687.7423999999</v>
      </c>
      <c r="J25" s="168">
        <v>6504844.6743999999</v>
      </c>
    </row>
    <row r="26" spans="1:10" ht="20.25" customHeight="1" x14ac:dyDescent="0.2">
      <c r="A26" s="3" t="s">
        <v>28</v>
      </c>
      <c r="B26" s="68">
        <v>6237905</v>
      </c>
      <c r="C26" s="67">
        <v>5886300.6415550001</v>
      </c>
      <c r="D26" s="67">
        <v>5566218.1733999997</v>
      </c>
      <c r="E26" s="103">
        <v>5769473.4314999999</v>
      </c>
      <c r="F26" s="67">
        <v>5967312.0315200007</v>
      </c>
      <c r="G26" s="103">
        <v>6066461.1684000008</v>
      </c>
      <c r="H26" s="67">
        <v>5566218.1733999997</v>
      </c>
      <c r="I26" s="67">
        <v>5660507.1134000001</v>
      </c>
      <c r="J26" s="103">
        <v>5761067.2763999999</v>
      </c>
    </row>
    <row r="27" spans="1:10" ht="20.25" customHeight="1" x14ac:dyDescent="0.2">
      <c r="A27" s="3" t="s">
        <v>29</v>
      </c>
      <c r="B27" s="68">
        <v>531820</v>
      </c>
      <c r="C27" s="67">
        <v>751785.28700000001</v>
      </c>
      <c r="D27" s="67">
        <v>720417.90099999995</v>
      </c>
      <c r="E27" s="103">
        <v>793705.76599999995</v>
      </c>
      <c r="F27" s="67">
        <v>724378.94799999997</v>
      </c>
      <c r="G27" s="103">
        <v>729654.24800000002</v>
      </c>
      <c r="H27" s="67">
        <v>720417.90099999995</v>
      </c>
      <c r="I27" s="67">
        <v>729180.62899999996</v>
      </c>
      <c r="J27" s="103">
        <v>743777.39800000004</v>
      </c>
    </row>
    <row r="28" spans="1:10" ht="20.25" customHeight="1" x14ac:dyDescent="0.2">
      <c r="A28" s="2" t="s">
        <v>30</v>
      </c>
      <c r="B28" s="70">
        <v>1023886</v>
      </c>
      <c r="C28" s="170">
        <v>740747.13288775994</v>
      </c>
      <c r="D28" s="170">
        <v>893269.04560099996</v>
      </c>
      <c r="E28" s="171">
        <v>1383620.2677490001</v>
      </c>
      <c r="F28" s="170">
        <v>805958.21778499987</v>
      </c>
      <c r="G28" s="171">
        <v>1604753.8997817601</v>
      </c>
      <c r="H28" s="170">
        <v>893269.04560099996</v>
      </c>
      <c r="I28" s="170">
        <v>943946.76644100004</v>
      </c>
      <c r="J28" s="171">
        <v>1291867.857941</v>
      </c>
    </row>
    <row r="29" spans="1:10" ht="20.25" customHeight="1" x14ac:dyDescent="0.2">
      <c r="A29" s="3" t="s">
        <v>18</v>
      </c>
      <c r="B29" s="68">
        <v>1023886</v>
      </c>
      <c r="C29" s="172">
        <v>740747.13288775994</v>
      </c>
      <c r="D29" s="172">
        <v>893269.04560099996</v>
      </c>
      <c r="E29" s="173">
        <v>1383620.2677490001</v>
      </c>
      <c r="F29" s="172">
        <v>805958.21778499987</v>
      </c>
      <c r="G29" s="173">
        <v>1604753.8997817601</v>
      </c>
      <c r="H29" s="172">
        <v>893269.04560099996</v>
      </c>
      <c r="I29" s="172">
        <v>943946.76644100004</v>
      </c>
      <c r="J29" s="173">
        <v>1291867.857941</v>
      </c>
    </row>
    <row r="30" spans="1:10" ht="20.25" customHeight="1" x14ac:dyDescent="0.2">
      <c r="A30" s="3" t="s">
        <v>31</v>
      </c>
      <c r="B30" s="68" t="s">
        <v>13</v>
      </c>
      <c r="C30" s="172">
        <v>0</v>
      </c>
      <c r="D30" s="172">
        <v>0</v>
      </c>
      <c r="E30" s="173">
        <v>0</v>
      </c>
      <c r="F30" s="172">
        <v>0</v>
      </c>
      <c r="G30" s="173">
        <v>0</v>
      </c>
      <c r="H30" s="172">
        <v>0</v>
      </c>
      <c r="I30" s="172">
        <v>0</v>
      </c>
      <c r="J30" s="173">
        <v>0</v>
      </c>
    </row>
    <row r="31" spans="1:10" ht="20.25" customHeight="1" x14ac:dyDescent="0.2">
      <c r="A31" s="2" t="s">
        <v>32</v>
      </c>
      <c r="B31" s="70">
        <v>-591682</v>
      </c>
      <c r="C31" s="170">
        <v>-682283.076</v>
      </c>
      <c r="D31" s="170">
        <v>-902642.45399999991</v>
      </c>
      <c r="E31" s="171">
        <v>-652554.30500000005</v>
      </c>
      <c r="F31" s="170">
        <v>-1099489.2719999999</v>
      </c>
      <c r="G31" s="171">
        <v>-1066174.0519999999</v>
      </c>
      <c r="H31" s="170">
        <v>-902642.45399999991</v>
      </c>
      <c r="I31" s="170">
        <v>-848223.84299999999</v>
      </c>
      <c r="J31" s="171">
        <v>-681950.99899999995</v>
      </c>
    </row>
    <row r="32" spans="1:10" ht="20.25" customHeight="1" x14ac:dyDescent="0.2">
      <c r="A32" s="2" t="s">
        <v>33</v>
      </c>
      <c r="B32" s="70">
        <v>17130</v>
      </c>
      <c r="C32" s="170">
        <v>0</v>
      </c>
      <c r="D32" s="170">
        <v>0</v>
      </c>
      <c r="E32" s="171">
        <v>0</v>
      </c>
      <c r="F32" s="170">
        <v>0</v>
      </c>
      <c r="G32" s="171">
        <v>0</v>
      </c>
      <c r="H32" s="170">
        <v>0</v>
      </c>
      <c r="I32" s="170">
        <v>0</v>
      </c>
      <c r="J32" s="171">
        <v>0</v>
      </c>
    </row>
    <row r="33" spans="1:10" ht="20.25" customHeight="1" x14ac:dyDescent="0.2">
      <c r="A33" s="3" t="s">
        <v>28</v>
      </c>
      <c r="B33" s="68" t="s">
        <v>13</v>
      </c>
      <c r="C33" s="67">
        <v>0</v>
      </c>
      <c r="D33" s="67">
        <v>0</v>
      </c>
      <c r="E33" s="103">
        <v>0</v>
      </c>
      <c r="F33" s="67">
        <v>0</v>
      </c>
      <c r="G33" s="103">
        <v>0</v>
      </c>
      <c r="H33" s="67">
        <v>0</v>
      </c>
      <c r="I33" s="67">
        <v>0</v>
      </c>
      <c r="J33" s="103">
        <v>0</v>
      </c>
    </row>
    <row r="34" spans="1:10" ht="20.25" customHeight="1" x14ac:dyDescent="0.2">
      <c r="A34" s="3" t="s">
        <v>29</v>
      </c>
      <c r="B34" s="68">
        <v>17130</v>
      </c>
      <c r="C34" s="67">
        <v>0</v>
      </c>
      <c r="D34" s="67">
        <v>0</v>
      </c>
      <c r="E34" s="103">
        <v>0</v>
      </c>
      <c r="F34" s="67">
        <v>0</v>
      </c>
      <c r="G34" s="103">
        <v>0</v>
      </c>
      <c r="H34" s="67">
        <v>0</v>
      </c>
      <c r="I34" s="67">
        <v>0</v>
      </c>
      <c r="J34" s="103">
        <v>0</v>
      </c>
    </row>
    <row r="35" spans="1:10" ht="20.25" customHeight="1" x14ac:dyDescent="0.2">
      <c r="A35" s="2" t="s">
        <v>34</v>
      </c>
      <c r="B35" s="70">
        <v>608812</v>
      </c>
      <c r="C35" s="69">
        <v>682283.076</v>
      </c>
      <c r="D35" s="69">
        <v>902642.45399999991</v>
      </c>
      <c r="E35" s="168">
        <v>652554.30500000005</v>
      </c>
      <c r="F35" s="69">
        <v>1099489.2719999999</v>
      </c>
      <c r="G35" s="168">
        <v>1066174.0519999999</v>
      </c>
      <c r="H35" s="69">
        <v>902642.45399999991</v>
      </c>
      <c r="I35" s="69">
        <v>848223.84299999999</v>
      </c>
      <c r="J35" s="168">
        <v>681950.99899999995</v>
      </c>
    </row>
    <row r="36" spans="1:10" ht="20.25" customHeight="1" x14ac:dyDescent="0.2">
      <c r="A36" s="3" t="s">
        <v>18</v>
      </c>
      <c r="B36" s="68">
        <v>608812</v>
      </c>
      <c r="C36" s="67">
        <v>682283.076</v>
      </c>
      <c r="D36" s="67">
        <v>902642.45399999991</v>
      </c>
      <c r="E36" s="103">
        <v>652554.30500000005</v>
      </c>
      <c r="F36" s="67">
        <v>1099489.2719999999</v>
      </c>
      <c r="G36" s="103">
        <v>1066174.0519999999</v>
      </c>
      <c r="H36" s="67">
        <v>902642.45399999991</v>
      </c>
      <c r="I36" s="67">
        <v>848223.84299999999</v>
      </c>
      <c r="J36" s="103">
        <v>681950.99899999995</v>
      </c>
    </row>
    <row r="37" spans="1:10" ht="20.25" customHeight="1" x14ac:dyDescent="0.2">
      <c r="A37" s="3" t="s">
        <v>31</v>
      </c>
      <c r="B37" s="68" t="s">
        <v>13</v>
      </c>
      <c r="C37" s="67">
        <v>0</v>
      </c>
      <c r="D37" s="67">
        <v>0</v>
      </c>
      <c r="E37" s="103">
        <v>0</v>
      </c>
      <c r="F37" s="67">
        <v>0</v>
      </c>
      <c r="G37" s="103">
        <v>0</v>
      </c>
      <c r="H37" s="67">
        <v>0</v>
      </c>
      <c r="I37" s="67">
        <v>0</v>
      </c>
      <c r="J37" s="103">
        <v>0</v>
      </c>
    </row>
    <row r="38" spans="1:10" ht="20.25" customHeight="1" x14ac:dyDescent="0.2">
      <c r="A38" s="2" t="s">
        <v>35</v>
      </c>
      <c r="B38" s="70">
        <v>34306</v>
      </c>
      <c r="C38" s="69">
        <v>74950.384999999995</v>
      </c>
      <c r="D38" s="69">
        <v>86256.981</v>
      </c>
      <c r="E38" s="168">
        <v>60278.103000000003</v>
      </c>
      <c r="F38" s="69">
        <v>64911.315000000002</v>
      </c>
      <c r="G38" s="168">
        <v>66969.441000000006</v>
      </c>
      <c r="H38" s="69">
        <v>86256.981</v>
      </c>
      <c r="I38" s="69">
        <v>70218.476999999999</v>
      </c>
      <c r="J38" s="168">
        <v>77411.493000000002</v>
      </c>
    </row>
    <row r="39" spans="1:10" ht="20.25" customHeight="1" x14ac:dyDescent="0.2">
      <c r="A39" s="3" t="s">
        <v>36</v>
      </c>
      <c r="B39" s="68">
        <v>7941</v>
      </c>
      <c r="C39" s="67">
        <v>42080.75</v>
      </c>
      <c r="D39" s="67">
        <v>42715.136999999995</v>
      </c>
      <c r="E39" s="103">
        <v>27376.471000000001</v>
      </c>
      <c r="F39" s="67">
        <v>22497.759999999998</v>
      </c>
      <c r="G39" s="103">
        <v>23658.27</v>
      </c>
      <c r="H39" s="67">
        <v>42715.136999999995</v>
      </c>
      <c r="I39" s="67">
        <v>26742.828000000001</v>
      </c>
      <c r="J39" s="103">
        <v>33627.218000000008</v>
      </c>
    </row>
    <row r="40" spans="1:10" ht="20.25" customHeight="1" x14ac:dyDescent="0.2">
      <c r="A40" s="3" t="s">
        <v>37</v>
      </c>
      <c r="B40" s="68">
        <v>31</v>
      </c>
      <c r="C40" s="67">
        <v>14.593999999999999</v>
      </c>
      <c r="D40" s="67">
        <v>106.229</v>
      </c>
      <c r="E40" s="103">
        <v>22.902000000000001</v>
      </c>
      <c r="F40" s="67">
        <v>61.006999999999998</v>
      </c>
      <c r="G40" s="103">
        <v>67.915000000000006</v>
      </c>
      <c r="H40" s="67">
        <v>106.229</v>
      </c>
      <c r="I40" s="67">
        <v>114.837</v>
      </c>
      <c r="J40" s="103">
        <v>125.14700000000001</v>
      </c>
    </row>
    <row r="41" spans="1:10" ht="20.25" customHeight="1" x14ac:dyDescent="0.2">
      <c r="A41" s="3" t="s">
        <v>38</v>
      </c>
      <c r="B41" s="68" t="s">
        <v>13</v>
      </c>
      <c r="C41" s="67">
        <v>0</v>
      </c>
      <c r="D41" s="67">
        <v>0</v>
      </c>
      <c r="E41" s="103">
        <v>0</v>
      </c>
      <c r="F41" s="67">
        <v>0</v>
      </c>
      <c r="G41" s="103">
        <v>0</v>
      </c>
      <c r="H41" s="67">
        <v>0</v>
      </c>
      <c r="I41" s="67">
        <v>0</v>
      </c>
      <c r="J41" s="103">
        <v>0</v>
      </c>
    </row>
    <row r="42" spans="1:10" ht="20.25" customHeight="1" x14ac:dyDescent="0.2">
      <c r="A42" s="3" t="s">
        <v>39</v>
      </c>
      <c r="B42" s="68">
        <v>26334</v>
      </c>
      <c r="C42" s="67">
        <v>32855.040999999997</v>
      </c>
      <c r="D42" s="67">
        <v>43435.614999999998</v>
      </c>
      <c r="E42" s="103">
        <v>32878.730000000003</v>
      </c>
      <c r="F42" s="67">
        <v>42352.548000000003</v>
      </c>
      <c r="G42" s="103">
        <v>43243.256000000001</v>
      </c>
      <c r="H42" s="67">
        <v>43435.614999999998</v>
      </c>
      <c r="I42" s="67">
        <v>43360.811999999998</v>
      </c>
      <c r="J42" s="103">
        <v>43659.127999999997</v>
      </c>
    </row>
    <row r="43" spans="1:10" ht="20.25" customHeight="1" x14ac:dyDescent="0.2">
      <c r="A43" s="2" t="s">
        <v>40</v>
      </c>
      <c r="B43" s="70">
        <v>9257114</v>
      </c>
      <c r="C43" s="69">
        <v>11335758.588112241</v>
      </c>
      <c r="D43" s="69">
        <v>11621902.763398999</v>
      </c>
      <c r="E43" s="168">
        <v>10597413.785250999</v>
      </c>
      <c r="F43" s="69">
        <v>11268943.923215002</v>
      </c>
      <c r="G43" s="168">
        <v>11242293.56621824</v>
      </c>
      <c r="H43" s="69">
        <v>11621902.763398999</v>
      </c>
      <c r="I43" s="69">
        <v>11701096.729398999</v>
      </c>
      <c r="J43" s="168">
        <v>11322191.496059</v>
      </c>
    </row>
    <row r="44" spans="1:10" ht="20.25" customHeight="1" x14ac:dyDescent="0.2">
      <c r="A44" s="2" t="s">
        <v>41</v>
      </c>
      <c r="B44" s="70">
        <v>7992592</v>
      </c>
      <c r="C44" s="69">
        <v>9664290.159</v>
      </c>
      <c r="D44" s="69">
        <v>9698211.4309999999</v>
      </c>
      <c r="E44" s="168">
        <v>8818866.8159999996</v>
      </c>
      <c r="F44" s="69">
        <v>9325589.8440000005</v>
      </c>
      <c r="G44" s="168">
        <v>9276473.6329999994</v>
      </c>
      <c r="H44" s="69">
        <v>9698211.4309999999</v>
      </c>
      <c r="I44" s="69">
        <v>9498679.3129999992</v>
      </c>
      <c r="J44" s="168">
        <v>9404441.4639999997</v>
      </c>
    </row>
    <row r="45" spans="1:10" ht="20.25" customHeight="1" x14ac:dyDescent="0.2">
      <c r="A45" s="2" t="s">
        <v>42</v>
      </c>
      <c r="B45" s="70">
        <v>1250385</v>
      </c>
      <c r="C45" s="69">
        <v>1667872.2079999999</v>
      </c>
      <c r="D45" s="69">
        <v>1888969.192</v>
      </c>
      <c r="E45" s="168">
        <v>1775373.1099999999</v>
      </c>
      <c r="F45" s="69">
        <v>1925657.6290000002</v>
      </c>
      <c r="G45" s="168">
        <v>1948394.5390000001</v>
      </c>
      <c r="H45" s="69">
        <v>1888969.192</v>
      </c>
      <c r="I45" s="69">
        <v>2167189.0689999997</v>
      </c>
      <c r="J45" s="168">
        <v>1915006.92</v>
      </c>
    </row>
    <row r="46" spans="1:10" ht="20.25" customHeight="1" x14ac:dyDescent="0.2">
      <c r="A46" s="3" t="s">
        <v>43</v>
      </c>
      <c r="B46" s="68">
        <v>1250385</v>
      </c>
      <c r="C46" s="67">
        <v>1667872.2079999999</v>
      </c>
      <c r="D46" s="67">
        <v>1888969.192</v>
      </c>
      <c r="E46" s="103">
        <v>1775373.1099999999</v>
      </c>
      <c r="F46" s="67">
        <v>1925657.6290000002</v>
      </c>
      <c r="G46" s="103">
        <v>1948394.5390000001</v>
      </c>
      <c r="H46" s="67">
        <v>1888969.192</v>
      </c>
      <c r="I46" s="67">
        <v>2167189.0689999997</v>
      </c>
      <c r="J46" s="103">
        <v>1915006.92</v>
      </c>
    </row>
    <row r="47" spans="1:10" ht="20.25" customHeight="1" thickBot="1" x14ac:dyDescent="0.25">
      <c r="A47" s="5" t="s">
        <v>44</v>
      </c>
      <c r="B47" s="174" t="s">
        <v>13</v>
      </c>
      <c r="C47" s="162">
        <v>0</v>
      </c>
      <c r="D47" s="162">
        <v>0</v>
      </c>
      <c r="E47" s="175">
        <v>0</v>
      </c>
      <c r="F47" s="162">
        <v>0</v>
      </c>
      <c r="G47" s="175">
        <v>0</v>
      </c>
      <c r="H47" s="162">
        <v>0</v>
      </c>
      <c r="I47" s="162">
        <v>0</v>
      </c>
      <c r="J47" s="175">
        <v>0</v>
      </c>
    </row>
    <row r="48" spans="1:10" ht="15" thickTop="1" x14ac:dyDescent="0.2"/>
  </sheetData>
  <mergeCells count="7">
    <mergeCell ref="A1:J1"/>
    <mergeCell ref="A2:J2"/>
    <mergeCell ref="A3:A4"/>
    <mergeCell ref="B3:B4"/>
    <mergeCell ref="C3:C4"/>
    <mergeCell ref="D3:D4"/>
    <mergeCell ref="F3:J3"/>
  </mergeCells>
  <pageMargins left="0.7" right="0.7" top="0.75" bottom="0.75" header="0.3" footer="0.3"/>
  <pageSetup paperSize="9" scale="6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4"/>
  <sheetViews>
    <sheetView view="pageBreakPreview" zoomScale="130" zoomScaleNormal="100" zoomScaleSheetLayoutView="130" workbookViewId="0">
      <selection activeCell="D8" sqref="D8"/>
    </sheetView>
  </sheetViews>
  <sheetFormatPr defaultColWidth="9.125" defaultRowHeight="14.25" x14ac:dyDescent="0.2"/>
  <cols>
    <col min="1" max="1" width="59" style="35" customWidth="1"/>
    <col min="2" max="3" width="15.75" style="35" customWidth="1"/>
    <col min="4" max="5" width="15.75" style="140" customWidth="1"/>
    <col min="6" max="16384" width="9.125" style="35"/>
  </cols>
  <sheetData>
    <row r="1" spans="1:5" ht="40.5" customHeight="1" thickBot="1" x14ac:dyDescent="0.25">
      <c r="A1" s="304" t="s">
        <v>237</v>
      </c>
      <c r="B1" s="304"/>
      <c r="C1" s="304"/>
      <c r="D1" s="304"/>
      <c r="E1" s="304"/>
    </row>
    <row r="2" spans="1:5" ht="15.75" thickTop="1" thickBot="1" x14ac:dyDescent="0.25">
      <c r="A2" s="291" t="s">
        <v>214</v>
      </c>
      <c r="B2" s="294" t="s">
        <v>215</v>
      </c>
      <c r="C2" s="295"/>
      <c r="D2" s="294" t="s">
        <v>216</v>
      </c>
      <c r="E2" s="306"/>
    </row>
    <row r="3" spans="1:5" x14ac:dyDescent="0.2">
      <c r="A3" s="292"/>
      <c r="B3" s="298">
        <v>45107</v>
      </c>
      <c r="C3" s="298">
        <v>45473</v>
      </c>
      <c r="D3" s="125" t="s">
        <v>590</v>
      </c>
      <c r="E3" s="134" t="s">
        <v>591</v>
      </c>
    </row>
    <row r="4" spans="1:5" x14ac:dyDescent="0.2">
      <c r="A4" s="292"/>
      <c r="B4" s="299"/>
      <c r="C4" s="299"/>
      <c r="D4" s="125" t="s">
        <v>217</v>
      </c>
      <c r="E4" s="134" t="s">
        <v>217</v>
      </c>
    </row>
    <row r="5" spans="1:5" ht="15" thickBot="1" x14ac:dyDescent="0.25">
      <c r="A5" s="293"/>
      <c r="B5" s="300"/>
      <c r="C5" s="302"/>
      <c r="D5" s="136">
        <v>45163</v>
      </c>
      <c r="E5" s="135">
        <v>45534</v>
      </c>
    </row>
    <row r="6" spans="1:5" ht="27" customHeight="1" thickTop="1" x14ac:dyDescent="0.2">
      <c r="A6" s="36" t="s">
        <v>238</v>
      </c>
      <c r="B6" s="109">
        <v>133.63620399999999</v>
      </c>
      <c r="C6" s="109">
        <v>0</v>
      </c>
      <c r="D6" s="139">
        <v>7.4351090000000113</v>
      </c>
      <c r="E6" s="139">
        <v>0</v>
      </c>
    </row>
    <row r="7" spans="1:5" ht="27" customHeight="1" x14ac:dyDescent="0.2">
      <c r="A7" s="36" t="s">
        <v>239</v>
      </c>
      <c r="B7" s="109">
        <v>1310697.338063</v>
      </c>
      <c r="C7" s="109">
        <v>1133456.1405249999</v>
      </c>
      <c r="D7" s="139">
        <v>-174326.89980800007</v>
      </c>
      <c r="E7" s="139">
        <v>-257011.0544599999</v>
      </c>
    </row>
    <row r="8" spans="1:5" ht="27" customHeight="1" x14ac:dyDescent="0.2">
      <c r="A8" s="36" t="s">
        <v>240</v>
      </c>
      <c r="B8" s="109">
        <v>107241.83065600001</v>
      </c>
      <c r="C8" s="109">
        <v>107772.395344</v>
      </c>
      <c r="D8" s="139">
        <v>-12449.72563500001</v>
      </c>
      <c r="E8" s="139">
        <v>-772.5838470000017</v>
      </c>
    </row>
    <row r="9" spans="1:5" ht="27" customHeight="1" x14ac:dyDescent="0.2">
      <c r="A9" s="36" t="s">
        <v>241</v>
      </c>
      <c r="B9" s="109">
        <v>64264.397328999999</v>
      </c>
      <c r="C9" s="109">
        <v>134664.29567699999</v>
      </c>
      <c r="D9" s="139">
        <v>21225.985755000002</v>
      </c>
      <c r="E9" s="139">
        <v>18239.769518000016</v>
      </c>
    </row>
    <row r="10" spans="1:5" ht="27" customHeight="1" x14ac:dyDescent="0.2">
      <c r="A10" s="36" t="s">
        <v>242</v>
      </c>
      <c r="B10" s="109">
        <v>1748</v>
      </c>
      <c r="C10" s="109">
        <v>2427.6489999999999</v>
      </c>
      <c r="D10" s="139">
        <v>0</v>
      </c>
      <c r="E10" s="139">
        <v>0</v>
      </c>
    </row>
    <row r="11" spans="1:5" ht="27" customHeight="1" x14ac:dyDescent="0.2">
      <c r="A11" s="36" t="s">
        <v>243</v>
      </c>
      <c r="B11" s="109"/>
      <c r="C11" s="109"/>
      <c r="D11" s="139"/>
      <c r="E11" s="139"/>
    </row>
    <row r="12" spans="1:5" ht="27" customHeight="1" x14ac:dyDescent="0.2">
      <c r="A12" s="36" t="s">
        <v>244</v>
      </c>
      <c r="B12" s="99"/>
      <c r="C12" s="109"/>
      <c r="D12" s="139"/>
      <c r="E12" s="139"/>
    </row>
    <row r="13" spans="1:5" ht="27" customHeight="1" x14ac:dyDescent="0.2">
      <c r="A13" s="36" t="s">
        <v>245</v>
      </c>
      <c r="B13" s="99"/>
      <c r="C13" s="109"/>
      <c r="D13" s="139"/>
      <c r="E13" s="139"/>
    </row>
    <row r="14" spans="1:5" ht="27" customHeight="1" x14ac:dyDescent="0.2">
      <c r="A14" s="36" t="s">
        <v>246</v>
      </c>
      <c r="B14" s="99"/>
      <c r="C14" s="109"/>
      <c r="D14" s="139"/>
      <c r="E14" s="139"/>
    </row>
    <row r="15" spans="1:5" ht="27" customHeight="1" x14ac:dyDescent="0.2">
      <c r="A15" s="36" t="s">
        <v>247</v>
      </c>
      <c r="B15" s="99"/>
      <c r="C15" s="109"/>
      <c r="D15" s="139"/>
      <c r="E15" s="139"/>
    </row>
    <row r="16" spans="1:5" ht="27" customHeight="1" x14ac:dyDescent="0.2">
      <c r="A16" s="36" t="s">
        <v>248</v>
      </c>
      <c r="B16" s="99"/>
      <c r="C16" s="109"/>
      <c r="D16" s="139"/>
      <c r="E16" s="139"/>
    </row>
    <row r="17" spans="1:5" ht="27" customHeight="1" x14ac:dyDescent="0.2">
      <c r="A17" s="36" t="s">
        <v>249</v>
      </c>
      <c r="B17" s="99"/>
      <c r="C17" s="109"/>
      <c r="D17" s="139"/>
      <c r="E17" s="139"/>
    </row>
    <row r="18" spans="1:5" ht="27" customHeight="1" x14ac:dyDescent="0.2">
      <c r="A18" s="36" t="s">
        <v>250</v>
      </c>
      <c r="B18" s="99"/>
      <c r="C18" s="109"/>
      <c r="D18" s="139"/>
      <c r="E18" s="139"/>
    </row>
    <row r="19" spans="1:5" ht="27" customHeight="1" x14ac:dyDescent="0.2">
      <c r="A19" s="36" t="s">
        <v>251</v>
      </c>
      <c r="B19" s="99"/>
      <c r="C19" s="109"/>
      <c r="D19" s="139"/>
      <c r="E19" s="139"/>
    </row>
    <row r="20" spans="1:5" ht="27" customHeight="1" thickBot="1" x14ac:dyDescent="0.25">
      <c r="A20" s="37" t="s">
        <v>252</v>
      </c>
      <c r="B20" s="155">
        <v>1823.8085799999999</v>
      </c>
      <c r="C20" s="155">
        <v>0</v>
      </c>
      <c r="D20" s="156">
        <v>102.25713400000018</v>
      </c>
      <c r="E20" s="156">
        <v>0</v>
      </c>
    </row>
    <row r="21" spans="1:5" ht="27" customHeight="1" thickTop="1" thickBot="1" x14ac:dyDescent="0.25">
      <c r="A21" s="33" t="s">
        <v>253</v>
      </c>
      <c r="B21" s="157">
        <v>1485909.0108320001</v>
      </c>
      <c r="C21" s="157">
        <v>1378320.4805459999</v>
      </c>
      <c r="D21" s="158">
        <v>-165440.94744500006</v>
      </c>
      <c r="E21" s="158">
        <v>-239543.86878899997</v>
      </c>
    </row>
    <row r="22" spans="1:5" ht="15" thickTop="1" x14ac:dyDescent="0.2">
      <c r="A22" s="305" t="s">
        <v>599</v>
      </c>
      <c r="B22" s="305"/>
      <c r="C22" s="305"/>
      <c r="D22" s="305"/>
      <c r="E22" s="305"/>
    </row>
    <row r="23" spans="1:5" x14ac:dyDescent="0.2">
      <c r="A23" s="36"/>
    </row>
    <row r="24" spans="1:5" x14ac:dyDescent="0.2">
      <c r="A24" s="36"/>
    </row>
  </sheetData>
  <mergeCells count="7">
    <mergeCell ref="A1:E1"/>
    <mergeCell ref="A22:E22"/>
    <mergeCell ref="A2:A5"/>
    <mergeCell ref="B2:C2"/>
    <mergeCell ref="D2:E2"/>
    <mergeCell ref="B3:B5"/>
    <mergeCell ref="C3:C5"/>
  </mergeCells>
  <pageMargins left="0.7" right="0.7" top="0.75" bottom="0.75" header="0.3" footer="0.3"/>
  <pageSetup paperSize="9" scale="61" orientation="portrait" verticalDpi="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87"/>
  <sheetViews>
    <sheetView view="pageBreakPreview" zoomScale="115" zoomScaleNormal="100" zoomScaleSheetLayoutView="115" workbookViewId="0">
      <selection activeCell="A6" sqref="A6:XFD85"/>
    </sheetView>
  </sheetViews>
  <sheetFormatPr defaultRowHeight="14.25" x14ac:dyDescent="0.2"/>
  <cols>
    <col min="1" max="1" width="51" customWidth="1"/>
    <col min="2" max="10" width="9.375" customWidth="1"/>
  </cols>
  <sheetData>
    <row r="1" spans="1:10" ht="18.75" x14ac:dyDescent="0.2">
      <c r="A1" s="267" t="s">
        <v>254</v>
      </c>
      <c r="B1" s="267"/>
      <c r="C1" s="267"/>
      <c r="D1" s="267"/>
      <c r="E1" s="267"/>
      <c r="F1" s="267"/>
      <c r="G1" s="267"/>
      <c r="H1" s="267"/>
      <c r="I1" s="267"/>
      <c r="J1" s="267"/>
    </row>
    <row r="2" spans="1:10" ht="15" thickBot="1" x14ac:dyDescent="0.25">
      <c r="A2" s="288" t="s">
        <v>1</v>
      </c>
      <c r="B2" s="288"/>
      <c r="C2" s="288"/>
      <c r="D2" s="288"/>
      <c r="E2" s="288"/>
      <c r="F2" s="288"/>
      <c r="G2" s="288"/>
      <c r="H2" s="288"/>
      <c r="I2" s="288"/>
      <c r="J2" s="288"/>
    </row>
    <row r="3" spans="1:10" ht="15.75" thickTop="1" thickBot="1" x14ac:dyDescent="0.25">
      <c r="A3" s="307" t="s">
        <v>255</v>
      </c>
      <c r="B3" s="311">
        <v>45380</v>
      </c>
      <c r="C3" s="312"/>
      <c r="D3" s="313"/>
      <c r="E3" s="309">
        <v>45412</v>
      </c>
      <c r="F3" s="310"/>
      <c r="G3" s="310"/>
      <c r="H3" s="311">
        <v>45442</v>
      </c>
      <c r="I3" s="312"/>
      <c r="J3" s="313"/>
    </row>
    <row r="4" spans="1:10" ht="15" thickBot="1" x14ac:dyDescent="0.25">
      <c r="A4" s="308"/>
      <c r="B4" s="64" t="s">
        <v>256</v>
      </c>
      <c r="C4" s="38" t="s">
        <v>257</v>
      </c>
      <c r="D4" s="38" t="s">
        <v>253</v>
      </c>
      <c r="E4" s="104" t="s">
        <v>256</v>
      </c>
      <c r="F4" s="105" t="s">
        <v>257</v>
      </c>
      <c r="G4" s="105" t="s">
        <v>253</v>
      </c>
      <c r="H4" s="64" t="s">
        <v>256</v>
      </c>
      <c r="I4" s="38" t="s">
        <v>257</v>
      </c>
      <c r="J4" s="38" t="s">
        <v>253</v>
      </c>
    </row>
    <row r="5" spans="1:10" ht="15" thickTop="1" x14ac:dyDescent="0.2">
      <c r="A5" s="15"/>
      <c r="B5" s="39"/>
      <c r="C5" s="40"/>
      <c r="D5" s="39"/>
      <c r="H5" s="39"/>
      <c r="I5" s="40"/>
      <c r="J5" s="39"/>
    </row>
    <row r="6" spans="1:10" s="185" customFormat="1" ht="14.25" customHeight="1" x14ac:dyDescent="0.2">
      <c r="A6" s="2" t="s">
        <v>258</v>
      </c>
      <c r="B6" s="69">
        <v>9175294.679595001</v>
      </c>
      <c r="C6" s="69">
        <v>13031028.468213899</v>
      </c>
      <c r="D6" s="69">
        <v>22206323.147808898</v>
      </c>
      <c r="E6" s="69">
        <v>9355682</v>
      </c>
      <c r="F6" s="69">
        <v>13271918.182405708</v>
      </c>
      <c r="G6" s="69">
        <v>22627599.882405706</v>
      </c>
      <c r="H6" s="69">
        <v>9276645.9243949987</v>
      </c>
      <c r="I6" s="69">
        <v>14833891.670429878</v>
      </c>
      <c r="J6" s="69">
        <v>24110537.59482488</v>
      </c>
    </row>
    <row r="7" spans="1:10" s="185" customFormat="1" ht="14.25" customHeight="1" x14ac:dyDescent="0.2">
      <c r="A7" s="210"/>
      <c r="B7" s="69"/>
      <c r="C7" s="67"/>
      <c r="D7" s="67"/>
      <c r="E7" s="69"/>
      <c r="F7" s="67"/>
      <c r="G7" s="67"/>
      <c r="H7" s="69"/>
      <c r="I7" s="67"/>
      <c r="J7" s="67"/>
    </row>
    <row r="8" spans="1:10" s="185" customFormat="1" ht="14.25" customHeight="1" x14ac:dyDescent="0.2">
      <c r="A8" s="75" t="s">
        <v>259</v>
      </c>
      <c r="B8" s="69">
        <v>1301506</v>
      </c>
      <c r="C8" s="69">
        <v>2552020.63446964</v>
      </c>
      <c r="D8" s="69">
        <v>3853526.63446964</v>
      </c>
      <c r="E8" s="69">
        <v>1290317</v>
      </c>
      <c r="F8" s="69">
        <v>2564761.3530456</v>
      </c>
      <c r="G8" s="69">
        <v>3855078.3530456</v>
      </c>
      <c r="H8" s="69">
        <v>1468521</v>
      </c>
      <c r="I8" s="69">
        <v>2769025.1808708599</v>
      </c>
      <c r="J8" s="69">
        <v>4237546.1808708599</v>
      </c>
    </row>
    <row r="9" spans="1:10" s="185" customFormat="1" ht="14.25" customHeight="1" x14ac:dyDescent="0.2">
      <c r="A9" s="19" t="s">
        <v>260</v>
      </c>
      <c r="B9" s="67">
        <v>1279862</v>
      </c>
      <c r="C9" s="67">
        <v>0</v>
      </c>
      <c r="D9" s="67">
        <v>1279862</v>
      </c>
      <c r="E9" s="67">
        <v>1279862</v>
      </c>
      <c r="F9" s="67">
        <v>0</v>
      </c>
      <c r="G9" s="67">
        <v>1279862</v>
      </c>
      <c r="H9" s="67">
        <v>1359106</v>
      </c>
      <c r="I9" s="67">
        <v>0</v>
      </c>
      <c r="J9" s="67">
        <v>1359106</v>
      </c>
    </row>
    <row r="10" spans="1:10" s="185" customFormat="1" ht="14.25" customHeight="1" x14ac:dyDescent="0.2">
      <c r="A10" s="19" t="s">
        <v>261</v>
      </c>
      <c r="B10" s="67">
        <v>21644</v>
      </c>
      <c r="C10" s="67">
        <v>2467547</v>
      </c>
      <c r="D10" s="67">
        <v>2489191</v>
      </c>
      <c r="E10" s="67">
        <v>10455</v>
      </c>
      <c r="F10" s="67">
        <v>2522606</v>
      </c>
      <c r="G10" s="67">
        <v>2533061</v>
      </c>
      <c r="H10" s="67">
        <v>109415</v>
      </c>
      <c r="I10" s="67">
        <v>2471887</v>
      </c>
      <c r="J10" s="67">
        <v>2581302</v>
      </c>
    </row>
    <row r="11" spans="1:10" s="185" customFormat="1" ht="14.25" customHeight="1" x14ac:dyDescent="0.2">
      <c r="A11" s="19" t="s">
        <v>262</v>
      </c>
      <c r="B11" s="67"/>
      <c r="C11" s="67"/>
      <c r="D11" s="67"/>
      <c r="E11" s="67"/>
      <c r="F11" s="67"/>
      <c r="G11" s="67"/>
      <c r="H11" s="67"/>
      <c r="I11" s="67"/>
      <c r="J11" s="67"/>
    </row>
    <row r="12" spans="1:10" s="185" customFormat="1" ht="14.25" customHeight="1" x14ac:dyDescent="0.2">
      <c r="A12" s="17" t="s">
        <v>263</v>
      </c>
      <c r="B12" s="67">
        <v>0</v>
      </c>
      <c r="C12" s="67">
        <v>57050</v>
      </c>
      <c r="D12" s="67">
        <v>57050</v>
      </c>
      <c r="E12" s="67">
        <v>0</v>
      </c>
      <c r="F12" s="67">
        <v>10283</v>
      </c>
      <c r="G12" s="67">
        <v>10283</v>
      </c>
      <c r="H12" s="67">
        <v>0</v>
      </c>
      <c r="I12" s="67">
        <v>271128</v>
      </c>
      <c r="J12" s="67">
        <v>271128</v>
      </c>
    </row>
    <row r="13" spans="1:10" s="185" customFormat="1" ht="14.25" customHeight="1" x14ac:dyDescent="0.2">
      <c r="A13" s="17" t="s">
        <v>264</v>
      </c>
      <c r="B13" s="67">
        <v>0</v>
      </c>
      <c r="C13" s="67">
        <v>44</v>
      </c>
      <c r="D13" s="67">
        <v>44</v>
      </c>
      <c r="E13" s="67">
        <v>0</v>
      </c>
      <c r="F13" s="67">
        <v>44</v>
      </c>
      <c r="G13" s="67">
        <v>44</v>
      </c>
      <c r="H13" s="67">
        <v>0</v>
      </c>
      <c r="I13" s="67">
        <v>44</v>
      </c>
      <c r="J13" s="67">
        <v>44</v>
      </c>
    </row>
    <row r="14" spans="1:10" s="185" customFormat="1" ht="14.25" customHeight="1" x14ac:dyDescent="0.2">
      <c r="A14" s="19" t="s">
        <v>265</v>
      </c>
      <c r="B14" s="67">
        <v>0</v>
      </c>
      <c r="C14" s="67">
        <v>27379.634469640005</v>
      </c>
      <c r="D14" s="67">
        <v>27379.634469640005</v>
      </c>
      <c r="E14" s="67">
        <v>0</v>
      </c>
      <c r="F14" s="67">
        <v>31828.353045600001</v>
      </c>
      <c r="G14" s="67">
        <v>31828.353045600001</v>
      </c>
      <c r="H14" s="67">
        <v>0</v>
      </c>
      <c r="I14" s="67">
        <v>25966.18087086</v>
      </c>
      <c r="J14" s="67">
        <v>25966.18087086</v>
      </c>
    </row>
    <row r="15" spans="1:10" s="185" customFormat="1" ht="14.25" customHeight="1" x14ac:dyDescent="0.2">
      <c r="A15" s="75" t="s">
        <v>266</v>
      </c>
      <c r="B15" s="69">
        <v>3000000</v>
      </c>
      <c r="C15" s="69">
        <v>8320621.6007850002</v>
      </c>
      <c r="D15" s="69">
        <v>11320621.600785</v>
      </c>
      <c r="E15" s="69">
        <v>3000000</v>
      </c>
      <c r="F15" s="69">
        <v>8625665.0180270001</v>
      </c>
      <c r="G15" s="69">
        <v>11625665.018026998</v>
      </c>
      <c r="H15" s="69">
        <v>3000000</v>
      </c>
      <c r="I15" s="69">
        <v>9601482.990637999</v>
      </c>
      <c r="J15" s="69">
        <v>12601482.990637999</v>
      </c>
    </row>
    <row r="16" spans="1:10" s="185" customFormat="1" ht="14.25" customHeight="1" x14ac:dyDescent="0.2">
      <c r="A16" s="186" t="s">
        <v>267</v>
      </c>
      <c r="B16" s="69">
        <v>3000000</v>
      </c>
      <c r="C16" s="69">
        <v>6943444.0012079999</v>
      </c>
      <c r="D16" s="69">
        <v>9943444.0012079999</v>
      </c>
      <c r="E16" s="69">
        <v>3000000</v>
      </c>
      <c r="F16" s="69">
        <v>7274624.6255609998</v>
      </c>
      <c r="G16" s="69">
        <v>10274624.625560999</v>
      </c>
      <c r="H16" s="69">
        <v>3000000</v>
      </c>
      <c r="I16" s="69">
        <v>8260040.3666049996</v>
      </c>
      <c r="J16" s="69">
        <v>11260040.366604999</v>
      </c>
    </row>
    <row r="17" spans="1:10" s="185" customFormat="1" ht="14.25" customHeight="1" x14ac:dyDescent="0.2">
      <c r="A17" s="19" t="s">
        <v>268</v>
      </c>
      <c r="B17" s="69">
        <v>3000000</v>
      </c>
      <c r="C17" s="69">
        <v>6530464.0012079999</v>
      </c>
      <c r="D17" s="69">
        <v>9530464.0012079999</v>
      </c>
      <c r="E17" s="69">
        <v>3000000</v>
      </c>
      <c r="F17" s="69">
        <v>6919675.6255609998</v>
      </c>
      <c r="G17" s="69">
        <v>9919675.6255609989</v>
      </c>
      <c r="H17" s="69">
        <v>3000000</v>
      </c>
      <c r="I17" s="69">
        <v>8057671.3666049996</v>
      </c>
      <c r="J17" s="69">
        <v>11057671.366604999</v>
      </c>
    </row>
    <row r="18" spans="1:10" s="185" customFormat="1" ht="14.25" customHeight="1" x14ac:dyDescent="0.2">
      <c r="A18" s="19" t="s">
        <v>269</v>
      </c>
      <c r="B18" s="67">
        <v>0</v>
      </c>
      <c r="C18" s="67">
        <v>412980</v>
      </c>
      <c r="D18" s="67">
        <v>412980</v>
      </c>
      <c r="E18" s="67">
        <v>0</v>
      </c>
      <c r="F18" s="67">
        <v>354949</v>
      </c>
      <c r="G18" s="67">
        <v>354949</v>
      </c>
      <c r="H18" s="67">
        <v>0</v>
      </c>
      <c r="I18" s="67">
        <v>202369</v>
      </c>
      <c r="J18" s="67">
        <v>202369</v>
      </c>
    </row>
    <row r="19" spans="1:10" s="185" customFormat="1" ht="14.25" customHeight="1" x14ac:dyDescent="0.2">
      <c r="A19" s="19" t="s">
        <v>270</v>
      </c>
      <c r="B19" s="67"/>
      <c r="C19" s="67"/>
      <c r="D19" s="67"/>
      <c r="E19" s="67"/>
      <c r="F19" s="67"/>
      <c r="G19" s="67"/>
      <c r="H19" s="67"/>
      <c r="I19" s="67"/>
      <c r="J19" s="67"/>
    </row>
    <row r="20" spans="1:10" s="185" customFormat="1" ht="14.25" customHeight="1" x14ac:dyDescent="0.2">
      <c r="A20" s="16" t="s">
        <v>271</v>
      </c>
      <c r="B20" s="67">
        <v>0</v>
      </c>
      <c r="C20" s="67">
        <v>0</v>
      </c>
      <c r="D20" s="67">
        <v>0</v>
      </c>
      <c r="E20" s="67">
        <v>0</v>
      </c>
      <c r="F20" s="67">
        <v>0</v>
      </c>
      <c r="G20" s="67">
        <v>0</v>
      </c>
      <c r="H20" s="67">
        <v>0</v>
      </c>
      <c r="I20" s="67">
        <v>0</v>
      </c>
      <c r="J20" s="67">
        <v>0</v>
      </c>
    </row>
    <row r="21" spans="1:10" s="185" customFormat="1" ht="14.25" customHeight="1" x14ac:dyDescent="0.2">
      <c r="A21" s="16" t="s">
        <v>272</v>
      </c>
      <c r="B21" s="67">
        <v>0</v>
      </c>
      <c r="C21" s="67">
        <v>0</v>
      </c>
      <c r="D21" s="67">
        <v>0</v>
      </c>
      <c r="E21" s="67">
        <v>0</v>
      </c>
      <c r="F21" s="67">
        <v>0</v>
      </c>
      <c r="G21" s="67">
        <v>0</v>
      </c>
      <c r="H21" s="67">
        <v>0</v>
      </c>
      <c r="I21" s="67">
        <v>0</v>
      </c>
      <c r="J21" s="67">
        <v>0</v>
      </c>
    </row>
    <row r="22" spans="1:10" s="185" customFormat="1" ht="14.25" customHeight="1" x14ac:dyDescent="0.2">
      <c r="A22" s="186" t="s">
        <v>273</v>
      </c>
      <c r="B22" s="67"/>
      <c r="C22" s="67"/>
      <c r="D22" s="67"/>
      <c r="E22" s="67"/>
      <c r="F22" s="67"/>
      <c r="G22" s="67"/>
      <c r="H22" s="67"/>
      <c r="I22" s="67"/>
      <c r="J22" s="67"/>
    </row>
    <row r="23" spans="1:10" s="185" customFormat="1" ht="14.25" customHeight="1" x14ac:dyDescent="0.2">
      <c r="A23" s="211" t="s">
        <v>274</v>
      </c>
      <c r="B23" s="69">
        <v>0</v>
      </c>
      <c r="C23" s="69">
        <v>972261.30389900005</v>
      </c>
      <c r="D23" s="69">
        <v>972261.30389900005</v>
      </c>
      <c r="E23" s="69">
        <v>0</v>
      </c>
      <c r="F23" s="69">
        <v>960426.09678800008</v>
      </c>
      <c r="G23" s="69">
        <v>960426.09678800008</v>
      </c>
      <c r="H23" s="69">
        <v>0</v>
      </c>
      <c r="I23" s="69">
        <v>956352.23512699991</v>
      </c>
      <c r="J23" s="69">
        <v>956352.23512699991</v>
      </c>
    </row>
    <row r="24" spans="1:10" s="185" customFormat="1" ht="14.25" customHeight="1" x14ac:dyDescent="0.2">
      <c r="A24" s="212" t="s">
        <v>281</v>
      </c>
      <c r="B24" s="67">
        <v>0</v>
      </c>
      <c r="C24" s="67">
        <v>4080.6717680000002</v>
      </c>
      <c r="D24" s="67">
        <v>4080.6717680000002</v>
      </c>
      <c r="E24" s="67">
        <v>0</v>
      </c>
      <c r="F24" s="67">
        <v>4051.6717680000002</v>
      </c>
      <c r="G24" s="67">
        <v>4051.6717680000002</v>
      </c>
      <c r="H24" s="67">
        <v>0</v>
      </c>
      <c r="I24" s="67">
        <v>3990.6717680000002</v>
      </c>
      <c r="J24" s="67">
        <v>3990.6717680000002</v>
      </c>
    </row>
    <row r="25" spans="1:10" s="185" customFormat="1" ht="14.25" customHeight="1" x14ac:dyDescent="0.2">
      <c r="A25" s="213" t="s">
        <v>275</v>
      </c>
      <c r="B25" s="67">
        <v>0</v>
      </c>
      <c r="C25" s="67">
        <v>446715.14548499999</v>
      </c>
      <c r="D25" s="67">
        <v>446715.14548499999</v>
      </c>
      <c r="E25" s="67">
        <v>0</v>
      </c>
      <c r="F25" s="67">
        <v>442627.69445800001</v>
      </c>
      <c r="G25" s="67">
        <v>442627.69445800001</v>
      </c>
      <c r="H25" s="67">
        <v>0</v>
      </c>
      <c r="I25" s="67">
        <v>438557.95495699998</v>
      </c>
      <c r="J25" s="67">
        <v>438557.95495699998</v>
      </c>
    </row>
    <row r="26" spans="1:10" s="185" customFormat="1" ht="14.25" customHeight="1" x14ac:dyDescent="0.2">
      <c r="A26" s="213" t="s">
        <v>276</v>
      </c>
      <c r="B26" s="67">
        <v>0</v>
      </c>
      <c r="C26" s="67">
        <v>471114.56673800002</v>
      </c>
      <c r="D26" s="67">
        <v>471114.56673800002</v>
      </c>
      <c r="E26" s="67">
        <v>0</v>
      </c>
      <c r="F26" s="67">
        <v>463063.56673800002</v>
      </c>
      <c r="G26" s="67">
        <v>463063.56673800002</v>
      </c>
      <c r="H26" s="67">
        <v>0</v>
      </c>
      <c r="I26" s="67">
        <v>459096.56673800002</v>
      </c>
      <c r="J26" s="67">
        <v>459096.56673800002</v>
      </c>
    </row>
    <row r="27" spans="1:10" s="185" customFormat="1" ht="14.25" customHeight="1" x14ac:dyDescent="0.2">
      <c r="A27" s="213" t="s">
        <v>277</v>
      </c>
      <c r="B27" s="67">
        <v>0</v>
      </c>
      <c r="C27" s="67">
        <v>3</v>
      </c>
      <c r="D27" s="67">
        <v>3</v>
      </c>
      <c r="E27" s="67">
        <v>0</v>
      </c>
      <c r="F27" s="67">
        <v>3</v>
      </c>
      <c r="G27" s="67">
        <v>3</v>
      </c>
      <c r="H27" s="67">
        <v>0</v>
      </c>
      <c r="I27" s="67">
        <v>2.7</v>
      </c>
      <c r="J27" s="67">
        <v>2.7</v>
      </c>
    </row>
    <row r="28" spans="1:10" s="185" customFormat="1" ht="14.25" customHeight="1" x14ac:dyDescent="0.2">
      <c r="A28" s="213" t="s">
        <v>278</v>
      </c>
      <c r="B28" s="67">
        <v>0</v>
      </c>
      <c r="C28" s="67">
        <v>50347.919908000003</v>
      </c>
      <c r="D28" s="67">
        <v>50347.919908000003</v>
      </c>
      <c r="E28" s="67">
        <v>0</v>
      </c>
      <c r="F28" s="67">
        <v>50680.163824000003</v>
      </c>
      <c r="G28" s="67">
        <v>50680.163824000003</v>
      </c>
      <c r="H28" s="67">
        <v>0</v>
      </c>
      <c r="I28" s="67">
        <v>54704.341664</v>
      </c>
      <c r="J28" s="67">
        <v>54704.341664</v>
      </c>
    </row>
    <row r="29" spans="1:10" s="185" customFormat="1" ht="14.25" customHeight="1" x14ac:dyDescent="0.2">
      <c r="A29" s="186" t="s">
        <v>279</v>
      </c>
      <c r="B29" s="67"/>
      <c r="C29" s="67"/>
      <c r="D29" s="67"/>
      <c r="E29" s="67"/>
      <c r="F29" s="67"/>
      <c r="G29" s="67"/>
      <c r="H29" s="67"/>
      <c r="I29" s="67"/>
      <c r="J29" s="67"/>
    </row>
    <row r="30" spans="1:10" s="185" customFormat="1" ht="14.25" customHeight="1" x14ac:dyDescent="0.2">
      <c r="A30" s="211" t="s">
        <v>280</v>
      </c>
      <c r="B30" s="69">
        <v>0</v>
      </c>
      <c r="C30" s="69">
        <v>404916.29567800002</v>
      </c>
      <c r="D30" s="69">
        <v>404916.29567800002</v>
      </c>
      <c r="E30" s="69">
        <v>0</v>
      </c>
      <c r="F30" s="69">
        <v>390614.29567800002</v>
      </c>
      <c r="G30" s="69">
        <v>390614.29567800002</v>
      </c>
      <c r="H30" s="69">
        <v>0</v>
      </c>
      <c r="I30" s="69">
        <v>385090.38890600001</v>
      </c>
      <c r="J30" s="69">
        <v>385090.38890600001</v>
      </c>
    </row>
    <row r="31" spans="1:10" s="185" customFormat="1" ht="14.25" customHeight="1" x14ac:dyDescent="0.2">
      <c r="A31" s="213" t="s">
        <v>281</v>
      </c>
      <c r="B31" s="67">
        <v>0</v>
      </c>
      <c r="C31" s="67">
        <v>1874</v>
      </c>
      <c r="D31" s="67">
        <v>1874</v>
      </c>
      <c r="E31" s="67">
        <v>0</v>
      </c>
      <c r="F31" s="67">
        <v>1795</v>
      </c>
      <c r="G31" s="67">
        <v>1795</v>
      </c>
      <c r="H31" s="67">
        <v>0</v>
      </c>
      <c r="I31" s="67">
        <v>1876.5</v>
      </c>
      <c r="J31" s="67">
        <v>1876.5</v>
      </c>
    </row>
    <row r="32" spans="1:10" s="185" customFormat="1" ht="14.25" customHeight="1" x14ac:dyDescent="0.2">
      <c r="A32" s="213" t="s">
        <v>275</v>
      </c>
      <c r="B32" s="67">
        <v>0</v>
      </c>
      <c r="C32" s="67">
        <v>172165.85586800001</v>
      </c>
      <c r="D32" s="67">
        <v>172165.85586800001</v>
      </c>
      <c r="E32" s="67">
        <v>0</v>
      </c>
      <c r="F32" s="67">
        <v>170102.85586800001</v>
      </c>
      <c r="G32" s="67">
        <v>170102.85586800001</v>
      </c>
      <c r="H32" s="67">
        <v>0</v>
      </c>
      <c r="I32" s="67">
        <v>167886.004862</v>
      </c>
      <c r="J32" s="67">
        <v>167886.004862</v>
      </c>
    </row>
    <row r="33" spans="1:10" s="185" customFormat="1" ht="14.25" customHeight="1" x14ac:dyDescent="0.2">
      <c r="A33" s="213" t="s">
        <v>276</v>
      </c>
      <c r="B33" s="67">
        <v>0</v>
      </c>
      <c r="C33" s="67">
        <v>218831</v>
      </c>
      <c r="D33" s="67">
        <v>218831</v>
      </c>
      <c r="E33" s="67">
        <v>0</v>
      </c>
      <c r="F33" s="67">
        <v>206586</v>
      </c>
      <c r="G33" s="67">
        <v>206586</v>
      </c>
      <c r="H33" s="67">
        <v>0</v>
      </c>
      <c r="I33" s="67">
        <v>201301</v>
      </c>
      <c r="J33" s="67">
        <v>201301</v>
      </c>
    </row>
    <row r="34" spans="1:10" s="185" customFormat="1" ht="14.25" customHeight="1" x14ac:dyDescent="0.2">
      <c r="A34" s="213" t="s">
        <v>277</v>
      </c>
      <c r="B34" s="67">
        <v>0</v>
      </c>
      <c r="C34" s="67">
        <v>0</v>
      </c>
      <c r="D34" s="67">
        <v>0</v>
      </c>
      <c r="E34" s="67">
        <v>0</v>
      </c>
      <c r="F34" s="67">
        <v>0</v>
      </c>
      <c r="G34" s="67">
        <v>0</v>
      </c>
      <c r="H34" s="67">
        <v>0</v>
      </c>
      <c r="I34" s="67">
        <v>0</v>
      </c>
      <c r="J34" s="67">
        <v>0</v>
      </c>
    </row>
    <row r="35" spans="1:10" s="185" customFormat="1" ht="14.25" customHeight="1" x14ac:dyDescent="0.2">
      <c r="A35" s="213" t="s">
        <v>278</v>
      </c>
      <c r="B35" s="67">
        <v>0</v>
      </c>
      <c r="C35" s="67">
        <v>12045.43981</v>
      </c>
      <c r="D35" s="67">
        <v>12045.43981</v>
      </c>
      <c r="E35" s="67">
        <v>0</v>
      </c>
      <c r="F35" s="67">
        <v>12130.43981</v>
      </c>
      <c r="G35" s="67">
        <v>12130.43981</v>
      </c>
      <c r="H35" s="67">
        <v>0</v>
      </c>
      <c r="I35" s="67">
        <v>14026.884044</v>
      </c>
      <c r="J35" s="67">
        <v>14026.884044</v>
      </c>
    </row>
    <row r="36" spans="1:10" s="185" customFormat="1" ht="14.25" customHeight="1" x14ac:dyDescent="0.2">
      <c r="A36" s="75" t="s">
        <v>282</v>
      </c>
      <c r="B36" s="69">
        <v>4849862.6795950001</v>
      </c>
      <c r="C36" s="69">
        <v>1657958.8622380001</v>
      </c>
      <c r="D36" s="69">
        <v>6507821.5418330003</v>
      </c>
      <c r="E36" s="69">
        <v>5041452</v>
      </c>
      <c r="F36" s="69">
        <v>1563616.0775910001</v>
      </c>
      <c r="G36" s="69">
        <v>6605068.0775910001</v>
      </c>
      <c r="H36" s="69">
        <v>4782921.9243949996</v>
      </c>
      <c r="I36" s="69">
        <v>1933249.3936119999</v>
      </c>
      <c r="J36" s="69">
        <v>6716171.3180069998</v>
      </c>
    </row>
    <row r="37" spans="1:10" s="185" customFormat="1" ht="14.25" customHeight="1" x14ac:dyDescent="0.2">
      <c r="A37" s="186" t="s">
        <v>283</v>
      </c>
      <c r="B37" s="69">
        <v>4849862.6795950001</v>
      </c>
      <c r="C37" s="69">
        <v>1657958.8622380001</v>
      </c>
      <c r="D37" s="69">
        <v>6507821.5418330003</v>
      </c>
      <c r="E37" s="69">
        <v>5041452</v>
      </c>
      <c r="F37" s="69">
        <v>1563616.0775910001</v>
      </c>
      <c r="G37" s="69">
        <v>6605068.0775910001</v>
      </c>
      <c r="H37" s="69">
        <v>4782921.9243949996</v>
      </c>
      <c r="I37" s="69">
        <v>1933249.3936119999</v>
      </c>
      <c r="J37" s="69">
        <v>6716171.3180069998</v>
      </c>
    </row>
    <row r="38" spans="1:10" s="185" customFormat="1" ht="14.25" customHeight="1" x14ac:dyDescent="0.2">
      <c r="A38" s="17" t="s">
        <v>284</v>
      </c>
      <c r="B38" s="67">
        <v>0</v>
      </c>
      <c r="C38" s="67">
        <v>723679.438371</v>
      </c>
      <c r="D38" s="67">
        <v>723679.438371</v>
      </c>
      <c r="E38" s="67">
        <v>0</v>
      </c>
      <c r="F38" s="67">
        <v>724446.02462599997</v>
      </c>
      <c r="G38" s="67">
        <v>724446.02462599997</v>
      </c>
      <c r="H38" s="67">
        <v>0</v>
      </c>
      <c r="I38" s="67">
        <v>729654.24813399999</v>
      </c>
      <c r="J38" s="67">
        <v>729654.24813399999</v>
      </c>
    </row>
    <row r="39" spans="1:10" s="185" customFormat="1" ht="14.25" customHeight="1" x14ac:dyDescent="0.2">
      <c r="A39" s="17" t="s">
        <v>285</v>
      </c>
      <c r="B39" s="67"/>
      <c r="C39" s="67"/>
      <c r="D39" s="67"/>
      <c r="E39" s="67"/>
      <c r="F39" s="67"/>
      <c r="G39" s="67"/>
      <c r="H39" s="67"/>
      <c r="I39" s="67"/>
      <c r="J39" s="67"/>
    </row>
    <row r="40" spans="1:10" s="185" customFormat="1" ht="14.25" customHeight="1" x14ac:dyDescent="0.2">
      <c r="A40" s="214" t="s">
        <v>286</v>
      </c>
      <c r="B40" s="67">
        <v>0</v>
      </c>
      <c r="C40" s="67">
        <v>0</v>
      </c>
      <c r="D40" s="67">
        <v>0</v>
      </c>
      <c r="E40" s="67">
        <v>0</v>
      </c>
      <c r="F40" s="67">
        <v>0</v>
      </c>
      <c r="G40" s="67">
        <v>0</v>
      </c>
      <c r="H40" s="67">
        <v>0</v>
      </c>
      <c r="I40" s="67">
        <v>0</v>
      </c>
      <c r="J40" s="67">
        <v>0</v>
      </c>
    </row>
    <row r="41" spans="1:10" s="185" customFormat="1" ht="14.25" customHeight="1" x14ac:dyDescent="0.2">
      <c r="A41" s="214" t="s">
        <v>287</v>
      </c>
      <c r="B41" s="67">
        <v>4849862.6795950001</v>
      </c>
      <c r="C41" s="67">
        <v>934279.42386700003</v>
      </c>
      <c r="D41" s="67">
        <v>5784142.1034620004</v>
      </c>
      <c r="E41" s="67">
        <v>5041452</v>
      </c>
      <c r="F41" s="67">
        <v>839170.05296500004</v>
      </c>
      <c r="G41" s="67">
        <v>5880622.0529650003</v>
      </c>
      <c r="H41" s="67">
        <v>4782921.9243949996</v>
      </c>
      <c r="I41" s="67">
        <v>1203595.1454779999</v>
      </c>
      <c r="J41" s="67">
        <v>5986517.0698729996</v>
      </c>
    </row>
    <row r="42" spans="1:10" s="185" customFormat="1" ht="14.25" customHeight="1" x14ac:dyDescent="0.2">
      <c r="A42" s="214" t="s">
        <v>288</v>
      </c>
      <c r="B42" s="67">
        <v>0</v>
      </c>
      <c r="C42" s="67">
        <v>0</v>
      </c>
      <c r="D42" s="67">
        <v>0</v>
      </c>
      <c r="E42" s="67">
        <v>0</v>
      </c>
      <c r="F42" s="67">
        <v>0</v>
      </c>
      <c r="G42" s="67">
        <v>0</v>
      </c>
      <c r="H42" s="67">
        <v>0</v>
      </c>
      <c r="I42" s="67">
        <v>0</v>
      </c>
      <c r="J42" s="67">
        <v>0</v>
      </c>
    </row>
    <row r="43" spans="1:10" s="185" customFormat="1" ht="14.25" customHeight="1" x14ac:dyDescent="0.2">
      <c r="A43" s="214" t="s">
        <v>289</v>
      </c>
      <c r="B43" s="67">
        <v>0</v>
      </c>
      <c r="C43" s="67">
        <v>0</v>
      </c>
      <c r="D43" s="67">
        <v>0</v>
      </c>
      <c r="E43" s="67">
        <v>0</v>
      </c>
      <c r="F43" s="67">
        <v>0</v>
      </c>
      <c r="G43" s="67">
        <v>0</v>
      </c>
      <c r="H43" s="67">
        <v>0</v>
      </c>
      <c r="I43" s="67">
        <v>0</v>
      </c>
      <c r="J43" s="67">
        <v>0</v>
      </c>
    </row>
    <row r="44" spans="1:10" s="185" customFormat="1" ht="14.25" customHeight="1" x14ac:dyDescent="0.2">
      <c r="A44" s="186" t="s">
        <v>290</v>
      </c>
      <c r="B44" s="69">
        <v>0</v>
      </c>
      <c r="C44" s="69">
        <v>0</v>
      </c>
      <c r="D44" s="69">
        <v>0</v>
      </c>
      <c r="E44" s="69">
        <v>0</v>
      </c>
      <c r="F44" s="69">
        <v>0</v>
      </c>
      <c r="G44" s="69">
        <v>0</v>
      </c>
      <c r="H44" s="69">
        <v>0</v>
      </c>
      <c r="I44" s="69">
        <v>0</v>
      </c>
      <c r="J44" s="69">
        <v>0</v>
      </c>
    </row>
    <row r="45" spans="1:10" s="185" customFormat="1" ht="14.25" customHeight="1" x14ac:dyDescent="0.2">
      <c r="A45" s="17" t="s">
        <v>291</v>
      </c>
      <c r="B45" s="67">
        <v>0</v>
      </c>
      <c r="C45" s="67">
        <v>0</v>
      </c>
      <c r="D45" s="67">
        <v>0</v>
      </c>
      <c r="E45" s="67">
        <v>0</v>
      </c>
      <c r="F45" s="67">
        <v>0</v>
      </c>
      <c r="G45" s="67">
        <v>0</v>
      </c>
      <c r="H45" s="67">
        <v>0</v>
      </c>
      <c r="I45" s="67">
        <v>0</v>
      </c>
      <c r="J45" s="67">
        <v>0</v>
      </c>
    </row>
    <row r="46" spans="1:10" s="185" customFormat="1" ht="14.25" customHeight="1" x14ac:dyDescent="0.2">
      <c r="A46" s="17" t="s">
        <v>292</v>
      </c>
      <c r="B46" s="67">
        <v>0</v>
      </c>
      <c r="C46" s="67">
        <v>0</v>
      </c>
      <c r="D46" s="67">
        <v>0</v>
      </c>
      <c r="E46" s="67">
        <v>0</v>
      </c>
      <c r="F46" s="67">
        <v>0</v>
      </c>
      <c r="G46" s="67">
        <v>0</v>
      </c>
      <c r="H46" s="67">
        <v>0</v>
      </c>
      <c r="I46" s="67">
        <v>0</v>
      </c>
      <c r="J46" s="67">
        <v>0</v>
      </c>
    </row>
    <row r="47" spans="1:10" s="185" customFormat="1" ht="14.25" customHeight="1" x14ac:dyDescent="0.2">
      <c r="A47" s="17" t="s">
        <v>289</v>
      </c>
      <c r="B47" s="67">
        <v>0</v>
      </c>
      <c r="C47" s="67">
        <v>0</v>
      </c>
      <c r="D47" s="67">
        <v>0</v>
      </c>
      <c r="E47" s="67">
        <v>0</v>
      </c>
      <c r="F47" s="67">
        <v>0</v>
      </c>
      <c r="G47" s="67">
        <v>0</v>
      </c>
      <c r="H47" s="67">
        <v>0</v>
      </c>
      <c r="I47" s="67">
        <v>0</v>
      </c>
      <c r="J47" s="67">
        <v>0</v>
      </c>
    </row>
    <row r="48" spans="1:10" s="185" customFormat="1" ht="14.25" customHeight="1" x14ac:dyDescent="0.2">
      <c r="A48" s="75" t="s">
        <v>293</v>
      </c>
      <c r="B48" s="69">
        <v>0</v>
      </c>
      <c r="C48" s="69">
        <v>162532.417992</v>
      </c>
      <c r="D48" s="69">
        <v>162532.417992</v>
      </c>
      <c r="E48" s="69">
        <v>0</v>
      </c>
      <c r="F48" s="69">
        <v>163594.417992</v>
      </c>
      <c r="G48" s="69">
        <v>163594.417992</v>
      </c>
      <c r="H48" s="69">
        <v>0</v>
      </c>
      <c r="I48" s="69">
        <v>163594.417992</v>
      </c>
      <c r="J48" s="69">
        <v>163594.417992</v>
      </c>
    </row>
    <row r="49" spans="1:10" s="185" customFormat="1" ht="14.25" customHeight="1" x14ac:dyDescent="0.2">
      <c r="A49" s="16" t="s">
        <v>294</v>
      </c>
      <c r="B49" s="67">
        <v>0</v>
      </c>
      <c r="C49" s="67">
        <v>0</v>
      </c>
      <c r="D49" s="67">
        <v>0</v>
      </c>
      <c r="E49" s="67">
        <v>0</v>
      </c>
      <c r="F49" s="67">
        <v>0</v>
      </c>
      <c r="G49" s="67">
        <v>0</v>
      </c>
      <c r="H49" s="67">
        <v>0</v>
      </c>
      <c r="I49" s="67">
        <v>0</v>
      </c>
      <c r="J49" s="67">
        <v>0</v>
      </c>
    </row>
    <row r="50" spans="1:10" s="185" customFormat="1" ht="14.25" customHeight="1" x14ac:dyDescent="0.2">
      <c r="A50" s="16" t="s">
        <v>295</v>
      </c>
      <c r="B50" s="67">
        <v>0</v>
      </c>
      <c r="C50" s="67">
        <v>56872.910540999997</v>
      </c>
      <c r="D50" s="67">
        <v>56872.910540999997</v>
      </c>
      <c r="E50" s="67">
        <v>0</v>
      </c>
      <c r="F50" s="67">
        <v>56872.910540999997</v>
      </c>
      <c r="G50" s="67">
        <v>56872.910540999997</v>
      </c>
      <c r="H50" s="67">
        <v>0</v>
      </c>
      <c r="I50" s="67">
        <v>56872.910540999997</v>
      </c>
      <c r="J50" s="67">
        <v>56872.910540999997</v>
      </c>
    </row>
    <row r="51" spans="1:10" s="185" customFormat="1" ht="14.25" customHeight="1" x14ac:dyDescent="0.2">
      <c r="A51" s="16" t="s">
        <v>296</v>
      </c>
      <c r="B51" s="67">
        <v>0</v>
      </c>
      <c r="C51" s="67">
        <v>52609.507450999998</v>
      </c>
      <c r="D51" s="67">
        <v>52609.507450999998</v>
      </c>
      <c r="E51" s="67">
        <v>0</v>
      </c>
      <c r="F51" s="67">
        <v>52609.507450999998</v>
      </c>
      <c r="G51" s="67">
        <v>52609.507450999998</v>
      </c>
      <c r="H51" s="67">
        <v>0</v>
      </c>
      <c r="I51" s="67">
        <v>52609.507450999998</v>
      </c>
      <c r="J51" s="67">
        <v>52609.507450999998</v>
      </c>
    </row>
    <row r="52" spans="1:10" s="185" customFormat="1" ht="14.25" customHeight="1" x14ac:dyDescent="0.2">
      <c r="A52" s="16" t="s">
        <v>297</v>
      </c>
      <c r="B52" s="67">
        <v>0</v>
      </c>
      <c r="C52" s="67">
        <v>53050</v>
      </c>
      <c r="D52" s="67">
        <v>53050</v>
      </c>
      <c r="E52" s="67">
        <v>0</v>
      </c>
      <c r="F52" s="67">
        <v>54112</v>
      </c>
      <c r="G52" s="67">
        <v>54112</v>
      </c>
      <c r="H52" s="67">
        <v>0</v>
      </c>
      <c r="I52" s="67">
        <v>54112</v>
      </c>
      <c r="J52" s="67">
        <v>54112</v>
      </c>
    </row>
    <row r="53" spans="1:10" s="185" customFormat="1" ht="14.25" customHeight="1" x14ac:dyDescent="0.2">
      <c r="A53" s="18" t="s">
        <v>298</v>
      </c>
      <c r="B53" s="67">
        <v>0</v>
      </c>
      <c r="C53" s="67">
        <v>162691</v>
      </c>
      <c r="D53" s="67">
        <v>162691</v>
      </c>
      <c r="E53" s="67">
        <v>0</v>
      </c>
      <c r="F53" s="67">
        <v>162222.30000000002</v>
      </c>
      <c r="G53" s="67">
        <v>162222.30000000002</v>
      </c>
      <c r="H53" s="67">
        <v>0</v>
      </c>
      <c r="I53" s="67">
        <v>162102.9</v>
      </c>
      <c r="J53" s="67">
        <v>162102.9</v>
      </c>
    </row>
    <row r="54" spans="1:10" s="185" customFormat="1" ht="14.25" customHeight="1" x14ac:dyDescent="0.2">
      <c r="A54" s="18" t="s">
        <v>299</v>
      </c>
      <c r="B54" s="67">
        <v>44</v>
      </c>
      <c r="C54" s="67">
        <v>0</v>
      </c>
      <c r="D54" s="67">
        <v>44</v>
      </c>
      <c r="E54" s="67">
        <v>31</v>
      </c>
      <c r="F54" s="67">
        <v>0</v>
      </c>
      <c r="G54" s="67">
        <v>31</v>
      </c>
      <c r="H54" s="67">
        <v>41</v>
      </c>
      <c r="I54" s="67">
        <v>0</v>
      </c>
      <c r="J54" s="67">
        <v>41</v>
      </c>
    </row>
    <row r="55" spans="1:10" s="185" customFormat="1" ht="14.25" customHeight="1" x14ac:dyDescent="0.2">
      <c r="A55" s="18" t="s">
        <v>300</v>
      </c>
      <c r="B55" s="67">
        <v>23882</v>
      </c>
      <c r="C55" s="67">
        <v>175203.95272925915</v>
      </c>
      <c r="D55" s="67">
        <v>199085.95272925915</v>
      </c>
      <c r="E55" s="67">
        <v>23882</v>
      </c>
      <c r="F55" s="67">
        <v>192059.01575010829</v>
      </c>
      <c r="G55" s="67">
        <v>215941.01575010829</v>
      </c>
      <c r="H55" s="67">
        <v>25162</v>
      </c>
      <c r="I55" s="67">
        <v>204436.78731701849</v>
      </c>
      <c r="J55" s="67">
        <v>229598.78731701849</v>
      </c>
    </row>
    <row r="56" spans="1:10" s="185" customFormat="1" ht="14.25" customHeight="1" x14ac:dyDescent="0.2">
      <c r="A56" s="18"/>
      <c r="B56" s="67"/>
      <c r="C56" s="67"/>
      <c r="D56" s="67"/>
      <c r="E56" s="67"/>
      <c r="F56" s="67"/>
      <c r="G56" s="67"/>
      <c r="H56" s="67"/>
      <c r="I56" s="67"/>
      <c r="J56" s="67"/>
    </row>
    <row r="57" spans="1:10" s="185" customFormat="1" ht="14.25" customHeight="1" x14ac:dyDescent="0.2">
      <c r="A57" s="2" t="s">
        <v>301</v>
      </c>
      <c r="B57" s="69">
        <v>9175294.679595001</v>
      </c>
      <c r="C57" s="69">
        <v>13031028.468213899</v>
      </c>
      <c r="D57" s="69">
        <v>22206323.147808898</v>
      </c>
      <c r="E57" s="69">
        <v>9355681.5999999996</v>
      </c>
      <c r="F57" s="69">
        <v>13271918.0499005</v>
      </c>
      <c r="G57" s="69">
        <v>22627599.649900496</v>
      </c>
      <c r="H57" s="170">
        <v>9276646</v>
      </c>
      <c r="I57" s="170">
        <v>14833892.08642149</v>
      </c>
      <c r="J57" s="170">
        <v>24110537.986421496</v>
      </c>
    </row>
    <row r="58" spans="1:10" s="185" customFormat="1" ht="14.25" customHeight="1" x14ac:dyDescent="0.2">
      <c r="A58" s="75" t="s">
        <v>302</v>
      </c>
      <c r="B58" s="69">
        <v>0</v>
      </c>
      <c r="C58" s="69">
        <v>4455583.9232299998</v>
      </c>
      <c r="D58" s="69">
        <v>4455583.9232299998</v>
      </c>
      <c r="E58" s="69">
        <v>0</v>
      </c>
      <c r="F58" s="69">
        <v>4760854.8232300002</v>
      </c>
      <c r="G58" s="69">
        <v>4760854.8232300002</v>
      </c>
      <c r="H58" s="69">
        <v>0</v>
      </c>
      <c r="I58" s="69">
        <v>5142980.5535840001</v>
      </c>
      <c r="J58" s="69">
        <v>5142980.5535840001</v>
      </c>
    </row>
    <row r="59" spans="1:10" s="185" customFormat="1" ht="14.25" customHeight="1" x14ac:dyDescent="0.2">
      <c r="A59" s="19" t="s">
        <v>303</v>
      </c>
      <c r="B59" s="67">
        <v>0</v>
      </c>
      <c r="C59" s="67">
        <v>100000</v>
      </c>
      <c r="D59" s="67">
        <v>100000</v>
      </c>
      <c r="E59" s="67">
        <v>0</v>
      </c>
      <c r="F59" s="67">
        <v>100000</v>
      </c>
      <c r="G59" s="67">
        <v>100000</v>
      </c>
      <c r="H59" s="67">
        <v>0</v>
      </c>
      <c r="I59" s="67">
        <v>100000</v>
      </c>
      <c r="J59" s="67">
        <v>100000</v>
      </c>
    </row>
    <row r="60" spans="1:10" s="185" customFormat="1" ht="14.25" customHeight="1" x14ac:dyDescent="0.2">
      <c r="A60" s="19" t="s">
        <v>304</v>
      </c>
      <c r="B60" s="67">
        <v>0</v>
      </c>
      <c r="C60" s="67">
        <v>332194.2</v>
      </c>
      <c r="D60" s="67">
        <v>332194.2</v>
      </c>
      <c r="E60" s="67">
        <v>0</v>
      </c>
      <c r="F60" s="67">
        <v>332194</v>
      </c>
      <c r="G60" s="67">
        <v>332194</v>
      </c>
      <c r="H60" s="67">
        <v>0</v>
      </c>
      <c r="I60" s="67">
        <v>332194</v>
      </c>
      <c r="J60" s="67">
        <v>332194</v>
      </c>
    </row>
    <row r="61" spans="1:10" s="185" customFormat="1" ht="14.25" customHeight="1" x14ac:dyDescent="0.2">
      <c r="A61" s="19" t="s">
        <v>305</v>
      </c>
      <c r="B61" s="67">
        <v>0</v>
      </c>
      <c r="C61" s="67">
        <v>891.4</v>
      </c>
      <c r="D61" s="67">
        <v>891.4</v>
      </c>
      <c r="E61" s="67">
        <v>0</v>
      </c>
      <c r="F61" s="67">
        <v>891</v>
      </c>
      <c r="G61" s="67">
        <v>891</v>
      </c>
      <c r="H61" s="67">
        <v>0</v>
      </c>
      <c r="I61" s="67">
        <v>891</v>
      </c>
      <c r="J61" s="67">
        <v>891</v>
      </c>
    </row>
    <row r="62" spans="1:10" s="185" customFormat="1" ht="14.25" customHeight="1" x14ac:dyDescent="0.2">
      <c r="A62" s="19" t="s">
        <v>306</v>
      </c>
      <c r="B62" s="67">
        <v>0</v>
      </c>
      <c r="C62" s="67">
        <v>1392941.32323</v>
      </c>
      <c r="D62" s="67">
        <v>1392941.32323</v>
      </c>
      <c r="E62" s="67">
        <v>0</v>
      </c>
      <c r="F62" s="67">
        <v>1392929.2232299999</v>
      </c>
      <c r="G62" s="67">
        <v>1392929.2232299999</v>
      </c>
      <c r="H62" s="67">
        <v>0</v>
      </c>
      <c r="I62" s="67">
        <v>1472151.953584</v>
      </c>
      <c r="J62" s="67">
        <v>1472151.953584</v>
      </c>
    </row>
    <row r="63" spans="1:10" s="185" customFormat="1" ht="14.25" customHeight="1" x14ac:dyDescent="0.2">
      <c r="A63" s="19" t="s">
        <v>307</v>
      </c>
      <c r="B63" s="67">
        <v>0</v>
      </c>
      <c r="C63" s="67">
        <v>2629557</v>
      </c>
      <c r="D63" s="67">
        <v>2629557</v>
      </c>
      <c r="E63" s="67">
        <v>0</v>
      </c>
      <c r="F63" s="67">
        <v>2934840.6</v>
      </c>
      <c r="G63" s="67">
        <v>2934840.6</v>
      </c>
      <c r="H63" s="67">
        <v>0</v>
      </c>
      <c r="I63" s="67">
        <v>3237743.6</v>
      </c>
      <c r="J63" s="67">
        <v>3237743.6</v>
      </c>
    </row>
    <row r="64" spans="1:10" s="185" customFormat="1" ht="14.25" customHeight="1" x14ac:dyDescent="0.2">
      <c r="A64" s="75" t="s">
        <v>308</v>
      </c>
      <c r="B64" s="69">
        <v>9175295.0999999996</v>
      </c>
      <c r="C64" s="69">
        <v>-156</v>
      </c>
      <c r="D64" s="69">
        <v>9175139.0999999996</v>
      </c>
      <c r="E64" s="69">
        <v>9355681.5999999996</v>
      </c>
      <c r="F64" s="69">
        <v>-194</v>
      </c>
      <c r="G64" s="69">
        <v>9355487.5999999996</v>
      </c>
      <c r="H64" s="69">
        <v>9276646</v>
      </c>
      <c r="I64" s="69">
        <v>-172</v>
      </c>
      <c r="J64" s="69">
        <v>9276474</v>
      </c>
    </row>
    <row r="65" spans="1:10" s="185" customFormat="1" ht="14.25" customHeight="1" x14ac:dyDescent="0.2">
      <c r="A65" s="19" t="s">
        <v>309</v>
      </c>
      <c r="B65" s="67">
        <v>9175139.5</v>
      </c>
      <c r="C65" s="67">
        <v>0</v>
      </c>
      <c r="D65" s="67">
        <v>9175139.5</v>
      </c>
      <c r="E65" s="67">
        <v>9355488</v>
      </c>
      <c r="F65" s="67">
        <v>0</v>
      </c>
      <c r="G65" s="67">
        <v>9355488</v>
      </c>
      <c r="H65" s="67">
        <v>9276474</v>
      </c>
      <c r="I65" s="67">
        <v>0</v>
      </c>
      <c r="J65" s="67">
        <v>9276474</v>
      </c>
    </row>
    <row r="66" spans="1:10" s="185" customFormat="1" ht="14.25" customHeight="1" x14ac:dyDescent="0.2">
      <c r="A66" s="19" t="s">
        <v>310</v>
      </c>
      <c r="B66" s="67">
        <v>155.6</v>
      </c>
      <c r="C66" s="67">
        <v>-156</v>
      </c>
      <c r="D66" s="67">
        <v>-0.40000000000000568</v>
      </c>
      <c r="E66" s="67">
        <v>193.6</v>
      </c>
      <c r="F66" s="67">
        <v>-194</v>
      </c>
      <c r="G66" s="67">
        <v>-0.40000000000000568</v>
      </c>
      <c r="H66" s="67">
        <v>172</v>
      </c>
      <c r="I66" s="67">
        <v>-172</v>
      </c>
      <c r="J66" s="67">
        <v>0</v>
      </c>
    </row>
    <row r="67" spans="1:10" s="185" customFormat="1" ht="14.25" customHeight="1" x14ac:dyDescent="0.2">
      <c r="A67" s="75" t="s">
        <v>311</v>
      </c>
      <c r="B67" s="69">
        <v>0</v>
      </c>
      <c r="C67" s="69">
        <v>150436.4</v>
      </c>
      <c r="D67" s="69">
        <v>150436.4</v>
      </c>
      <c r="E67" s="69">
        <v>0</v>
      </c>
      <c r="F67" s="69">
        <v>160425.70000000001</v>
      </c>
      <c r="G67" s="69">
        <v>160425.70000000001</v>
      </c>
      <c r="H67" s="69">
        <v>0</v>
      </c>
      <c r="I67" s="69">
        <v>255197</v>
      </c>
      <c r="J67" s="69">
        <v>255197</v>
      </c>
    </row>
    <row r="68" spans="1:10" s="185" customFormat="1" ht="14.25" customHeight="1" x14ac:dyDescent="0.2">
      <c r="A68" s="19" t="s">
        <v>312</v>
      </c>
      <c r="B68" s="67">
        <v>0</v>
      </c>
      <c r="C68" s="67">
        <v>150436.4</v>
      </c>
      <c r="D68" s="67">
        <v>150436.4</v>
      </c>
      <c r="E68" s="67">
        <v>0</v>
      </c>
      <c r="F68" s="67">
        <v>160425.70000000001</v>
      </c>
      <c r="G68" s="67">
        <v>160425.70000000001</v>
      </c>
      <c r="H68" s="67">
        <v>0</v>
      </c>
      <c r="I68" s="67">
        <v>255197</v>
      </c>
      <c r="J68" s="67">
        <v>255197</v>
      </c>
    </row>
    <row r="69" spans="1:10" s="185" customFormat="1" ht="14.25" customHeight="1" x14ac:dyDescent="0.2">
      <c r="A69" s="19" t="s">
        <v>313</v>
      </c>
      <c r="B69" s="67">
        <v>0</v>
      </c>
      <c r="C69" s="67">
        <v>0</v>
      </c>
      <c r="D69" s="67">
        <v>0</v>
      </c>
      <c r="E69" s="67">
        <v>0</v>
      </c>
      <c r="F69" s="67">
        <v>0</v>
      </c>
      <c r="G69" s="67">
        <v>0</v>
      </c>
      <c r="H69" s="67">
        <v>0</v>
      </c>
      <c r="I69" s="67">
        <v>0</v>
      </c>
      <c r="J69" s="67">
        <v>0</v>
      </c>
    </row>
    <row r="70" spans="1:10" s="185" customFormat="1" ht="14.25" customHeight="1" x14ac:dyDescent="0.2">
      <c r="A70" s="75" t="s">
        <v>314</v>
      </c>
      <c r="B70" s="67">
        <v>0</v>
      </c>
      <c r="C70" s="69">
        <v>3646767.4643357201</v>
      </c>
      <c r="D70" s="69">
        <v>3646767.4643357201</v>
      </c>
      <c r="E70" s="67">
        <v>0</v>
      </c>
      <c r="F70" s="69">
        <v>3588229.7102634301</v>
      </c>
      <c r="G70" s="69">
        <v>3588229.7102634301</v>
      </c>
      <c r="H70" s="67">
        <v>0</v>
      </c>
      <c r="I70" s="69">
        <v>4346044.4187595602</v>
      </c>
      <c r="J70" s="69">
        <v>4346044.4187595602</v>
      </c>
    </row>
    <row r="71" spans="1:10" s="185" customFormat="1" ht="14.25" customHeight="1" x14ac:dyDescent="0.2">
      <c r="A71" s="19" t="s">
        <v>283</v>
      </c>
      <c r="B71" s="67">
        <v>0</v>
      </c>
      <c r="C71" s="67">
        <v>977248.99527837988</v>
      </c>
      <c r="D71" s="67">
        <v>977248.99527837988</v>
      </c>
      <c r="E71" s="67">
        <v>0</v>
      </c>
      <c r="F71" s="67">
        <v>1168058.78512802</v>
      </c>
      <c r="G71" s="67">
        <v>1168058.78512802</v>
      </c>
      <c r="H71" s="67">
        <v>0</v>
      </c>
      <c r="I71" s="67">
        <v>1557922.4905721303</v>
      </c>
      <c r="J71" s="67">
        <v>1557922.4905721303</v>
      </c>
    </row>
    <row r="72" spans="1:10" s="185" customFormat="1" ht="14.25" customHeight="1" x14ac:dyDescent="0.2">
      <c r="A72" s="19" t="s">
        <v>315</v>
      </c>
      <c r="B72" s="67">
        <v>0</v>
      </c>
      <c r="C72" s="67">
        <v>1017844.5076803502</v>
      </c>
      <c r="D72" s="67">
        <v>1017844.5076803502</v>
      </c>
      <c r="E72" s="67">
        <v>0</v>
      </c>
      <c r="F72" s="67">
        <v>993593.75429780013</v>
      </c>
      <c r="G72" s="67">
        <v>993593.75429780013</v>
      </c>
      <c r="H72" s="67">
        <v>0</v>
      </c>
      <c r="I72" s="67">
        <v>1066174.0527658002</v>
      </c>
      <c r="J72" s="67">
        <v>1066174.0527658002</v>
      </c>
    </row>
    <row r="73" spans="1:10" s="185" customFormat="1" ht="14.25" customHeight="1" x14ac:dyDescent="0.2">
      <c r="A73" s="19" t="s">
        <v>316</v>
      </c>
      <c r="B73" s="69">
        <v>0</v>
      </c>
      <c r="C73" s="67">
        <v>1472833</v>
      </c>
      <c r="D73" s="67">
        <v>1472833</v>
      </c>
      <c r="E73" s="69">
        <v>0</v>
      </c>
      <c r="F73" s="67">
        <v>1243316</v>
      </c>
      <c r="G73" s="67">
        <v>1243316</v>
      </c>
      <c r="H73" s="69">
        <v>0</v>
      </c>
      <c r="I73" s="67">
        <v>1534906</v>
      </c>
      <c r="J73" s="67">
        <v>1534906</v>
      </c>
    </row>
    <row r="74" spans="1:10" s="185" customFormat="1" ht="14.25" customHeight="1" x14ac:dyDescent="0.2">
      <c r="A74" s="19" t="s">
        <v>317</v>
      </c>
      <c r="B74" s="67">
        <v>0</v>
      </c>
      <c r="C74" s="67">
        <v>178840.96137699008</v>
      </c>
      <c r="D74" s="67">
        <v>178840.96137699008</v>
      </c>
      <c r="E74" s="67">
        <v>0</v>
      </c>
      <c r="F74" s="67">
        <v>183261.17083761006</v>
      </c>
      <c r="G74" s="67">
        <v>183261.17083761006</v>
      </c>
      <c r="H74" s="67">
        <v>0</v>
      </c>
      <c r="I74" s="67">
        <v>187041.87542163007</v>
      </c>
      <c r="J74" s="67">
        <v>187041.87542163007</v>
      </c>
    </row>
    <row r="75" spans="1:10" s="185" customFormat="1" ht="14.25" customHeight="1" x14ac:dyDescent="0.2">
      <c r="A75" s="75" t="s">
        <v>318</v>
      </c>
      <c r="B75" s="67">
        <v>0</v>
      </c>
      <c r="C75" s="69">
        <v>1426091.47298508</v>
      </c>
      <c r="D75" s="69">
        <v>1426091.47298508</v>
      </c>
      <c r="E75" s="67">
        <v>0</v>
      </c>
      <c r="F75" s="69">
        <v>1435771.5460882501</v>
      </c>
      <c r="G75" s="69">
        <v>1435771.5460882501</v>
      </c>
      <c r="H75" s="67">
        <v>0</v>
      </c>
      <c r="I75" s="69">
        <v>1444607.38362238</v>
      </c>
      <c r="J75" s="69">
        <v>1444607.38362238</v>
      </c>
    </row>
    <row r="76" spans="1:10" s="185" customFormat="1" ht="14.25" customHeight="1" x14ac:dyDescent="0.2">
      <c r="A76" s="19" t="s">
        <v>319</v>
      </c>
      <c r="B76" s="67">
        <v>0</v>
      </c>
      <c r="C76" s="67">
        <v>377850.78331507999</v>
      </c>
      <c r="D76" s="67">
        <v>377850.78331507999</v>
      </c>
      <c r="E76" s="67">
        <v>0</v>
      </c>
      <c r="F76" s="67">
        <v>381012.83469325007</v>
      </c>
      <c r="G76" s="67">
        <v>381012.83469325007</v>
      </c>
      <c r="H76" s="67">
        <v>0</v>
      </c>
      <c r="I76" s="67">
        <v>384121.67528138007</v>
      </c>
      <c r="J76" s="67">
        <v>384121.67528138007</v>
      </c>
    </row>
    <row r="77" spans="1:10" s="185" customFormat="1" ht="14.25" customHeight="1" x14ac:dyDescent="0.2">
      <c r="A77" s="19" t="s">
        <v>320</v>
      </c>
      <c r="B77" s="67">
        <v>0</v>
      </c>
      <c r="C77" s="67">
        <v>125375.5</v>
      </c>
      <c r="D77" s="67">
        <v>125375.5</v>
      </c>
      <c r="E77" s="67">
        <v>0</v>
      </c>
      <c r="F77" s="67">
        <v>126176</v>
      </c>
      <c r="G77" s="67">
        <v>126176</v>
      </c>
      <c r="H77" s="67">
        <v>0</v>
      </c>
      <c r="I77" s="67">
        <v>126809</v>
      </c>
      <c r="J77" s="67">
        <v>126809</v>
      </c>
    </row>
    <row r="78" spans="1:10" s="185" customFormat="1" ht="14.25" customHeight="1" x14ac:dyDescent="0.2">
      <c r="A78" s="19" t="s">
        <v>321</v>
      </c>
      <c r="B78" s="67">
        <v>0</v>
      </c>
      <c r="C78" s="67">
        <v>914953.5</v>
      </c>
      <c r="D78" s="67">
        <v>914953.5</v>
      </c>
      <c r="E78" s="67">
        <v>0</v>
      </c>
      <c r="F78" s="67">
        <v>921334</v>
      </c>
      <c r="G78" s="67">
        <v>921334</v>
      </c>
      <c r="H78" s="67">
        <v>0</v>
      </c>
      <c r="I78" s="67">
        <v>926547</v>
      </c>
      <c r="J78" s="67">
        <v>926547</v>
      </c>
    </row>
    <row r="79" spans="1:10" s="185" customFormat="1" ht="14.25" customHeight="1" x14ac:dyDescent="0.2">
      <c r="A79" s="19" t="s">
        <v>322</v>
      </c>
      <c r="B79" s="69">
        <v>0</v>
      </c>
      <c r="C79" s="67">
        <v>7911.6896699999998</v>
      </c>
      <c r="D79" s="67">
        <v>7911.6896699999998</v>
      </c>
      <c r="E79" s="69">
        <v>0</v>
      </c>
      <c r="F79" s="67">
        <v>7248.7113950000003</v>
      </c>
      <c r="G79" s="67">
        <v>7248.7113950000003</v>
      </c>
      <c r="H79" s="69">
        <v>0</v>
      </c>
      <c r="I79" s="67">
        <v>7129.7083409999996</v>
      </c>
      <c r="J79" s="67">
        <v>7129.7083409999996</v>
      </c>
    </row>
    <row r="80" spans="1:10" s="185" customFormat="1" ht="14.25" customHeight="1" x14ac:dyDescent="0.2">
      <c r="A80" s="75" t="s">
        <v>323</v>
      </c>
      <c r="B80" s="67">
        <v>0</v>
      </c>
      <c r="C80" s="69">
        <v>3083219.4481939999</v>
      </c>
      <c r="D80" s="69">
        <v>3083219.4481939999</v>
      </c>
      <c r="E80" s="67">
        <v>0</v>
      </c>
      <c r="F80" s="69">
        <v>3077066.1902989997</v>
      </c>
      <c r="G80" s="69">
        <v>3077066.1902989997</v>
      </c>
      <c r="H80" s="67">
        <v>0</v>
      </c>
      <c r="I80" s="69">
        <v>3387016.282414</v>
      </c>
      <c r="J80" s="69">
        <v>3387016.282414</v>
      </c>
    </row>
    <row r="81" spans="1:10" s="185" customFormat="1" ht="14.25" customHeight="1" x14ac:dyDescent="0.2">
      <c r="A81" s="19" t="s">
        <v>324</v>
      </c>
      <c r="B81" s="67">
        <v>0</v>
      </c>
      <c r="C81" s="67">
        <v>827507.44819399994</v>
      </c>
      <c r="D81" s="67">
        <v>827507.44819399994</v>
      </c>
      <c r="E81" s="67">
        <v>0</v>
      </c>
      <c r="F81" s="67">
        <v>821557.19029899989</v>
      </c>
      <c r="G81" s="67">
        <v>821557.19029899989</v>
      </c>
      <c r="H81" s="67">
        <v>0</v>
      </c>
      <c r="I81" s="67">
        <v>1127599.282414</v>
      </c>
      <c r="J81" s="67">
        <v>1127599.282414</v>
      </c>
    </row>
    <row r="82" spans="1:10" s="185" customFormat="1" ht="14.25" customHeight="1" x14ac:dyDescent="0.2">
      <c r="A82" s="19" t="s">
        <v>325</v>
      </c>
      <c r="B82" s="67">
        <v>0</v>
      </c>
      <c r="C82" s="67">
        <v>1079998</v>
      </c>
      <c r="D82" s="67">
        <v>1079998</v>
      </c>
      <c r="E82" s="67">
        <v>0</v>
      </c>
      <c r="F82" s="67">
        <v>1077544</v>
      </c>
      <c r="G82" s="67">
        <v>1077544</v>
      </c>
      <c r="H82" s="67">
        <v>0</v>
      </c>
      <c r="I82" s="67">
        <v>1081355</v>
      </c>
      <c r="J82" s="67">
        <v>1081355</v>
      </c>
    </row>
    <row r="83" spans="1:10" s="185" customFormat="1" ht="14.25" customHeight="1" x14ac:dyDescent="0.2">
      <c r="A83" s="19" t="s">
        <v>326</v>
      </c>
      <c r="B83" s="67">
        <v>0</v>
      </c>
      <c r="C83" s="67">
        <v>1175714</v>
      </c>
      <c r="D83" s="67">
        <v>1175714</v>
      </c>
      <c r="E83" s="67">
        <v>0</v>
      </c>
      <c r="F83" s="67">
        <v>1177965</v>
      </c>
      <c r="G83" s="67">
        <v>1177965</v>
      </c>
      <c r="H83" s="67">
        <v>0</v>
      </c>
      <c r="I83" s="67">
        <v>1178062</v>
      </c>
      <c r="J83" s="67">
        <v>1178062</v>
      </c>
    </row>
    <row r="84" spans="1:10" s="185" customFormat="1" ht="14.25" customHeight="1" x14ac:dyDescent="0.2">
      <c r="A84" s="19" t="s">
        <v>327</v>
      </c>
      <c r="B84" s="67">
        <v>0</v>
      </c>
      <c r="C84" s="67">
        <v>0</v>
      </c>
      <c r="D84" s="67">
        <v>0</v>
      </c>
      <c r="E84" s="67">
        <v>0</v>
      </c>
      <c r="F84" s="67">
        <v>0</v>
      </c>
      <c r="G84" s="67">
        <v>0</v>
      </c>
      <c r="H84" s="67">
        <v>0</v>
      </c>
      <c r="I84" s="67">
        <v>0</v>
      </c>
      <c r="J84" s="67">
        <v>0</v>
      </c>
    </row>
    <row r="85" spans="1:10" s="185" customFormat="1" ht="14.25" customHeight="1" thickBot="1" x14ac:dyDescent="0.25">
      <c r="A85" s="20" t="s">
        <v>44</v>
      </c>
      <c r="B85" s="162">
        <v>0</v>
      </c>
      <c r="C85" s="71">
        <v>269085.39577537047</v>
      </c>
      <c r="D85" s="71">
        <v>269085.39577537047</v>
      </c>
      <c r="E85" s="162">
        <v>0</v>
      </c>
      <c r="F85" s="71">
        <v>249764.08001981955</v>
      </c>
      <c r="G85" s="71">
        <v>249764.08001981955</v>
      </c>
      <c r="H85" s="162">
        <v>0</v>
      </c>
      <c r="I85" s="71">
        <v>258218.74804155063</v>
      </c>
      <c r="J85" s="71">
        <v>258218.74804155063</v>
      </c>
    </row>
    <row r="86" spans="1:10" ht="15" thickTop="1" x14ac:dyDescent="0.2">
      <c r="A86" s="154"/>
      <c r="B86" s="159"/>
      <c r="C86" s="159"/>
      <c r="D86" s="159"/>
      <c r="E86" s="159"/>
      <c r="F86" s="159"/>
      <c r="G86" s="161"/>
      <c r="H86" s="21"/>
      <c r="I86" s="21"/>
      <c r="J86" s="21"/>
    </row>
    <row r="87" spans="1:10" x14ac:dyDescent="0.2">
      <c r="B87" s="160"/>
      <c r="C87" s="160"/>
      <c r="D87" s="160"/>
      <c r="F87" s="160"/>
    </row>
  </sheetData>
  <mergeCells count="6">
    <mergeCell ref="A1:J1"/>
    <mergeCell ref="A2:J2"/>
    <mergeCell ref="A3:A4"/>
    <mergeCell ref="E3:G3"/>
    <mergeCell ref="H3:J3"/>
    <mergeCell ref="B3:D3"/>
  </mergeCells>
  <pageMargins left="0.7" right="0.7" top="0.75" bottom="0.75" header="0.3" footer="0.3"/>
  <pageSetup paperSize="9" scale="56"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87"/>
  <sheetViews>
    <sheetView view="pageBreakPreview" zoomScale="115" zoomScaleNormal="100" zoomScaleSheetLayoutView="115" workbookViewId="0">
      <selection activeCell="B9" sqref="B9"/>
    </sheetView>
  </sheetViews>
  <sheetFormatPr defaultRowHeight="14.25" x14ac:dyDescent="0.2"/>
  <cols>
    <col min="1" max="1" width="55.25" style="86" customWidth="1"/>
    <col min="2" max="2" width="8.25" bestFit="1" customWidth="1"/>
    <col min="3" max="3" width="8.625" bestFit="1" customWidth="1"/>
    <col min="4" max="4" width="8.875" bestFit="1" customWidth="1"/>
    <col min="5" max="5" width="8.25" bestFit="1" customWidth="1"/>
    <col min="6" max="7" width="8.625" bestFit="1" customWidth="1"/>
    <col min="8" max="8" width="9.5" style="86" bestFit="1" customWidth="1"/>
    <col min="9" max="9" width="10.125" style="86" bestFit="1" customWidth="1"/>
    <col min="10" max="10" width="10.25" style="86" bestFit="1" customWidth="1"/>
    <col min="11" max="11" width="19.625" style="85" hidden="1" customWidth="1"/>
    <col min="12" max="12" width="10.25" hidden="1" customWidth="1"/>
    <col min="13" max="13" width="0" hidden="1" customWidth="1"/>
    <col min="14" max="14" width="10.25" hidden="1" customWidth="1"/>
  </cols>
  <sheetData>
    <row r="1" spans="1:15" ht="18.75" x14ac:dyDescent="0.2">
      <c r="A1" s="267" t="s">
        <v>254</v>
      </c>
      <c r="B1" s="267"/>
      <c r="C1" s="267"/>
      <c r="D1" s="267"/>
      <c r="E1" s="267"/>
      <c r="F1" s="267"/>
      <c r="G1" s="267"/>
      <c r="H1" s="267"/>
      <c r="I1" s="267"/>
      <c r="J1" s="267"/>
      <c r="K1" s="129"/>
    </row>
    <row r="2" spans="1:15" ht="15" thickBot="1" x14ac:dyDescent="0.25">
      <c r="A2" s="315" t="s">
        <v>1</v>
      </c>
      <c r="B2" s="315"/>
      <c r="C2" s="315"/>
      <c r="D2" s="315"/>
      <c r="E2" s="315"/>
      <c r="F2" s="315"/>
      <c r="G2" s="315"/>
      <c r="H2" s="315"/>
      <c r="I2" s="315"/>
      <c r="J2" s="315"/>
      <c r="K2" s="143"/>
    </row>
    <row r="3" spans="1:15" ht="15.75" thickTop="1" thickBot="1" x14ac:dyDescent="0.25">
      <c r="A3" s="307" t="s">
        <v>255</v>
      </c>
      <c r="B3" s="311">
        <v>45473</v>
      </c>
      <c r="C3" s="312"/>
      <c r="D3" s="313"/>
      <c r="E3" s="311">
        <v>45501</v>
      </c>
      <c r="F3" s="312"/>
      <c r="G3" s="312"/>
      <c r="H3" s="311">
        <v>45532</v>
      </c>
      <c r="I3" s="312"/>
      <c r="J3" s="312"/>
      <c r="K3" s="144"/>
    </row>
    <row r="4" spans="1:15" ht="15" thickBot="1" x14ac:dyDescent="0.25">
      <c r="A4" s="316"/>
      <c r="B4" s="64" t="s">
        <v>256</v>
      </c>
      <c r="C4" s="38" t="s">
        <v>257</v>
      </c>
      <c r="D4" s="38" t="s">
        <v>253</v>
      </c>
      <c r="E4" s="64" t="s">
        <v>256</v>
      </c>
      <c r="F4" s="38" t="s">
        <v>257</v>
      </c>
      <c r="G4" s="38" t="s">
        <v>253</v>
      </c>
      <c r="H4" s="64" t="s">
        <v>256</v>
      </c>
      <c r="I4" s="38" t="s">
        <v>257</v>
      </c>
      <c r="J4" s="38" t="s">
        <v>253</v>
      </c>
      <c r="K4" s="145"/>
    </row>
    <row r="5" spans="1:15" ht="15" thickTop="1" x14ac:dyDescent="0.2">
      <c r="A5" s="148"/>
      <c r="B5" s="39"/>
      <c r="C5" s="40"/>
      <c r="D5" s="39"/>
      <c r="E5" s="90"/>
      <c r="F5" s="91"/>
      <c r="G5" s="90"/>
      <c r="H5" s="39"/>
      <c r="I5" s="40"/>
      <c r="J5" s="39"/>
      <c r="K5" s="90"/>
    </row>
    <row r="6" spans="1:15" s="185" customFormat="1" ht="15.75" customHeight="1" x14ac:dyDescent="0.2">
      <c r="A6" s="2" t="s">
        <v>258</v>
      </c>
      <c r="B6" s="69">
        <v>9716701.1682949997</v>
      </c>
      <c r="C6" s="69">
        <v>14420996.139589312</v>
      </c>
      <c r="D6" s="69">
        <v>24137697.307884313</v>
      </c>
      <c r="E6" s="168">
        <v>9586063.5999999996</v>
      </c>
      <c r="F6" s="168">
        <v>14578850.340116821</v>
      </c>
      <c r="G6" s="168">
        <v>24164914.24011682</v>
      </c>
      <c r="H6" s="168">
        <v>9404580.6195510011</v>
      </c>
      <c r="I6" s="168">
        <v>15093073.086569518</v>
      </c>
      <c r="J6" s="168">
        <v>24497653.706120517</v>
      </c>
      <c r="K6" s="168" t="s">
        <v>594</v>
      </c>
      <c r="L6" s="168">
        <f>H6-H8-H15-H36-H48-H53-H54-H55</f>
        <v>7.4214767664670944E-10</v>
      </c>
      <c r="M6" s="168">
        <f t="shared" ref="M6:N6" si="0">I6-I8-I15-I36-I48-I53-I54-I55</f>
        <v>6.6938810050487518E-10</v>
      </c>
      <c r="N6" s="168">
        <f t="shared" si="0"/>
        <v>0</v>
      </c>
    </row>
    <row r="7" spans="1:15" s="185" customFormat="1" ht="15.75" customHeight="1" x14ac:dyDescent="0.2">
      <c r="A7" s="215"/>
      <c r="B7" s="69"/>
      <c r="C7" s="67"/>
      <c r="D7" s="67"/>
      <c r="E7" s="168"/>
      <c r="F7" s="103"/>
      <c r="G7" s="103"/>
      <c r="H7" s="168"/>
      <c r="I7" s="103"/>
      <c r="J7" s="103"/>
      <c r="K7" s="110"/>
    </row>
    <row r="8" spans="1:15" s="185" customFormat="1" ht="15.75" customHeight="1" x14ac:dyDescent="0.2">
      <c r="A8" s="2" t="s">
        <v>259</v>
      </c>
      <c r="B8" s="69">
        <v>1349449</v>
      </c>
      <c r="C8" s="69">
        <v>2958219.2047506799</v>
      </c>
      <c r="D8" s="69">
        <v>4307668.2047506804</v>
      </c>
      <c r="E8" s="168">
        <v>1371135</v>
      </c>
      <c r="F8" s="168">
        <v>2855334.6996428301</v>
      </c>
      <c r="G8" s="168">
        <v>4226469.6996428296</v>
      </c>
      <c r="H8" s="168">
        <v>1484338</v>
      </c>
      <c r="I8" s="168">
        <v>2953990.2730600201</v>
      </c>
      <c r="J8" s="168">
        <v>4438328.2730600201</v>
      </c>
      <c r="K8" s="75" t="s">
        <v>259</v>
      </c>
      <c r="L8" s="192">
        <f>H8-H9-H10-H12-H13-H14</f>
        <v>0</v>
      </c>
      <c r="M8" s="192">
        <f t="shared" ref="M8:N8" si="1">I8-I9-I10-I12-I13-I14</f>
        <v>5.8207660913467407E-11</v>
      </c>
      <c r="N8" s="192">
        <f t="shared" si="1"/>
        <v>5.8207660913467407E-11</v>
      </c>
      <c r="O8" s="192"/>
    </row>
    <row r="9" spans="1:15" s="185" customFormat="1" ht="15.75" customHeight="1" x14ac:dyDescent="0.2">
      <c r="A9" s="9" t="s">
        <v>260</v>
      </c>
      <c r="B9" s="67">
        <v>1349449</v>
      </c>
      <c r="C9" s="67">
        <v>0</v>
      </c>
      <c r="D9" s="67">
        <v>1349449</v>
      </c>
      <c r="E9" s="103">
        <v>1349449</v>
      </c>
      <c r="F9" s="103">
        <v>0</v>
      </c>
      <c r="G9" s="103">
        <v>1349449</v>
      </c>
      <c r="H9" s="103">
        <v>1456666</v>
      </c>
      <c r="I9" s="103">
        <v>0</v>
      </c>
      <c r="J9" s="103">
        <v>1456666</v>
      </c>
      <c r="K9" s="110"/>
    </row>
    <row r="10" spans="1:15" s="185" customFormat="1" ht="15.75" customHeight="1" x14ac:dyDescent="0.2">
      <c r="A10" s="9" t="s">
        <v>261</v>
      </c>
      <c r="B10" s="67">
        <v>0</v>
      </c>
      <c r="C10" s="67">
        <v>2722257</v>
      </c>
      <c r="D10" s="67">
        <v>2722257</v>
      </c>
      <c r="E10" s="103">
        <v>21686</v>
      </c>
      <c r="F10" s="103">
        <v>2703728</v>
      </c>
      <c r="G10" s="103">
        <v>2725414</v>
      </c>
      <c r="H10" s="103">
        <v>27672</v>
      </c>
      <c r="I10" s="103">
        <v>2837006</v>
      </c>
      <c r="J10" s="103">
        <v>2864678</v>
      </c>
      <c r="K10" s="110"/>
    </row>
    <row r="11" spans="1:15" s="185" customFormat="1" ht="15.75" customHeight="1" x14ac:dyDescent="0.2">
      <c r="A11" s="9" t="s">
        <v>262</v>
      </c>
      <c r="B11" s="67"/>
      <c r="C11" s="67"/>
      <c r="D11" s="67"/>
      <c r="E11" s="103"/>
      <c r="F11" s="103"/>
      <c r="G11" s="103"/>
      <c r="H11" s="103"/>
      <c r="I11" s="103"/>
      <c r="J11" s="103"/>
      <c r="K11" s="110"/>
    </row>
    <row r="12" spans="1:15" s="185" customFormat="1" ht="15.75" customHeight="1" x14ac:dyDescent="0.2">
      <c r="A12" s="50" t="s">
        <v>263</v>
      </c>
      <c r="B12" s="67">
        <v>0</v>
      </c>
      <c r="C12" s="67">
        <v>204459</v>
      </c>
      <c r="D12" s="67">
        <v>204459</v>
      </c>
      <c r="E12" s="103">
        <v>0</v>
      </c>
      <c r="F12" s="103">
        <v>126454</v>
      </c>
      <c r="G12" s="103">
        <v>126454</v>
      </c>
      <c r="H12" s="103">
        <v>0</v>
      </c>
      <c r="I12" s="103">
        <v>81482</v>
      </c>
      <c r="J12" s="103">
        <v>81482</v>
      </c>
      <c r="K12" s="110"/>
    </row>
    <row r="13" spans="1:15" s="185" customFormat="1" ht="15.75" customHeight="1" x14ac:dyDescent="0.2">
      <c r="A13" s="50" t="s">
        <v>329</v>
      </c>
      <c r="B13" s="67">
        <v>0</v>
      </c>
      <c r="C13" s="67">
        <v>44</v>
      </c>
      <c r="D13" s="67">
        <v>44</v>
      </c>
      <c r="E13" s="103">
        <v>0</v>
      </c>
      <c r="F13" s="103">
        <v>44</v>
      </c>
      <c r="G13" s="103">
        <v>44</v>
      </c>
      <c r="H13" s="103">
        <v>0</v>
      </c>
      <c r="I13" s="103">
        <v>45</v>
      </c>
      <c r="J13" s="103">
        <v>45</v>
      </c>
      <c r="K13" s="110"/>
    </row>
    <row r="14" spans="1:15" s="185" customFormat="1" ht="15.75" customHeight="1" x14ac:dyDescent="0.2">
      <c r="A14" s="9" t="s">
        <v>330</v>
      </c>
      <c r="B14" s="67">
        <v>0</v>
      </c>
      <c r="C14" s="67">
        <v>31459.204750680001</v>
      </c>
      <c r="D14" s="67">
        <v>31459.204750680001</v>
      </c>
      <c r="E14" s="103">
        <v>0</v>
      </c>
      <c r="F14" s="103">
        <v>25108.699642830001</v>
      </c>
      <c r="G14" s="103">
        <v>25108.699642830001</v>
      </c>
      <c r="H14" s="103">
        <v>0</v>
      </c>
      <c r="I14" s="103">
        <v>35457.273060020001</v>
      </c>
      <c r="J14" s="103">
        <v>35457.273060020001</v>
      </c>
      <c r="K14" s="110"/>
    </row>
    <row r="15" spans="1:15" s="185" customFormat="1" ht="15.75" customHeight="1" x14ac:dyDescent="0.2">
      <c r="A15" s="2" t="s">
        <v>266</v>
      </c>
      <c r="B15" s="69">
        <v>3000000</v>
      </c>
      <c r="C15" s="69">
        <v>10082052.025906172</v>
      </c>
      <c r="D15" s="69">
        <v>13082052.025906172</v>
      </c>
      <c r="E15" s="168">
        <v>3000000</v>
      </c>
      <c r="F15" s="168">
        <v>10078636.844605401</v>
      </c>
      <c r="G15" s="168">
        <v>13078636.844605401</v>
      </c>
      <c r="H15" s="168">
        <v>3000000</v>
      </c>
      <c r="I15" s="168">
        <v>10073030.643316999</v>
      </c>
      <c r="J15" s="168">
        <v>13073030.643316999</v>
      </c>
      <c r="K15" s="168" t="s">
        <v>592</v>
      </c>
      <c r="L15" s="192">
        <f>H15-H16-H23-H30</f>
        <v>0</v>
      </c>
      <c r="M15" s="192">
        <f t="shared" ref="M15:N15" si="2">I15-I16-I23-I30</f>
        <v>0</v>
      </c>
      <c r="N15" s="192">
        <f t="shared" si="2"/>
        <v>0</v>
      </c>
    </row>
    <row r="16" spans="1:15" s="185" customFormat="1" ht="15.75" customHeight="1" x14ac:dyDescent="0.2">
      <c r="A16" s="6" t="s">
        <v>267</v>
      </c>
      <c r="B16" s="69">
        <v>3000000</v>
      </c>
      <c r="C16" s="69">
        <v>8782123.570315171</v>
      </c>
      <c r="D16" s="69">
        <v>11782123.570315171</v>
      </c>
      <c r="E16" s="168">
        <v>3000000</v>
      </c>
      <c r="F16" s="168">
        <v>8788111.3704954013</v>
      </c>
      <c r="G16" s="168">
        <v>11788111.370495401</v>
      </c>
      <c r="H16" s="168">
        <v>3000000</v>
      </c>
      <c r="I16" s="168">
        <v>8838873.8865989987</v>
      </c>
      <c r="J16" s="168">
        <v>11838873.886598999</v>
      </c>
      <c r="K16" s="197"/>
    </row>
    <row r="17" spans="1:11" s="185" customFormat="1" ht="15.75" customHeight="1" x14ac:dyDescent="0.2">
      <c r="A17" s="9" t="s">
        <v>268</v>
      </c>
      <c r="B17" s="69">
        <v>3000000</v>
      </c>
      <c r="C17" s="69">
        <v>8607465.570315171</v>
      </c>
      <c r="D17" s="69">
        <v>11607465.570315171</v>
      </c>
      <c r="E17" s="168">
        <v>3000000</v>
      </c>
      <c r="F17" s="168">
        <v>8685466.3704954013</v>
      </c>
      <c r="G17" s="168">
        <v>11685466.370495401</v>
      </c>
      <c r="H17" s="168">
        <v>3000000</v>
      </c>
      <c r="I17" s="168">
        <v>8720926.8865989987</v>
      </c>
      <c r="J17" s="168">
        <v>11720926.886598999</v>
      </c>
      <c r="K17" s="197"/>
    </row>
    <row r="18" spans="1:11" s="185" customFormat="1" ht="15.75" customHeight="1" x14ac:dyDescent="0.2">
      <c r="A18" s="9" t="s">
        <v>269</v>
      </c>
      <c r="B18" s="67">
        <v>0</v>
      </c>
      <c r="C18" s="67">
        <v>174658</v>
      </c>
      <c r="D18" s="67">
        <v>174658</v>
      </c>
      <c r="E18" s="103">
        <v>0</v>
      </c>
      <c r="F18" s="103">
        <v>102645</v>
      </c>
      <c r="G18" s="103">
        <v>102645</v>
      </c>
      <c r="H18" s="103">
        <v>0</v>
      </c>
      <c r="I18" s="103">
        <v>117947</v>
      </c>
      <c r="J18" s="103">
        <v>117947</v>
      </c>
      <c r="K18" s="110"/>
    </row>
    <row r="19" spans="1:11" s="185" customFormat="1" ht="15.75" customHeight="1" x14ac:dyDescent="0.2">
      <c r="A19" s="9" t="s">
        <v>270</v>
      </c>
      <c r="B19" s="67"/>
      <c r="C19" s="67"/>
      <c r="D19" s="67"/>
      <c r="E19" s="103"/>
      <c r="F19" s="103"/>
      <c r="G19" s="103"/>
      <c r="H19" s="103"/>
      <c r="I19" s="103"/>
      <c r="J19" s="103"/>
      <c r="K19" s="110"/>
    </row>
    <row r="20" spans="1:11" s="185" customFormat="1" ht="15.75" customHeight="1" x14ac:dyDescent="0.2">
      <c r="A20" s="3" t="s">
        <v>331</v>
      </c>
      <c r="B20" s="67">
        <v>0</v>
      </c>
      <c r="C20" s="67">
        <v>0</v>
      </c>
      <c r="D20" s="67">
        <v>0</v>
      </c>
      <c r="E20" s="103">
        <v>0</v>
      </c>
      <c r="F20" s="103">
        <v>0</v>
      </c>
      <c r="G20" s="103">
        <v>0</v>
      </c>
      <c r="H20" s="103">
        <v>0</v>
      </c>
      <c r="I20" s="103">
        <v>0</v>
      </c>
      <c r="J20" s="103">
        <v>0</v>
      </c>
      <c r="K20" s="110"/>
    </row>
    <row r="21" spans="1:11" s="185" customFormat="1" ht="15.75" customHeight="1" x14ac:dyDescent="0.2">
      <c r="A21" s="3" t="s">
        <v>332</v>
      </c>
      <c r="B21" s="67">
        <v>0</v>
      </c>
      <c r="C21" s="67">
        <v>0</v>
      </c>
      <c r="D21" s="67">
        <v>0</v>
      </c>
      <c r="E21" s="103">
        <v>0</v>
      </c>
      <c r="F21" s="103">
        <v>0</v>
      </c>
      <c r="G21" s="103">
        <v>0</v>
      </c>
      <c r="H21" s="103">
        <v>0</v>
      </c>
      <c r="I21" s="103">
        <v>0</v>
      </c>
      <c r="J21" s="103">
        <v>0</v>
      </c>
      <c r="K21" s="110"/>
    </row>
    <row r="22" spans="1:11" s="185" customFormat="1" ht="15.75" customHeight="1" x14ac:dyDescent="0.2">
      <c r="A22" s="6" t="s">
        <v>273</v>
      </c>
      <c r="B22" s="67"/>
      <c r="C22" s="67"/>
      <c r="D22" s="67"/>
      <c r="E22" s="103"/>
      <c r="F22" s="103"/>
      <c r="G22" s="103"/>
      <c r="H22" s="103"/>
      <c r="I22" s="103"/>
      <c r="J22" s="103"/>
      <c r="K22" s="110"/>
    </row>
    <row r="23" spans="1:11" s="185" customFormat="1" ht="15.75" customHeight="1" x14ac:dyDescent="0.2">
      <c r="A23" s="216" t="s">
        <v>333</v>
      </c>
      <c r="B23" s="69">
        <v>0</v>
      </c>
      <c r="C23" s="69">
        <v>925757.93512699998</v>
      </c>
      <c r="D23" s="69">
        <v>925757.93512699998</v>
      </c>
      <c r="E23" s="168">
        <v>0</v>
      </c>
      <c r="F23" s="168">
        <v>913262.43512699986</v>
      </c>
      <c r="G23" s="168">
        <v>913262.43512699986</v>
      </c>
      <c r="H23" s="168">
        <v>0</v>
      </c>
      <c r="I23" s="168">
        <v>870944.72782699997</v>
      </c>
      <c r="J23" s="168">
        <v>870944.72782699997</v>
      </c>
      <c r="K23" s="197"/>
    </row>
    <row r="24" spans="1:11" s="185" customFormat="1" ht="15.75" customHeight="1" x14ac:dyDescent="0.2">
      <c r="A24" s="217" t="s">
        <v>281</v>
      </c>
      <c r="B24" s="67">
        <v>0</v>
      </c>
      <c r="C24" s="67">
        <v>4160.6717680000002</v>
      </c>
      <c r="D24" s="67">
        <v>4160.6717680000002</v>
      </c>
      <c r="E24" s="103">
        <v>0</v>
      </c>
      <c r="F24" s="103">
        <v>4059.6717680000002</v>
      </c>
      <c r="G24" s="103">
        <v>4059.6717680000002</v>
      </c>
      <c r="H24" s="103">
        <v>0</v>
      </c>
      <c r="I24" s="103">
        <v>4084.1056880000001</v>
      </c>
      <c r="J24" s="103">
        <v>4084.1056880000001</v>
      </c>
      <c r="K24" s="110"/>
    </row>
    <row r="25" spans="1:11" s="185" customFormat="1" ht="15.75" customHeight="1" x14ac:dyDescent="0.2">
      <c r="A25" s="217" t="s">
        <v>275</v>
      </c>
      <c r="B25" s="67">
        <v>0</v>
      </c>
      <c r="C25" s="67">
        <v>434506.95495699998</v>
      </c>
      <c r="D25" s="67">
        <v>434506.95495699998</v>
      </c>
      <c r="E25" s="103">
        <v>0</v>
      </c>
      <c r="F25" s="103">
        <v>426451.65495699999</v>
      </c>
      <c r="G25" s="103">
        <v>426451.65495699999</v>
      </c>
      <c r="H25" s="103">
        <v>0</v>
      </c>
      <c r="I25" s="103">
        <v>425344.61075300002</v>
      </c>
      <c r="J25" s="103">
        <v>425344.61075300002</v>
      </c>
      <c r="K25" s="110"/>
    </row>
    <row r="26" spans="1:11" s="185" customFormat="1" ht="15.75" customHeight="1" x14ac:dyDescent="0.2">
      <c r="A26" s="217" t="s">
        <v>276</v>
      </c>
      <c r="B26" s="67">
        <v>0</v>
      </c>
      <c r="C26" s="67">
        <v>431358.56673800002</v>
      </c>
      <c r="D26" s="67">
        <v>431358.56673800002</v>
      </c>
      <c r="E26" s="103">
        <v>0</v>
      </c>
      <c r="F26" s="103">
        <v>424514.56673800002</v>
      </c>
      <c r="G26" s="103">
        <v>424514.56673800002</v>
      </c>
      <c r="H26" s="103">
        <v>0</v>
      </c>
      <c r="I26" s="103">
        <v>379158.56673800002</v>
      </c>
      <c r="J26" s="103">
        <v>379158.56673800002</v>
      </c>
      <c r="K26" s="110"/>
    </row>
    <row r="27" spans="1:11" s="185" customFormat="1" ht="15.75" customHeight="1" x14ac:dyDescent="0.2">
      <c r="A27" s="217" t="s">
        <v>277</v>
      </c>
      <c r="B27" s="67">
        <v>0</v>
      </c>
      <c r="C27" s="67">
        <v>3</v>
      </c>
      <c r="D27" s="67">
        <v>3</v>
      </c>
      <c r="E27" s="103">
        <v>0</v>
      </c>
      <c r="F27" s="103">
        <v>2.7</v>
      </c>
      <c r="G27" s="103">
        <v>2.7</v>
      </c>
      <c r="H27" s="103">
        <v>0</v>
      </c>
      <c r="I27" s="103">
        <v>3</v>
      </c>
      <c r="J27" s="103">
        <v>3</v>
      </c>
      <c r="K27" s="110"/>
    </row>
    <row r="28" spans="1:11" s="185" customFormat="1" ht="15.75" customHeight="1" x14ac:dyDescent="0.2">
      <c r="A28" s="217" t="s">
        <v>278</v>
      </c>
      <c r="B28" s="67">
        <v>0</v>
      </c>
      <c r="C28" s="67">
        <v>55728.741664000001</v>
      </c>
      <c r="D28" s="67">
        <v>55728.741664000001</v>
      </c>
      <c r="E28" s="103">
        <v>0</v>
      </c>
      <c r="F28" s="103">
        <v>58233.841664</v>
      </c>
      <c r="G28" s="103">
        <v>58233.841664</v>
      </c>
      <c r="H28" s="103">
        <v>0</v>
      </c>
      <c r="I28" s="103">
        <v>62354.444647999997</v>
      </c>
      <c r="J28" s="103">
        <v>62354.444647999997</v>
      </c>
      <c r="K28" s="110"/>
    </row>
    <row r="29" spans="1:11" s="185" customFormat="1" ht="15.75" customHeight="1" x14ac:dyDescent="0.2">
      <c r="A29" s="6" t="s">
        <v>334</v>
      </c>
      <c r="B29" s="67"/>
      <c r="C29" s="67"/>
      <c r="D29" s="67"/>
      <c r="E29" s="103"/>
      <c r="F29" s="103"/>
      <c r="G29" s="103"/>
      <c r="H29" s="103"/>
      <c r="I29" s="103"/>
      <c r="J29" s="103"/>
      <c r="K29" s="110"/>
    </row>
    <row r="30" spans="1:11" s="185" customFormat="1" ht="15.75" customHeight="1" x14ac:dyDescent="0.2">
      <c r="A30" s="216" t="s">
        <v>335</v>
      </c>
      <c r="B30" s="69">
        <v>0</v>
      </c>
      <c r="C30" s="69">
        <v>374170.520464</v>
      </c>
      <c r="D30" s="69">
        <v>374170.520464</v>
      </c>
      <c r="E30" s="168">
        <v>0</v>
      </c>
      <c r="F30" s="168">
        <v>377263.03898299998</v>
      </c>
      <c r="G30" s="168">
        <v>377263.03898299998</v>
      </c>
      <c r="H30" s="168">
        <v>0</v>
      </c>
      <c r="I30" s="168">
        <v>363212.02889100002</v>
      </c>
      <c r="J30" s="168">
        <v>363212.02889100002</v>
      </c>
      <c r="K30" s="197"/>
    </row>
    <row r="31" spans="1:11" s="185" customFormat="1" ht="15.75" customHeight="1" x14ac:dyDescent="0.2">
      <c r="A31" s="217" t="s">
        <v>281</v>
      </c>
      <c r="B31" s="67">
        <v>0</v>
      </c>
      <c r="C31" s="67">
        <v>1949</v>
      </c>
      <c r="D31" s="67">
        <v>1949</v>
      </c>
      <c r="E31" s="103">
        <v>0</v>
      </c>
      <c r="F31" s="103">
        <v>1962</v>
      </c>
      <c r="G31" s="103">
        <v>1962</v>
      </c>
      <c r="H31" s="103">
        <v>0</v>
      </c>
      <c r="I31" s="103">
        <v>2902</v>
      </c>
      <c r="J31" s="103">
        <v>2902</v>
      </c>
      <c r="K31" s="110"/>
    </row>
    <row r="32" spans="1:11" s="185" customFormat="1" ht="15.75" customHeight="1" x14ac:dyDescent="0.2">
      <c r="A32" s="217" t="s">
        <v>275</v>
      </c>
      <c r="B32" s="67">
        <v>0</v>
      </c>
      <c r="C32" s="67">
        <v>165850.004862</v>
      </c>
      <c r="D32" s="67">
        <v>165850.004862</v>
      </c>
      <c r="E32" s="103">
        <v>0</v>
      </c>
      <c r="F32" s="103">
        <v>165726.004862</v>
      </c>
      <c r="G32" s="103">
        <v>165726.004862</v>
      </c>
      <c r="H32" s="103">
        <v>0</v>
      </c>
      <c r="I32" s="103">
        <v>167412.138362</v>
      </c>
      <c r="J32" s="103">
        <v>167412.138362</v>
      </c>
      <c r="K32" s="110"/>
    </row>
    <row r="33" spans="1:14" s="185" customFormat="1" ht="15.75" customHeight="1" x14ac:dyDescent="0.2">
      <c r="A33" s="217" t="s">
        <v>276</v>
      </c>
      <c r="B33" s="67">
        <v>0</v>
      </c>
      <c r="C33" s="67">
        <v>192061</v>
      </c>
      <c r="D33" s="67">
        <v>192061</v>
      </c>
      <c r="E33" s="103">
        <v>0</v>
      </c>
      <c r="F33" s="103">
        <v>194456</v>
      </c>
      <c r="G33" s="103">
        <v>194456</v>
      </c>
      <c r="H33" s="103">
        <v>0</v>
      </c>
      <c r="I33" s="103">
        <v>177242.962348</v>
      </c>
      <c r="J33" s="103">
        <v>177242.962348</v>
      </c>
      <c r="K33" s="110"/>
    </row>
    <row r="34" spans="1:14" s="185" customFormat="1" ht="15.75" customHeight="1" x14ac:dyDescent="0.2">
      <c r="A34" s="217" t="s">
        <v>277</v>
      </c>
      <c r="B34" s="67">
        <v>0</v>
      </c>
      <c r="C34" s="67">
        <v>0</v>
      </c>
      <c r="D34" s="67">
        <v>0</v>
      </c>
      <c r="E34" s="103">
        <v>0</v>
      </c>
      <c r="F34" s="103">
        <v>0</v>
      </c>
      <c r="G34" s="103">
        <v>0</v>
      </c>
      <c r="H34" s="103">
        <v>0</v>
      </c>
      <c r="I34" s="103">
        <v>0</v>
      </c>
      <c r="J34" s="103">
        <v>0</v>
      </c>
      <c r="K34" s="110"/>
    </row>
    <row r="35" spans="1:14" s="185" customFormat="1" ht="15.75" customHeight="1" x14ac:dyDescent="0.2">
      <c r="A35" s="217" t="e">
        <f>- Other</f>
        <v>#NAME?</v>
      </c>
      <c r="B35" s="67">
        <v>0</v>
      </c>
      <c r="C35" s="67">
        <v>14310.515601999999</v>
      </c>
      <c r="D35" s="67">
        <v>14310.515601999999</v>
      </c>
      <c r="E35" s="103">
        <v>0</v>
      </c>
      <c r="F35" s="103">
        <v>15119.034121000001</v>
      </c>
      <c r="G35" s="103">
        <v>15119.034121000001</v>
      </c>
      <c r="H35" s="103">
        <v>0</v>
      </c>
      <c r="I35" s="103">
        <v>15654.928180999999</v>
      </c>
      <c r="J35" s="103">
        <v>15654.928180999999</v>
      </c>
      <c r="K35" s="110"/>
    </row>
    <row r="36" spans="1:14" s="185" customFormat="1" ht="15.75" customHeight="1" x14ac:dyDescent="0.2">
      <c r="A36" s="2" t="s">
        <v>282</v>
      </c>
      <c r="B36" s="69">
        <v>5342211.6682949997</v>
      </c>
      <c r="C36" s="69">
        <v>865175.98828599998</v>
      </c>
      <c r="D36" s="69">
        <v>6207387.6565810004</v>
      </c>
      <c r="E36" s="168">
        <v>5190053.1323950002</v>
      </c>
      <c r="F36" s="168">
        <v>1112507.9085929999</v>
      </c>
      <c r="G36" s="168">
        <v>6302561.0409880001</v>
      </c>
      <c r="H36" s="168">
        <v>4893193.8195510004</v>
      </c>
      <c r="I36" s="168">
        <v>1528057.323878</v>
      </c>
      <c r="J36" s="168">
        <v>6421251.1434289999</v>
      </c>
      <c r="K36" s="177" t="s">
        <v>593</v>
      </c>
      <c r="L36" s="192"/>
      <c r="M36" s="192"/>
      <c r="N36" s="192"/>
    </row>
    <row r="37" spans="1:14" s="185" customFormat="1" ht="15.75" customHeight="1" x14ac:dyDescent="0.2">
      <c r="A37" s="6" t="s">
        <v>283</v>
      </c>
      <c r="B37" s="69">
        <v>5342211.6682949997</v>
      </c>
      <c r="C37" s="69">
        <v>865175.98828599998</v>
      </c>
      <c r="D37" s="69">
        <v>6207387.6565810004</v>
      </c>
      <c r="E37" s="168">
        <v>5190053.1323950002</v>
      </c>
      <c r="F37" s="168">
        <v>1112507.9085929999</v>
      </c>
      <c r="G37" s="168">
        <v>6302561.0409880001</v>
      </c>
      <c r="H37" s="168">
        <v>4893193.8195510004</v>
      </c>
      <c r="I37" s="168">
        <v>1528057.323878</v>
      </c>
      <c r="J37" s="168">
        <v>6421251.1434289999</v>
      </c>
      <c r="K37" s="197"/>
    </row>
    <row r="38" spans="1:14" s="185" customFormat="1" ht="15.75" customHeight="1" x14ac:dyDescent="0.2">
      <c r="A38" s="50" t="s">
        <v>284</v>
      </c>
      <c r="B38" s="67">
        <v>0</v>
      </c>
      <c r="C38" s="67">
        <v>727453.914017</v>
      </c>
      <c r="D38" s="67">
        <v>727453.914017</v>
      </c>
      <c r="E38" s="103">
        <v>0</v>
      </c>
      <c r="F38" s="103">
        <v>730143.32217900001</v>
      </c>
      <c r="G38" s="103">
        <v>730143.32217900001</v>
      </c>
      <c r="H38" s="103">
        <v>0</v>
      </c>
      <c r="I38" s="103">
        <v>743777.39805199997</v>
      </c>
      <c r="J38" s="103">
        <v>743777.39805199997</v>
      </c>
      <c r="K38" s="110"/>
    </row>
    <row r="39" spans="1:14" s="185" customFormat="1" ht="15.75" customHeight="1" x14ac:dyDescent="0.2">
      <c r="A39" s="50" t="s">
        <v>285</v>
      </c>
      <c r="B39" s="67"/>
      <c r="C39" s="67"/>
      <c r="D39" s="67"/>
      <c r="E39" s="103"/>
      <c r="F39" s="103"/>
      <c r="G39" s="103"/>
      <c r="H39" s="103"/>
      <c r="I39" s="103"/>
      <c r="J39" s="103"/>
      <c r="K39" s="110"/>
    </row>
    <row r="40" spans="1:14" s="185" customFormat="1" ht="15.75" customHeight="1" x14ac:dyDescent="0.2">
      <c r="A40" s="218" t="s">
        <v>286</v>
      </c>
      <c r="B40" s="67">
        <v>0</v>
      </c>
      <c r="C40" s="67">
        <v>0</v>
      </c>
      <c r="D40" s="67">
        <v>0</v>
      </c>
      <c r="E40" s="103">
        <v>0</v>
      </c>
      <c r="F40" s="103">
        <v>0</v>
      </c>
      <c r="G40" s="103">
        <v>0</v>
      </c>
      <c r="H40" s="103">
        <v>0</v>
      </c>
      <c r="I40" s="103">
        <v>0</v>
      </c>
      <c r="J40" s="103">
        <v>0</v>
      </c>
      <c r="K40" s="110"/>
    </row>
    <row r="41" spans="1:14" s="185" customFormat="1" ht="15.75" customHeight="1" x14ac:dyDescent="0.2">
      <c r="A41" s="218" t="s">
        <v>287</v>
      </c>
      <c r="B41" s="67">
        <v>5342211.6682949997</v>
      </c>
      <c r="C41" s="67">
        <v>137722.074269</v>
      </c>
      <c r="D41" s="67">
        <v>5479933.7425640002</v>
      </c>
      <c r="E41" s="103">
        <v>5190053.1323950002</v>
      </c>
      <c r="F41" s="103">
        <v>382364.58641400002</v>
      </c>
      <c r="G41" s="103">
        <v>5572417.7188090002</v>
      </c>
      <c r="H41" s="103">
        <v>4893193.8195510004</v>
      </c>
      <c r="I41" s="103">
        <v>784279.92582600005</v>
      </c>
      <c r="J41" s="103">
        <v>5677473.7453770004</v>
      </c>
      <c r="K41" s="110"/>
    </row>
    <row r="42" spans="1:14" s="185" customFormat="1" ht="15.75" customHeight="1" x14ac:dyDescent="0.2">
      <c r="A42" s="218" t="s">
        <v>288</v>
      </c>
      <c r="B42" s="67">
        <v>0</v>
      </c>
      <c r="C42" s="67">
        <v>0</v>
      </c>
      <c r="D42" s="67">
        <v>0</v>
      </c>
      <c r="E42" s="103">
        <v>0</v>
      </c>
      <c r="F42" s="103">
        <v>0</v>
      </c>
      <c r="G42" s="103">
        <v>0</v>
      </c>
      <c r="H42" s="103">
        <v>0</v>
      </c>
      <c r="I42" s="103">
        <v>0</v>
      </c>
      <c r="J42" s="103">
        <v>0</v>
      </c>
      <c r="K42" s="110"/>
    </row>
    <row r="43" spans="1:14" s="185" customFormat="1" ht="15.75" customHeight="1" x14ac:dyDescent="0.2">
      <c r="A43" s="218" t="s">
        <v>289</v>
      </c>
      <c r="B43" s="67">
        <v>0</v>
      </c>
      <c r="C43" s="67">
        <v>0</v>
      </c>
      <c r="D43" s="67">
        <v>0</v>
      </c>
      <c r="E43" s="103">
        <v>0</v>
      </c>
      <c r="F43" s="103">
        <v>0</v>
      </c>
      <c r="G43" s="103">
        <v>0</v>
      </c>
      <c r="H43" s="103">
        <v>0</v>
      </c>
      <c r="I43" s="103">
        <v>0</v>
      </c>
      <c r="J43" s="103">
        <v>0</v>
      </c>
      <c r="K43" s="110"/>
    </row>
    <row r="44" spans="1:14" s="185" customFormat="1" ht="15.75" customHeight="1" x14ac:dyDescent="0.2">
      <c r="A44" s="6" t="s">
        <v>290</v>
      </c>
      <c r="B44" s="69">
        <v>0</v>
      </c>
      <c r="C44" s="69">
        <v>0</v>
      </c>
      <c r="D44" s="69">
        <v>0</v>
      </c>
      <c r="E44" s="168">
        <v>0</v>
      </c>
      <c r="F44" s="168">
        <v>0</v>
      </c>
      <c r="G44" s="168">
        <v>0</v>
      </c>
      <c r="H44" s="168">
        <v>0</v>
      </c>
      <c r="I44" s="168">
        <v>0</v>
      </c>
      <c r="J44" s="168">
        <v>0</v>
      </c>
      <c r="K44" s="197"/>
    </row>
    <row r="45" spans="1:14" s="185" customFormat="1" ht="15.75" customHeight="1" x14ac:dyDescent="0.2">
      <c r="A45" s="50" t="s">
        <v>336</v>
      </c>
      <c r="B45" s="67">
        <v>0</v>
      </c>
      <c r="C45" s="67">
        <v>0</v>
      </c>
      <c r="D45" s="67">
        <v>0</v>
      </c>
      <c r="E45" s="103">
        <v>0</v>
      </c>
      <c r="F45" s="103">
        <v>0</v>
      </c>
      <c r="G45" s="103">
        <v>0</v>
      </c>
      <c r="H45" s="103">
        <v>0</v>
      </c>
      <c r="I45" s="103">
        <v>0</v>
      </c>
      <c r="J45" s="103">
        <v>0</v>
      </c>
      <c r="K45" s="110"/>
    </row>
    <row r="46" spans="1:14" s="185" customFormat="1" ht="15.75" customHeight="1" x14ac:dyDescent="0.2">
      <c r="A46" s="50" t="s">
        <v>337</v>
      </c>
      <c r="B46" s="67">
        <v>0</v>
      </c>
      <c r="C46" s="67">
        <v>0</v>
      </c>
      <c r="D46" s="67">
        <v>0</v>
      </c>
      <c r="E46" s="103">
        <v>0</v>
      </c>
      <c r="F46" s="103">
        <v>0</v>
      </c>
      <c r="G46" s="103">
        <v>0</v>
      </c>
      <c r="H46" s="103">
        <v>0</v>
      </c>
      <c r="I46" s="103">
        <v>0</v>
      </c>
      <c r="J46" s="103">
        <v>0</v>
      </c>
      <c r="K46" s="110"/>
    </row>
    <row r="47" spans="1:14" s="185" customFormat="1" ht="15.75" customHeight="1" x14ac:dyDescent="0.2">
      <c r="A47" s="50" t="s">
        <v>289</v>
      </c>
      <c r="B47" s="67">
        <v>0</v>
      </c>
      <c r="C47" s="67">
        <v>0</v>
      </c>
      <c r="D47" s="67">
        <v>0</v>
      </c>
      <c r="E47" s="103">
        <v>0</v>
      </c>
      <c r="F47" s="103">
        <v>0</v>
      </c>
      <c r="G47" s="103">
        <v>0</v>
      </c>
      <c r="H47" s="103">
        <v>0</v>
      </c>
      <c r="I47" s="103">
        <v>0</v>
      </c>
      <c r="J47" s="103">
        <v>0</v>
      </c>
      <c r="K47" s="110"/>
    </row>
    <row r="48" spans="1:14" s="185" customFormat="1" ht="15.75" customHeight="1" x14ac:dyDescent="0.2">
      <c r="A48" s="2" t="s">
        <v>293</v>
      </c>
      <c r="B48" s="69">
        <v>0</v>
      </c>
      <c r="C48" s="69">
        <v>163594.417992</v>
      </c>
      <c r="D48" s="69">
        <v>163594.417992</v>
      </c>
      <c r="E48" s="168">
        <v>0</v>
      </c>
      <c r="F48" s="168">
        <v>172718.640461</v>
      </c>
      <c r="G48" s="168">
        <v>172718.640461</v>
      </c>
      <c r="H48" s="168">
        <v>0</v>
      </c>
      <c r="I48" s="168">
        <v>171893.10803800001</v>
      </c>
      <c r="J48" s="168">
        <v>171893.10803800001</v>
      </c>
      <c r="K48" s="197"/>
    </row>
    <row r="49" spans="1:14" s="185" customFormat="1" ht="15.75" customHeight="1" x14ac:dyDescent="0.2">
      <c r="A49" s="3" t="s">
        <v>294</v>
      </c>
      <c r="B49" s="67">
        <v>0</v>
      </c>
      <c r="C49" s="67">
        <v>0</v>
      </c>
      <c r="D49" s="67">
        <v>0</v>
      </c>
      <c r="E49" s="103">
        <v>0</v>
      </c>
      <c r="F49" s="103">
        <v>0</v>
      </c>
      <c r="G49" s="103">
        <v>0</v>
      </c>
      <c r="H49" s="103">
        <v>0</v>
      </c>
      <c r="I49" s="103">
        <v>0</v>
      </c>
      <c r="J49" s="103">
        <v>0</v>
      </c>
      <c r="K49" s="110"/>
    </row>
    <row r="50" spans="1:14" s="185" customFormat="1" ht="15.75" customHeight="1" x14ac:dyDescent="0.2">
      <c r="A50" s="3" t="s">
        <v>295</v>
      </c>
      <c r="B50" s="67">
        <v>0</v>
      </c>
      <c r="C50" s="67">
        <v>56872.910540999997</v>
      </c>
      <c r="D50" s="67">
        <v>56872.910540999997</v>
      </c>
      <c r="E50" s="103">
        <v>0</v>
      </c>
      <c r="F50" s="103">
        <v>64936.133009999998</v>
      </c>
      <c r="G50" s="103">
        <v>64936.133009999998</v>
      </c>
      <c r="H50" s="103">
        <v>0</v>
      </c>
      <c r="I50" s="103">
        <v>74437.113486999995</v>
      </c>
      <c r="J50" s="103">
        <v>74437.113486999995</v>
      </c>
      <c r="K50" s="110"/>
    </row>
    <row r="51" spans="1:14" s="185" customFormat="1" ht="15.75" customHeight="1" x14ac:dyDescent="0.2">
      <c r="A51" s="3" t="s">
        <v>296</v>
      </c>
      <c r="B51" s="67">
        <v>0</v>
      </c>
      <c r="C51" s="67">
        <v>52609.507450999998</v>
      </c>
      <c r="D51" s="67">
        <v>52609.507450999998</v>
      </c>
      <c r="E51" s="103">
        <v>0</v>
      </c>
      <c r="F51" s="103">
        <v>52609.507450999998</v>
      </c>
      <c r="G51" s="103">
        <v>52609.507450999998</v>
      </c>
      <c r="H51" s="103">
        <v>0</v>
      </c>
      <c r="I51" s="103">
        <v>42282.994551000003</v>
      </c>
      <c r="J51" s="103">
        <v>42282.994551000003</v>
      </c>
      <c r="K51" s="110"/>
    </row>
    <row r="52" spans="1:14" s="185" customFormat="1" ht="15.75" customHeight="1" x14ac:dyDescent="0.2">
      <c r="A52" s="3" t="s">
        <v>278</v>
      </c>
      <c r="B52" s="67">
        <v>0</v>
      </c>
      <c r="C52" s="67">
        <v>54112</v>
      </c>
      <c r="D52" s="67">
        <v>54112</v>
      </c>
      <c r="E52" s="103">
        <v>0</v>
      </c>
      <c r="F52" s="103">
        <v>55173</v>
      </c>
      <c r="G52" s="103">
        <v>55173</v>
      </c>
      <c r="H52" s="103">
        <v>0</v>
      </c>
      <c r="I52" s="103">
        <v>55173</v>
      </c>
      <c r="J52" s="103">
        <v>55173</v>
      </c>
      <c r="K52" s="110"/>
    </row>
    <row r="53" spans="1:14" s="185" customFormat="1" ht="15.75" customHeight="1" x14ac:dyDescent="0.2">
      <c r="A53" s="7" t="s">
        <v>298</v>
      </c>
      <c r="B53" s="67">
        <v>0</v>
      </c>
      <c r="C53" s="67">
        <v>162952.9</v>
      </c>
      <c r="D53" s="67">
        <v>162952.9</v>
      </c>
      <c r="E53" s="103">
        <v>0</v>
      </c>
      <c r="F53" s="103">
        <v>162647.9</v>
      </c>
      <c r="G53" s="103">
        <v>162648.19999999998</v>
      </c>
      <c r="H53" s="103">
        <v>0</v>
      </c>
      <c r="I53" s="103">
        <v>162657.22099999999</v>
      </c>
      <c r="J53" s="103">
        <v>162657.22099999999</v>
      </c>
      <c r="K53" s="110"/>
    </row>
    <row r="54" spans="1:14" s="185" customFormat="1" ht="15.75" customHeight="1" x14ac:dyDescent="0.2">
      <c r="A54" s="7" t="s">
        <v>299</v>
      </c>
      <c r="B54" s="67">
        <v>40</v>
      </c>
      <c r="C54" s="67">
        <v>0</v>
      </c>
      <c r="D54" s="67">
        <v>40</v>
      </c>
      <c r="E54" s="103">
        <v>2.8</v>
      </c>
      <c r="F54" s="103">
        <v>0</v>
      </c>
      <c r="G54" s="103">
        <v>2.8</v>
      </c>
      <c r="H54" s="103">
        <v>453.4</v>
      </c>
      <c r="I54" s="103">
        <v>0</v>
      </c>
      <c r="J54" s="103">
        <v>453.4</v>
      </c>
      <c r="K54" s="110"/>
    </row>
    <row r="55" spans="1:14" s="185" customFormat="1" ht="15.75" customHeight="1" x14ac:dyDescent="0.2">
      <c r="A55" s="7" t="s">
        <v>300</v>
      </c>
      <c r="B55" s="67">
        <v>25000.5</v>
      </c>
      <c r="C55" s="67">
        <v>189001.60265445989</v>
      </c>
      <c r="D55" s="67">
        <v>214002.10265445989</v>
      </c>
      <c r="E55" s="103">
        <v>24873</v>
      </c>
      <c r="F55" s="103">
        <v>197003.69113039767</v>
      </c>
      <c r="G55" s="103">
        <v>221876.69113039767</v>
      </c>
      <c r="H55" s="103">
        <v>26595.4</v>
      </c>
      <c r="I55" s="103">
        <v>203444.51727649802</v>
      </c>
      <c r="J55" s="103">
        <v>230039.91727649802</v>
      </c>
      <c r="K55" s="110"/>
    </row>
    <row r="56" spans="1:14" s="185" customFormat="1" ht="15.75" customHeight="1" x14ac:dyDescent="0.2">
      <c r="A56" s="3"/>
      <c r="B56" s="67"/>
      <c r="C56" s="67"/>
      <c r="D56" s="67"/>
      <c r="E56" s="103"/>
      <c r="F56" s="103"/>
      <c r="G56" s="103"/>
      <c r="H56" s="103"/>
      <c r="I56" s="103"/>
      <c r="J56" s="103"/>
      <c r="K56" s="110"/>
    </row>
    <row r="57" spans="1:14" s="185" customFormat="1" ht="15.75" customHeight="1" x14ac:dyDescent="0.2">
      <c r="A57" s="2" t="s">
        <v>301</v>
      </c>
      <c r="B57" s="170">
        <v>9716701</v>
      </c>
      <c r="C57" s="170">
        <v>14420996.029934982</v>
      </c>
      <c r="D57" s="170">
        <v>24137696.829934984</v>
      </c>
      <c r="E57" s="171">
        <v>9586063.5999999996</v>
      </c>
      <c r="F57" s="171">
        <v>14578850.340116821</v>
      </c>
      <c r="G57" s="171">
        <v>24164914.24011682</v>
      </c>
      <c r="H57" s="171">
        <v>9404581</v>
      </c>
      <c r="I57" s="171">
        <v>15093072.62055671</v>
      </c>
      <c r="J57" s="171">
        <v>24497653.620556712</v>
      </c>
      <c r="K57" s="219" t="s">
        <v>595</v>
      </c>
      <c r="L57" s="192">
        <f>H57-H58-H64-H67-H70-H75-H80-H85</f>
        <v>0</v>
      </c>
      <c r="M57" s="192">
        <f>I57-I58-I64-I67-I70-I75-I80-I85</f>
        <v>-9.3132257461547852E-10</v>
      </c>
      <c r="N57" s="192">
        <f>J57-J58-J64-J67-J70-J75-J80-J85</f>
        <v>-9.3132257461547852E-10</v>
      </c>
    </row>
    <row r="58" spans="1:14" s="185" customFormat="1" ht="15.75" customHeight="1" x14ac:dyDescent="0.2">
      <c r="A58" s="2" t="s">
        <v>302</v>
      </c>
      <c r="B58" s="69">
        <v>0</v>
      </c>
      <c r="C58" s="69">
        <v>5425512.4826650005</v>
      </c>
      <c r="D58" s="69">
        <v>5425512.4826650005</v>
      </c>
      <c r="E58" s="168">
        <v>0</v>
      </c>
      <c r="F58" s="168">
        <v>5732676.7051339997</v>
      </c>
      <c r="G58" s="168">
        <v>5732676.7051339997</v>
      </c>
      <c r="H58" s="168">
        <v>0</v>
      </c>
      <c r="I58" s="168">
        <v>6120943.2971219998</v>
      </c>
      <c r="J58" s="168">
        <v>6120943.2971219998</v>
      </c>
      <c r="K58" s="197"/>
    </row>
    <row r="59" spans="1:14" s="185" customFormat="1" ht="15.75" customHeight="1" x14ac:dyDescent="0.2">
      <c r="A59" s="9" t="s">
        <v>303</v>
      </c>
      <c r="B59" s="67">
        <v>0</v>
      </c>
      <c r="C59" s="67">
        <v>100000</v>
      </c>
      <c r="D59" s="67">
        <v>100000</v>
      </c>
      <c r="E59" s="103">
        <v>0</v>
      </c>
      <c r="F59" s="103">
        <v>100000</v>
      </c>
      <c r="G59" s="103">
        <v>100000</v>
      </c>
      <c r="H59" s="103">
        <v>0</v>
      </c>
      <c r="I59" s="103">
        <v>99999.891000000003</v>
      </c>
      <c r="J59" s="103">
        <v>99999.891000000003</v>
      </c>
      <c r="K59" s="110"/>
    </row>
    <row r="60" spans="1:14" s="185" customFormat="1" ht="15.75" customHeight="1" x14ac:dyDescent="0.2">
      <c r="A60" s="9" t="s">
        <v>304</v>
      </c>
      <c r="B60" s="67">
        <v>0</v>
      </c>
      <c r="C60" s="67">
        <v>332194</v>
      </c>
      <c r="D60" s="67">
        <v>332194</v>
      </c>
      <c r="E60" s="103">
        <v>0</v>
      </c>
      <c r="F60" s="103">
        <v>332194</v>
      </c>
      <c r="G60" s="103">
        <v>332194</v>
      </c>
      <c r="H60" s="103">
        <v>0</v>
      </c>
      <c r="I60" s="103">
        <v>935438</v>
      </c>
      <c r="J60" s="103">
        <v>935438</v>
      </c>
      <c r="K60" s="110"/>
    </row>
    <row r="61" spans="1:14" s="185" customFormat="1" ht="15.75" customHeight="1" x14ac:dyDescent="0.2">
      <c r="A61" s="9" t="s">
        <v>305</v>
      </c>
      <c r="B61" s="67">
        <v>0</v>
      </c>
      <c r="C61" s="67">
        <v>891</v>
      </c>
      <c r="D61" s="67">
        <v>891</v>
      </c>
      <c r="E61" s="103">
        <v>0</v>
      </c>
      <c r="F61" s="103">
        <v>891</v>
      </c>
      <c r="G61" s="103">
        <v>891</v>
      </c>
      <c r="H61" s="103">
        <v>0</v>
      </c>
      <c r="I61" s="103">
        <v>891</v>
      </c>
      <c r="J61" s="103">
        <v>891</v>
      </c>
      <c r="K61" s="110"/>
    </row>
    <row r="62" spans="1:14" s="185" customFormat="1" ht="15.75" customHeight="1" x14ac:dyDescent="0.2">
      <c r="A62" s="9" t="s">
        <v>306</v>
      </c>
      <c r="B62" s="67">
        <v>0</v>
      </c>
      <c r="C62" s="67">
        <v>1462184.8826649999</v>
      </c>
      <c r="D62" s="67">
        <v>1462184.8826649999</v>
      </c>
      <c r="E62" s="103">
        <v>0</v>
      </c>
      <c r="F62" s="103">
        <v>1470248.1051339998</v>
      </c>
      <c r="G62" s="103">
        <v>1470248.1051339998</v>
      </c>
      <c r="H62" s="103">
        <v>0</v>
      </c>
      <c r="I62" s="103">
        <v>1573036.9621220001</v>
      </c>
      <c r="J62" s="103">
        <v>1573036.9621220001</v>
      </c>
      <c r="K62" s="110"/>
    </row>
    <row r="63" spans="1:14" s="185" customFormat="1" ht="15.75" customHeight="1" x14ac:dyDescent="0.2">
      <c r="A63" s="9" t="s">
        <v>307</v>
      </c>
      <c r="B63" s="67">
        <v>0</v>
      </c>
      <c r="C63" s="67">
        <v>3530242.6</v>
      </c>
      <c r="D63" s="67">
        <v>3530242.6</v>
      </c>
      <c r="E63" s="103">
        <v>0</v>
      </c>
      <c r="F63" s="103">
        <v>3829343.6</v>
      </c>
      <c r="G63" s="103">
        <v>3829343.6</v>
      </c>
      <c r="H63" s="103">
        <v>0</v>
      </c>
      <c r="I63" s="103">
        <v>3511577.4440000001</v>
      </c>
      <c r="J63" s="103">
        <v>3511577.4440000001</v>
      </c>
      <c r="K63" s="110"/>
    </row>
    <row r="64" spans="1:14" s="185" customFormat="1" ht="15.75" customHeight="1" x14ac:dyDescent="0.2">
      <c r="A64" s="2" t="s">
        <v>308</v>
      </c>
      <c r="B64" s="69">
        <v>9716701</v>
      </c>
      <c r="C64" s="69">
        <v>-169</v>
      </c>
      <c r="D64" s="69">
        <v>9716532</v>
      </c>
      <c r="E64" s="168">
        <v>9586063.5999999996</v>
      </c>
      <c r="F64" s="168">
        <v>-166</v>
      </c>
      <c r="G64" s="168">
        <v>9585897.2999999989</v>
      </c>
      <c r="H64" s="168">
        <v>9404581</v>
      </c>
      <c r="I64" s="168">
        <v>-140</v>
      </c>
      <c r="J64" s="168">
        <v>9404441</v>
      </c>
      <c r="K64" s="197"/>
    </row>
    <row r="65" spans="1:11" s="185" customFormat="1" ht="15.75" customHeight="1" x14ac:dyDescent="0.2">
      <c r="A65" s="9" t="s">
        <v>309</v>
      </c>
      <c r="B65" s="67">
        <v>9716532</v>
      </c>
      <c r="C65" s="67">
        <v>0</v>
      </c>
      <c r="D65" s="67">
        <v>9716532</v>
      </c>
      <c r="E65" s="103">
        <v>9585897.5999999996</v>
      </c>
      <c r="F65" s="103">
        <v>0</v>
      </c>
      <c r="G65" s="103">
        <v>9585897.5999999996</v>
      </c>
      <c r="H65" s="103">
        <v>9404441</v>
      </c>
      <c r="I65" s="103">
        <v>0</v>
      </c>
      <c r="J65" s="103">
        <v>9404441</v>
      </c>
      <c r="K65" s="110"/>
    </row>
    <row r="66" spans="1:11" s="185" customFormat="1" ht="15.75" customHeight="1" x14ac:dyDescent="0.2">
      <c r="A66" s="9" t="s">
        <v>310</v>
      </c>
      <c r="B66" s="67">
        <v>169</v>
      </c>
      <c r="C66" s="67">
        <v>-169</v>
      </c>
      <c r="D66" s="67">
        <v>0</v>
      </c>
      <c r="E66" s="103">
        <v>165.7</v>
      </c>
      <c r="F66" s="103">
        <v>-166</v>
      </c>
      <c r="G66" s="103">
        <v>-0.30000000000001137</v>
      </c>
      <c r="H66" s="103">
        <v>140</v>
      </c>
      <c r="I66" s="103">
        <v>-140</v>
      </c>
      <c r="J66" s="103">
        <v>0</v>
      </c>
      <c r="K66" s="110"/>
    </row>
    <row r="67" spans="1:11" s="185" customFormat="1" ht="15.75" customHeight="1" x14ac:dyDescent="0.2">
      <c r="A67" s="2" t="s">
        <v>311</v>
      </c>
      <c r="B67" s="69">
        <v>0</v>
      </c>
      <c r="C67" s="69">
        <v>295358</v>
      </c>
      <c r="D67" s="69">
        <v>295358</v>
      </c>
      <c r="E67" s="168">
        <v>0</v>
      </c>
      <c r="F67" s="168">
        <v>290765</v>
      </c>
      <c r="G67" s="168">
        <v>290765</v>
      </c>
      <c r="H67" s="168">
        <v>0</v>
      </c>
      <c r="I67" s="168">
        <v>292096</v>
      </c>
      <c r="J67" s="168">
        <v>292096</v>
      </c>
      <c r="K67" s="197"/>
    </row>
    <row r="68" spans="1:11" s="185" customFormat="1" ht="15.75" customHeight="1" x14ac:dyDescent="0.2">
      <c r="A68" s="9" t="s">
        <v>312</v>
      </c>
      <c r="B68" s="67">
        <v>0</v>
      </c>
      <c r="C68" s="67">
        <v>295358</v>
      </c>
      <c r="D68" s="67">
        <v>295358</v>
      </c>
      <c r="E68" s="103">
        <v>0</v>
      </c>
      <c r="F68" s="103">
        <v>290765</v>
      </c>
      <c r="G68" s="103">
        <v>290765</v>
      </c>
      <c r="H68" s="103">
        <v>0</v>
      </c>
      <c r="I68" s="103">
        <v>292096</v>
      </c>
      <c r="J68" s="103">
        <v>292096</v>
      </c>
      <c r="K68" s="110"/>
    </row>
    <row r="69" spans="1:11" s="185" customFormat="1" ht="15.75" customHeight="1" x14ac:dyDescent="0.2">
      <c r="A69" s="9" t="s">
        <v>313</v>
      </c>
      <c r="B69" s="67">
        <v>0</v>
      </c>
      <c r="C69" s="67">
        <v>0</v>
      </c>
      <c r="D69" s="67">
        <v>0</v>
      </c>
      <c r="E69" s="103">
        <v>0</v>
      </c>
      <c r="F69" s="103">
        <v>0</v>
      </c>
      <c r="G69" s="103">
        <v>0</v>
      </c>
      <c r="H69" s="103">
        <v>0</v>
      </c>
      <c r="I69" s="103">
        <v>0</v>
      </c>
      <c r="J69" s="103">
        <v>0</v>
      </c>
      <c r="K69" s="110"/>
    </row>
    <row r="70" spans="1:11" s="185" customFormat="1" ht="15.75" customHeight="1" x14ac:dyDescent="0.2">
      <c r="A70" s="2" t="s">
        <v>314</v>
      </c>
      <c r="B70" s="67">
        <v>0</v>
      </c>
      <c r="C70" s="69">
        <v>3673415.0493826102</v>
      </c>
      <c r="D70" s="69">
        <v>3673415.0493826102</v>
      </c>
      <c r="E70" s="103">
        <v>0</v>
      </c>
      <c r="F70" s="168">
        <v>3597001.0671074297</v>
      </c>
      <c r="G70" s="168">
        <v>3597001.0671074297</v>
      </c>
      <c r="H70" s="103">
        <v>0</v>
      </c>
      <c r="I70" s="168">
        <v>3598497.8327196701</v>
      </c>
      <c r="J70" s="168">
        <v>3598497.8327196701</v>
      </c>
      <c r="K70" s="197"/>
    </row>
    <row r="71" spans="1:11" s="185" customFormat="1" ht="15.75" customHeight="1" x14ac:dyDescent="0.2">
      <c r="A71" s="9" t="s">
        <v>283</v>
      </c>
      <c r="B71" s="67">
        <v>0</v>
      </c>
      <c r="C71" s="67">
        <v>964356.27340819035</v>
      </c>
      <c r="D71" s="67">
        <v>964356.27340819035</v>
      </c>
      <c r="E71" s="103">
        <v>0</v>
      </c>
      <c r="F71" s="103">
        <v>1139093.74261315</v>
      </c>
      <c r="G71" s="103">
        <v>1139093.74261315</v>
      </c>
      <c r="H71" s="103">
        <v>0</v>
      </c>
      <c r="I71" s="103">
        <v>1260155.3914181702</v>
      </c>
      <c r="J71" s="103">
        <v>1260155.3914181702</v>
      </c>
      <c r="K71" s="110"/>
    </row>
    <row r="72" spans="1:11" s="185" customFormat="1" ht="15.75" customHeight="1" x14ac:dyDescent="0.2">
      <c r="A72" s="9" t="s">
        <v>315</v>
      </c>
      <c r="B72" s="67">
        <v>0</v>
      </c>
      <c r="C72" s="67">
        <v>770502.17814942996</v>
      </c>
      <c r="D72" s="67">
        <v>770502.17814942996</v>
      </c>
      <c r="E72" s="103">
        <v>0</v>
      </c>
      <c r="F72" s="103">
        <v>861876.16459614993</v>
      </c>
      <c r="G72" s="103">
        <v>861876.16459614993</v>
      </c>
      <c r="H72" s="103">
        <v>0</v>
      </c>
      <c r="I72" s="103">
        <v>681950.99941755994</v>
      </c>
      <c r="J72" s="103">
        <v>681950.99941755994</v>
      </c>
      <c r="K72" s="110"/>
    </row>
    <row r="73" spans="1:11" s="185" customFormat="1" ht="15.75" customHeight="1" x14ac:dyDescent="0.2">
      <c r="A73" s="9" t="s">
        <v>316</v>
      </c>
      <c r="B73" s="69">
        <v>0</v>
      </c>
      <c r="C73" s="67">
        <v>1736606</v>
      </c>
      <c r="D73" s="67">
        <v>1736606</v>
      </c>
      <c r="E73" s="168">
        <v>0</v>
      </c>
      <c r="F73" s="103">
        <v>1410749</v>
      </c>
      <c r="G73" s="103">
        <v>1410749</v>
      </c>
      <c r="H73" s="168">
        <v>0</v>
      </c>
      <c r="I73" s="103">
        <v>1499471</v>
      </c>
      <c r="J73" s="103">
        <v>1499471</v>
      </c>
      <c r="K73" s="110"/>
    </row>
    <row r="74" spans="1:11" s="185" customFormat="1" ht="15.75" customHeight="1" x14ac:dyDescent="0.2">
      <c r="A74" s="9" t="s">
        <v>317</v>
      </c>
      <c r="B74" s="67">
        <v>0</v>
      </c>
      <c r="C74" s="67">
        <v>201950.59782499005</v>
      </c>
      <c r="D74" s="67">
        <v>201950.59782499005</v>
      </c>
      <c r="E74" s="103">
        <v>0</v>
      </c>
      <c r="F74" s="103">
        <v>185282.15989812999</v>
      </c>
      <c r="G74" s="103">
        <v>185282.15989812999</v>
      </c>
      <c r="H74" s="103">
        <v>0</v>
      </c>
      <c r="I74" s="103">
        <v>156920.44188393996</v>
      </c>
      <c r="J74" s="103">
        <v>156920.44188393996</v>
      </c>
      <c r="K74" s="110"/>
    </row>
    <row r="75" spans="1:11" s="185" customFormat="1" ht="15.75" customHeight="1" x14ac:dyDescent="0.2">
      <c r="A75" s="2" t="s">
        <v>318</v>
      </c>
      <c r="B75" s="67">
        <v>0</v>
      </c>
      <c r="C75" s="69">
        <v>1444110.42263103</v>
      </c>
      <c r="D75" s="69">
        <v>1444110.42263103</v>
      </c>
      <c r="E75" s="103">
        <v>0</v>
      </c>
      <c r="F75" s="168">
        <v>1426844.3000068101</v>
      </c>
      <c r="G75" s="168">
        <v>1426844.3000068101</v>
      </c>
      <c r="H75" s="103">
        <v>0</v>
      </c>
      <c r="I75" s="168">
        <v>1432958.7488542902</v>
      </c>
      <c r="J75" s="168">
        <v>1432958.7488542902</v>
      </c>
      <c r="K75" s="197"/>
    </row>
    <row r="76" spans="1:11" s="185" customFormat="1" ht="15.75" customHeight="1" x14ac:dyDescent="0.2">
      <c r="A76" s="9" t="s">
        <v>319</v>
      </c>
      <c r="B76" s="67">
        <v>0</v>
      </c>
      <c r="C76" s="67">
        <v>379642.71355603001</v>
      </c>
      <c r="D76" s="67">
        <v>379642.71355603001</v>
      </c>
      <c r="E76" s="103">
        <v>0</v>
      </c>
      <c r="F76" s="103">
        <v>384903.59107981005</v>
      </c>
      <c r="G76" s="103">
        <v>384903.59107981005</v>
      </c>
      <c r="H76" s="103">
        <v>0</v>
      </c>
      <c r="I76" s="103">
        <v>385250.03009129007</v>
      </c>
      <c r="J76" s="103">
        <v>385250.03009129007</v>
      </c>
      <c r="K76" s="110"/>
    </row>
    <row r="77" spans="1:11" s="185" customFormat="1" ht="15.75" customHeight="1" x14ac:dyDescent="0.2">
      <c r="A77" s="9" t="s">
        <v>320</v>
      </c>
      <c r="B77" s="67">
        <v>0</v>
      </c>
      <c r="C77" s="67">
        <v>125553</v>
      </c>
      <c r="D77" s="67">
        <v>125553</v>
      </c>
      <c r="E77" s="103">
        <v>0</v>
      </c>
      <c r="F77" s="103">
        <v>126152</v>
      </c>
      <c r="G77" s="103">
        <v>126152</v>
      </c>
      <c r="H77" s="103">
        <v>0</v>
      </c>
      <c r="I77" s="103">
        <v>126924</v>
      </c>
      <c r="J77" s="103">
        <v>126924</v>
      </c>
      <c r="K77" s="110"/>
    </row>
    <row r="78" spans="1:11" s="185" customFormat="1" ht="15.75" customHeight="1" x14ac:dyDescent="0.2">
      <c r="A78" s="9" t="s">
        <v>321</v>
      </c>
      <c r="B78" s="67">
        <v>0</v>
      </c>
      <c r="C78" s="67">
        <v>931195</v>
      </c>
      <c r="D78" s="67">
        <v>931195</v>
      </c>
      <c r="E78" s="103">
        <v>0</v>
      </c>
      <c r="F78" s="103">
        <v>908672</v>
      </c>
      <c r="G78" s="103">
        <v>908672</v>
      </c>
      <c r="H78" s="103">
        <v>0</v>
      </c>
      <c r="I78" s="103">
        <v>912435</v>
      </c>
      <c r="J78" s="103">
        <v>912435</v>
      </c>
      <c r="K78" s="110"/>
    </row>
    <row r="79" spans="1:11" s="185" customFormat="1" ht="15.75" customHeight="1" x14ac:dyDescent="0.2">
      <c r="A79" s="9" t="s">
        <v>322</v>
      </c>
      <c r="B79" s="69">
        <v>0</v>
      </c>
      <c r="C79" s="67">
        <v>7719.7090749999998</v>
      </c>
      <c r="D79" s="67">
        <v>7719.7090749999998</v>
      </c>
      <c r="E79" s="168">
        <v>0</v>
      </c>
      <c r="F79" s="103">
        <v>7116.7089269999997</v>
      </c>
      <c r="G79" s="103">
        <v>7116.7089269999997</v>
      </c>
      <c r="H79" s="168">
        <v>0</v>
      </c>
      <c r="I79" s="103">
        <v>8349.7187630000008</v>
      </c>
      <c r="J79" s="103">
        <v>8349.7187630000008</v>
      </c>
      <c r="K79" s="110"/>
    </row>
    <row r="80" spans="1:11" s="185" customFormat="1" ht="15.75" customHeight="1" x14ac:dyDescent="0.2">
      <c r="A80" s="2" t="s">
        <v>323</v>
      </c>
      <c r="B80" s="67">
        <v>0</v>
      </c>
      <c r="C80" s="69">
        <v>3297471.478722</v>
      </c>
      <c r="D80" s="69">
        <v>3297471.478722</v>
      </c>
      <c r="E80" s="103">
        <v>0</v>
      </c>
      <c r="F80" s="168">
        <v>3307126.686003</v>
      </c>
      <c r="G80" s="168">
        <v>3307127.0860029999</v>
      </c>
      <c r="H80" s="103">
        <v>0</v>
      </c>
      <c r="I80" s="168">
        <v>3367284.5188370002</v>
      </c>
      <c r="J80" s="168">
        <v>3367284.5188370002</v>
      </c>
      <c r="K80" s="197"/>
    </row>
    <row r="81" spans="1:11" s="185" customFormat="1" ht="15.75" customHeight="1" x14ac:dyDescent="0.2">
      <c r="A81" s="9" t="s">
        <v>324</v>
      </c>
      <c r="B81" s="67">
        <v>0</v>
      </c>
      <c r="C81" s="67">
        <v>1062261.478722</v>
      </c>
      <c r="D81" s="67">
        <v>1062261.478722</v>
      </c>
      <c r="E81" s="103">
        <v>0</v>
      </c>
      <c r="F81" s="103">
        <v>1054592.686003</v>
      </c>
      <c r="G81" s="103">
        <v>1054592.686003</v>
      </c>
      <c r="H81" s="103">
        <v>0</v>
      </c>
      <c r="I81" s="103">
        <v>1066634.518837</v>
      </c>
      <c r="J81" s="103">
        <v>1066634.518837</v>
      </c>
      <c r="K81" s="110"/>
    </row>
    <row r="82" spans="1:11" s="185" customFormat="1" ht="15.75" customHeight="1" x14ac:dyDescent="0.2">
      <c r="A82" s="9" t="s">
        <v>325</v>
      </c>
      <c r="B82" s="67">
        <v>0</v>
      </c>
      <c r="C82" s="67">
        <v>1074786</v>
      </c>
      <c r="D82" s="67">
        <v>1074786</v>
      </c>
      <c r="E82" s="103">
        <v>0</v>
      </c>
      <c r="F82" s="103">
        <v>1086036</v>
      </c>
      <c r="G82" s="103">
        <v>1086036</v>
      </c>
      <c r="H82" s="103">
        <v>0</v>
      </c>
      <c r="I82" s="103">
        <v>1102455</v>
      </c>
      <c r="J82" s="103">
        <v>1102455</v>
      </c>
      <c r="K82" s="110"/>
    </row>
    <row r="83" spans="1:11" s="185" customFormat="1" ht="15.75" customHeight="1" x14ac:dyDescent="0.2">
      <c r="A83" s="9" t="s">
        <v>338</v>
      </c>
      <c r="B83" s="67">
        <v>0</v>
      </c>
      <c r="C83" s="67">
        <v>1160424</v>
      </c>
      <c r="D83" s="67">
        <v>1160424</v>
      </c>
      <c r="E83" s="103">
        <v>0</v>
      </c>
      <c r="F83" s="103">
        <v>1166498</v>
      </c>
      <c r="G83" s="103">
        <v>1166498.3999999999</v>
      </c>
      <c r="H83" s="103">
        <v>0</v>
      </c>
      <c r="I83" s="103">
        <v>1198195</v>
      </c>
      <c r="J83" s="103">
        <v>1198195</v>
      </c>
      <c r="K83" s="110"/>
    </row>
    <row r="84" spans="1:11" s="185" customFormat="1" ht="15.75" customHeight="1" x14ac:dyDescent="0.2">
      <c r="A84" s="9" t="s">
        <v>327</v>
      </c>
      <c r="B84" s="67">
        <v>0</v>
      </c>
      <c r="C84" s="67">
        <v>0</v>
      </c>
      <c r="D84" s="67">
        <v>0</v>
      </c>
      <c r="E84" s="103">
        <v>0</v>
      </c>
      <c r="F84" s="103">
        <v>0</v>
      </c>
      <c r="G84" s="103">
        <v>0</v>
      </c>
      <c r="H84" s="103">
        <v>0</v>
      </c>
      <c r="I84" s="103">
        <v>0</v>
      </c>
      <c r="J84" s="103">
        <v>0</v>
      </c>
      <c r="K84" s="110"/>
    </row>
    <row r="85" spans="1:11" s="185" customFormat="1" ht="15.75" customHeight="1" thickBot="1" x14ac:dyDescent="0.25">
      <c r="A85" s="2" t="s">
        <v>44</v>
      </c>
      <c r="B85" s="67">
        <v>0</v>
      </c>
      <c r="C85" s="69">
        <v>285297.79653434036</v>
      </c>
      <c r="D85" s="69">
        <v>285297.79653434036</v>
      </c>
      <c r="E85" s="103">
        <v>0</v>
      </c>
      <c r="F85" s="168">
        <v>224603.08186558</v>
      </c>
      <c r="G85" s="168">
        <v>224603.08186558</v>
      </c>
      <c r="H85" s="103">
        <v>0</v>
      </c>
      <c r="I85" s="168">
        <v>281432.22302375035</v>
      </c>
      <c r="J85" s="168">
        <v>281432.22302375035</v>
      </c>
      <c r="K85" s="197"/>
    </row>
    <row r="86" spans="1:11" ht="15" thickTop="1" x14ac:dyDescent="0.2">
      <c r="A86" s="314" t="s">
        <v>339</v>
      </c>
      <c r="B86" s="314"/>
      <c r="C86" s="314"/>
      <c r="D86" s="314"/>
      <c r="E86" s="314"/>
      <c r="F86" s="314"/>
      <c r="G86" s="314"/>
      <c r="H86" s="314"/>
      <c r="I86" s="314"/>
      <c r="J86" s="314"/>
      <c r="K86" s="146"/>
    </row>
    <row r="87" spans="1:11" x14ac:dyDescent="0.2">
      <c r="A87" s="147"/>
      <c r="B87" s="61"/>
      <c r="C87" s="61"/>
      <c r="D87" s="61"/>
      <c r="E87" s="61"/>
      <c r="F87" s="61"/>
      <c r="G87" s="61"/>
      <c r="H87" s="147"/>
      <c r="I87" s="147"/>
      <c r="J87" s="147"/>
      <c r="K87" s="92"/>
    </row>
  </sheetData>
  <mergeCells count="7">
    <mergeCell ref="A86:J86"/>
    <mergeCell ref="A1:J1"/>
    <mergeCell ref="A2:J2"/>
    <mergeCell ref="A3:A4"/>
    <mergeCell ref="E3:G3"/>
    <mergeCell ref="H3:J3"/>
    <mergeCell ref="B3:D3"/>
  </mergeCells>
  <pageMargins left="0.7" right="0.7" top="0.75" bottom="0.75" header="0.3" footer="0.3"/>
  <pageSetup paperSize="9" scale="56" orientation="portrait" verticalDpi="0"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68"/>
  <sheetViews>
    <sheetView view="pageBreakPreview" zoomScaleNormal="100" zoomScaleSheetLayoutView="100" workbookViewId="0">
      <selection activeCell="E7" sqref="E7"/>
    </sheetView>
  </sheetViews>
  <sheetFormatPr defaultColWidth="9.125" defaultRowHeight="14.25" x14ac:dyDescent="0.2"/>
  <cols>
    <col min="1" max="1" width="68" style="25" customWidth="1"/>
    <col min="2" max="6" width="11.625" style="25" customWidth="1"/>
    <col min="7" max="16384" width="9.125" style="25"/>
  </cols>
  <sheetData>
    <row r="1" spans="1:6" ht="18.75" x14ac:dyDescent="0.2">
      <c r="A1" s="267" t="s">
        <v>340</v>
      </c>
      <c r="B1" s="267"/>
      <c r="C1" s="267"/>
      <c r="D1" s="267"/>
      <c r="E1" s="267"/>
      <c r="F1" s="267"/>
    </row>
    <row r="2" spans="1:6" ht="15" thickBot="1" x14ac:dyDescent="0.25">
      <c r="A2" s="317" t="s">
        <v>341</v>
      </c>
      <c r="B2" s="317"/>
      <c r="C2" s="317"/>
      <c r="D2" s="317"/>
      <c r="E2" s="317"/>
      <c r="F2" s="317"/>
    </row>
    <row r="3" spans="1:6" ht="15" thickBot="1" x14ac:dyDescent="0.25">
      <c r="A3" s="153"/>
      <c r="B3" s="41">
        <v>2019</v>
      </c>
      <c r="C3" s="42">
        <v>2020</v>
      </c>
      <c r="D3" s="42">
        <v>2021</v>
      </c>
      <c r="E3" s="42">
        <v>2022</v>
      </c>
      <c r="F3" s="43">
        <v>2023</v>
      </c>
    </row>
    <row r="4" spans="1:6" s="200" customFormat="1" ht="16.5" customHeight="1" x14ac:dyDescent="0.2">
      <c r="A4" s="75" t="s">
        <v>258</v>
      </c>
      <c r="B4" s="220"/>
      <c r="C4" s="220"/>
      <c r="D4" s="220"/>
      <c r="E4" s="220"/>
      <c r="F4" s="220"/>
    </row>
    <row r="5" spans="1:6" s="200" customFormat="1" ht="16.5" customHeight="1" x14ac:dyDescent="0.2">
      <c r="A5" s="18" t="s">
        <v>342</v>
      </c>
      <c r="B5" s="67">
        <v>468625</v>
      </c>
      <c r="C5" s="67">
        <v>617495</v>
      </c>
      <c r="D5" s="67">
        <v>577356</v>
      </c>
      <c r="E5" s="67">
        <v>773637</v>
      </c>
      <c r="F5" s="67">
        <v>1136974</v>
      </c>
    </row>
    <row r="6" spans="1:6" s="200" customFormat="1" ht="16.5" customHeight="1" x14ac:dyDescent="0.2">
      <c r="A6" s="18" t="s">
        <v>343</v>
      </c>
      <c r="B6" s="67">
        <v>1039</v>
      </c>
      <c r="C6" s="67">
        <v>1029</v>
      </c>
      <c r="D6" s="67">
        <v>418</v>
      </c>
      <c r="E6" s="67">
        <v>406</v>
      </c>
      <c r="F6" s="67">
        <v>351</v>
      </c>
    </row>
    <row r="7" spans="1:6" s="200" customFormat="1" ht="16.5" customHeight="1" x14ac:dyDescent="0.2">
      <c r="A7" s="18" t="s">
        <v>344</v>
      </c>
      <c r="B7" s="67">
        <v>1375854</v>
      </c>
      <c r="C7" s="67">
        <v>2206980</v>
      </c>
      <c r="D7" s="67">
        <v>2858845</v>
      </c>
      <c r="E7" s="67">
        <v>2178557</v>
      </c>
      <c r="F7" s="67">
        <v>1590147</v>
      </c>
    </row>
    <row r="8" spans="1:6" s="200" customFormat="1" ht="16.5" customHeight="1" x14ac:dyDescent="0.2">
      <c r="A8" s="18" t="s">
        <v>345</v>
      </c>
      <c r="B8" s="67">
        <v>72703</v>
      </c>
      <c r="C8" s="67">
        <v>62010</v>
      </c>
      <c r="D8" s="67">
        <v>20708</v>
      </c>
      <c r="E8" s="67">
        <v>24051</v>
      </c>
      <c r="F8" s="67">
        <v>20206</v>
      </c>
    </row>
    <row r="9" spans="1:6" s="200" customFormat="1" ht="16.5" customHeight="1" x14ac:dyDescent="0.2">
      <c r="A9" s="18" t="s">
        <v>346</v>
      </c>
      <c r="B9" s="67">
        <v>55461</v>
      </c>
      <c r="C9" s="67">
        <v>29537</v>
      </c>
      <c r="D9" s="67">
        <v>60771</v>
      </c>
      <c r="E9" s="67">
        <v>43461</v>
      </c>
      <c r="F9" s="67">
        <v>5381</v>
      </c>
    </row>
    <row r="10" spans="1:6" s="200" customFormat="1" ht="16.5" customHeight="1" x14ac:dyDescent="0.2">
      <c r="A10" s="18" t="s">
        <v>347</v>
      </c>
      <c r="B10" s="67">
        <v>27</v>
      </c>
      <c r="C10" s="67">
        <v>28</v>
      </c>
      <c r="D10" s="67">
        <v>27</v>
      </c>
      <c r="E10" s="67">
        <v>33</v>
      </c>
      <c r="F10" s="67">
        <v>46</v>
      </c>
    </row>
    <row r="11" spans="1:6" s="200" customFormat="1" ht="16.5" customHeight="1" x14ac:dyDescent="0.2">
      <c r="A11" s="18" t="s">
        <v>348</v>
      </c>
      <c r="B11" s="67">
        <v>782918</v>
      </c>
      <c r="C11" s="67">
        <v>917540</v>
      </c>
      <c r="D11" s="67">
        <v>1792952</v>
      </c>
      <c r="E11" s="67">
        <v>4518610</v>
      </c>
      <c r="F11" s="67">
        <v>8387621</v>
      </c>
    </row>
    <row r="12" spans="1:6" s="200" customFormat="1" ht="16.5" customHeight="1" x14ac:dyDescent="0.2">
      <c r="A12" s="18" t="s">
        <v>349</v>
      </c>
      <c r="B12" s="67">
        <v>28200</v>
      </c>
      <c r="C12" s="67">
        <v>30157</v>
      </c>
      <c r="D12" s="67">
        <v>33794</v>
      </c>
      <c r="E12" s="67"/>
      <c r="F12" s="67"/>
    </row>
    <row r="13" spans="1:6" s="200" customFormat="1" ht="16.5" customHeight="1" x14ac:dyDescent="0.2">
      <c r="A13" s="18" t="s">
        <v>350</v>
      </c>
      <c r="B13" s="67">
        <v>8003637</v>
      </c>
      <c r="C13" s="67">
        <v>7508359</v>
      </c>
      <c r="D13" s="67">
        <v>6949850</v>
      </c>
      <c r="E13" s="67">
        <v>6404018</v>
      </c>
      <c r="F13" s="67">
        <v>6065519</v>
      </c>
    </row>
    <row r="14" spans="1:6" s="200" customFormat="1" ht="16.5" customHeight="1" x14ac:dyDescent="0.2">
      <c r="A14" s="18" t="s">
        <v>351</v>
      </c>
      <c r="B14" s="67">
        <v>587644</v>
      </c>
      <c r="C14" s="67">
        <v>795578</v>
      </c>
      <c r="D14" s="67">
        <v>1179962</v>
      </c>
      <c r="E14" s="67">
        <v>2070810</v>
      </c>
      <c r="F14" s="67">
        <v>2251156</v>
      </c>
    </row>
    <row r="15" spans="1:6" s="200" customFormat="1" ht="16.5" customHeight="1" x14ac:dyDescent="0.2">
      <c r="A15" s="18" t="s">
        <v>352</v>
      </c>
      <c r="B15" s="67">
        <v>9580</v>
      </c>
      <c r="C15" s="67">
        <v>11943</v>
      </c>
      <c r="D15" s="67">
        <v>11268</v>
      </c>
      <c r="E15" s="67">
        <v>14816</v>
      </c>
      <c r="F15" s="67">
        <v>21579</v>
      </c>
    </row>
    <row r="16" spans="1:6" s="200" customFormat="1" ht="16.5" customHeight="1" x14ac:dyDescent="0.2">
      <c r="A16" s="18" t="s">
        <v>353</v>
      </c>
      <c r="B16" s="67">
        <v>12267</v>
      </c>
      <c r="C16" s="67">
        <v>13141</v>
      </c>
      <c r="D16" s="67">
        <v>14088</v>
      </c>
      <c r="E16" s="67">
        <v>15107</v>
      </c>
      <c r="F16" s="67">
        <v>16206</v>
      </c>
    </row>
    <row r="17" spans="1:6" s="200" customFormat="1" ht="16.5" customHeight="1" x14ac:dyDescent="0.2">
      <c r="A17" s="18" t="s">
        <v>354</v>
      </c>
      <c r="B17" s="67">
        <v>79876</v>
      </c>
      <c r="C17" s="67">
        <v>79010</v>
      </c>
      <c r="D17" s="67">
        <v>78346</v>
      </c>
      <c r="E17" s="67">
        <v>97686</v>
      </c>
      <c r="F17" s="67">
        <v>96683</v>
      </c>
    </row>
    <row r="18" spans="1:6" s="200" customFormat="1" ht="16.5" customHeight="1" x14ac:dyDescent="0.2">
      <c r="A18" s="18" t="s">
        <v>355</v>
      </c>
      <c r="B18" s="67">
        <v>199</v>
      </c>
      <c r="C18" s="67">
        <v>106</v>
      </c>
      <c r="D18" s="67">
        <v>98</v>
      </c>
      <c r="E18" s="67">
        <v>170</v>
      </c>
      <c r="F18" s="67">
        <v>155</v>
      </c>
    </row>
    <row r="19" spans="1:6" s="200" customFormat="1" ht="16.5" customHeight="1" x14ac:dyDescent="0.2">
      <c r="A19" s="18" t="s">
        <v>300</v>
      </c>
      <c r="B19" s="67">
        <v>10021</v>
      </c>
      <c r="C19" s="67">
        <v>14692</v>
      </c>
      <c r="D19" s="67">
        <v>29975</v>
      </c>
      <c r="E19" s="67">
        <v>37176</v>
      </c>
      <c r="F19" s="67">
        <v>27428</v>
      </c>
    </row>
    <row r="20" spans="1:6" s="200" customFormat="1" ht="16.5" customHeight="1" x14ac:dyDescent="0.2">
      <c r="A20" s="75" t="s">
        <v>356</v>
      </c>
      <c r="B20" s="69">
        <v>11488051</v>
      </c>
      <c r="C20" s="69">
        <v>12287605</v>
      </c>
      <c r="D20" s="69">
        <v>13608457</v>
      </c>
      <c r="E20" s="69">
        <v>16178538</v>
      </c>
      <c r="F20" s="69">
        <v>19619452</v>
      </c>
    </row>
    <row r="21" spans="1:6" s="200" customFormat="1" ht="16.5" customHeight="1" x14ac:dyDescent="0.2">
      <c r="A21" s="75" t="s">
        <v>301</v>
      </c>
      <c r="B21" s="67"/>
      <c r="C21" s="67"/>
      <c r="D21" s="67"/>
      <c r="E21" s="67"/>
      <c r="F21" s="67"/>
    </row>
    <row r="22" spans="1:6" s="200" customFormat="1" ht="16.5" customHeight="1" x14ac:dyDescent="0.2">
      <c r="A22" s="18" t="s">
        <v>357</v>
      </c>
      <c r="B22" s="67">
        <v>5285026</v>
      </c>
      <c r="C22" s="67">
        <v>6458763</v>
      </c>
      <c r="D22" s="67">
        <v>7278860</v>
      </c>
      <c r="E22" s="67">
        <v>7992592</v>
      </c>
      <c r="F22" s="67">
        <v>9664290</v>
      </c>
    </row>
    <row r="23" spans="1:6" s="200" customFormat="1" ht="16.5" customHeight="1" x14ac:dyDescent="0.2">
      <c r="A23" s="18" t="s">
        <v>358</v>
      </c>
      <c r="B23" s="67">
        <v>1147</v>
      </c>
      <c r="C23" s="67">
        <v>1226</v>
      </c>
      <c r="D23" s="67">
        <v>1796</v>
      </c>
      <c r="E23" s="67">
        <v>1251</v>
      </c>
      <c r="F23" s="67">
        <v>1619</v>
      </c>
    </row>
    <row r="24" spans="1:6" s="200" customFormat="1" ht="16.5" customHeight="1" x14ac:dyDescent="0.2">
      <c r="A24" s="18" t="s">
        <v>349</v>
      </c>
      <c r="B24" s="67">
        <v>1101514</v>
      </c>
      <c r="C24" s="67">
        <v>748790</v>
      </c>
      <c r="D24" s="67">
        <v>1295486</v>
      </c>
      <c r="E24" s="67">
        <v>1547182</v>
      </c>
      <c r="F24" s="67">
        <v>1363629</v>
      </c>
    </row>
    <row r="25" spans="1:6" s="200" customFormat="1" ht="16.5" customHeight="1" x14ac:dyDescent="0.2">
      <c r="A25" s="18" t="s">
        <v>359</v>
      </c>
      <c r="B25" s="67">
        <v>44969</v>
      </c>
      <c r="C25" s="67">
        <v>52125</v>
      </c>
      <c r="D25" s="67">
        <v>51241</v>
      </c>
      <c r="E25" s="67">
        <v>10512</v>
      </c>
      <c r="F25" s="67">
        <v>8590</v>
      </c>
    </row>
    <row r="26" spans="1:6" s="200" customFormat="1" ht="16.5" customHeight="1" x14ac:dyDescent="0.2">
      <c r="A26" s="18" t="s">
        <v>360</v>
      </c>
      <c r="B26" s="67">
        <v>105</v>
      </c>
      <c r="C26" s="67">
        <v>187</v>
      </c>
      <c r="D26" s="67">
        <v>202</v>
      </c>
      <c r="E26" s="67" t="s">
        <v>13</v>
      </c>
      <c r="F26" s="67" t="s">
        <v>13</v>
      </c>
    </row>
    <row r="27" spans="1:6" s="200" customFormat="1" ht="16.5" customHeight="1" x14ac:dyDescent="0.2">
      <c r="A27" s="18" t="s">
        <v>361</v>
      </c>
      <c r="B27" s="67">
        <v>124410</v>
      </c>
      <c r="C27" s="67">
        <v>19513</v>
      </c>
      <c r="D27" s="67" t="s">
        <v>13</v>
      </c>
      <c r="E27" s="67">
        <v>197</v>
      </c>
      <c r="F27" s="67">
        <v>216</v>
      </c>
    </row>
    <row r="28" spans="1:6" s="200" customFormat="1" ht="16.5" customHeight="1" x14ac:dyDescent="0.2">
      <c r="A28" s="18" t="s">
        <v>362</v>
      </c>
      <c r="B28" s="67">
        <v>469398</v>
      </c>
      <c r="C28" s="67">
        <v>476723</v>
      </c>
      <c r="D28" s="67">
        <v>748494</v>
      </c>
      <c r="E28" s="67">
        <v>926914</v>
      </c>
      <c r="F28" s="67">
        <v>1209984</v>
      </c>
    </row>
    <row r="29" spans="1:6" s="200" customFormat="1" ht="16.5" customHeight="1" x14ac:dyDescent="0.2">
      <c r="A29" s="18" t="s">
        <v>363</v>
      </c>
      <c r="B29" s="67">
        <v>1246239</v>
      </c>
      <c r="C29" s="67">
        <v>1171104</v>
      </c>
      <c r="D29" s="67">
        <v>1327525</v>
      </c>
      <c r="E29" s="67">
        <v>1254854</v>
      </c>
      <c r="F29" s="67">
        <v>1676644</v>
      </c>
    </row>
    <row r="30" spans="1:6" s="200" customFormat="1" ht="16.5" customHeight="1" x14ac:dyDescent="0.2">
      <c r="A30" s="18" t="s">
        <v>364</v>
      </c>
      <c r="B30" s="67">
        <v>1116034</v>
      </c>
      <c r="C30" s="67">
        <v>1093622</v>
      </c>
      <c r="D30" s="67">
        <v>629053</v>
      </c>
      <c r="E30" s="67">
        <v>737432</v>
      </c>
      <c r="F30" s="67">
        <v>957386</v>
      </c>
    </row>
    <row r="31" spans="1:6" s="200" customFormat="1" ht="16.5" customHeight="1" x14ac:dyDescent="0.2">
      <c r="A31" s="18" t="s">
        <v>365</v>
      </c>
      <c r="B31" s="67">
        <v>1150064</v>
      </c>
      <c r="C31" s="67">
        <v>1045944</v>
      </c>
      <c r="D31" s="67">
        <v>845359</v>
      </c>
      <c r="E31" s="67">
        <v>1351259</v>
      </c>
      <c r="F31" s="67">
        <v>1632062</v>
      </c>
    </row>
    <row r="32" spans="1:6" s="200" customFormat="1" ht="16.5" customHeight="1" x14ac:dyDescent="0.2">
      <c r="A32" s="18" t="s">
        <v>366</v>
      </c>
      <c r="B32" s="67" t="s">
        <v>13</v>
      </c>
      <c r="C32" s="67" t="s">
        <v>13</v>
      </c>
      <c r="D32" s="67">
        <v>135051</v>
      </c>
      <c r="E32" s="67">
        <v>530194</v>
      </c>
      <c r="F32" s="67">
        <v>142882</v>
      </c>
    </row>
    <row r="33" spans="1:6" s="200" customFormat="1" ht="16.5" customHeight="1" x14ac:dyDescent="0.2">
      <c r="A33" s="18" t="s">
        <v>367</v>
      </c>
      <c r="B33" s="67">
        <v>176875</v>
      </c>
      <c r="C33" s="67">
        <v>99531</v>
      </c>
      <c r="D33" s="67">
        <v>75071</v>
      </c>
      <c r="E33" s="67">
        <v>134303</v>
      </c>
      <c r="F33" s="67">
        <v>156501</v>
      </c>
    </row>
    <row r="34" spans="1:6" s="200" customFormat="1" ht="16.5" customHeight="1" x14ac:dyDescent="0.2">
      <c r="A34" s="18" t="s">
        <v>368</v>
      </c>
      <c r="B34" s="67">
        <v>29383</v>
      </c>
      <c r="C34" s="67">
        <v>34736</v>
      </c>
      <c r="D34" s="67">
        <v>36697</v>
      </c>
      <c r="E34" s="67">
        <v>41058</v>
      </c>
      <c r="F34" s="67">
        <v>45715</v>
      </c>
    </row>
    <row r="35" spans="1:6" s="200" customFormat="1" ht="16.5" customHeight="1" x14ac:dyDescent="0.2">
      <c r="A35" s="75" t="s">
        <v>369</v>
      </c>
      <c r="B35" s="69">
        <v>10745164</v>
      </c>
      <c r="C35" s="69">
        <v>11202263</v>
      </c>
      <c r="D35" s="69">
        <v>12424837</v>
      </c>
      <c r="E35" s="69">
        <v>14527749</v>
      </c>
      <c r="F35" s="69">
        <v>16859518</v>
      </c>
    </row>
    <row r="36" spans="1:6" s="200" customFormat="1" ht="16.5" customHeight="1" x14ac:dyDescent="0.2">
      <c r="A36" s="75" t="s">
        <v>370</v>
      </c>
      <c r="B36" s="69">
        <v>742887</v>
      </c>
      <c r="C36" s="69">
        <v>1085342</v>
      </c>
      <c r="D36" s="69">
        <v>1183621</v>
      </c>
      <c r="E36" s="69">
        <v>1650789</v>
      </c>
      <c r="F36" s="69">
        <v>2759934</v>
      </c>
    </row>
    <row r="37" spans="1:6" s="200" customFormat="1" ht="16.5" customHeight="1" x14ac:dyDescent="0.2">
      <c r="A37" s="75" t="s">
        <v>371</v>
      </c>
      <c r="B37" s="67"/>
      <c r="C37" s="67"/>
      <c r="D37" s="67"/>
      <c r="E37" s="67"/>
      <c r="F37" s="67"/>
    </row>
    <row r="38" spans="1:6" s="200" customFormat="1" ht="16.5" customHeight="1" x14ac:dyDescent="0.2">
      <c r="A38" s="18" t="s">
        <v>372</v>
      </c>
      <c r="B38" s="67">
        <v>100</v>
      </c>
      <c r="C38" s="67">
        <v>100</v>
      </c>
      <c r="D38" s="67">
        <v>100</v>
      </c>
      <c r="E38" s="67">
        <v>100000</v>
      </c>
      <c r="F38" s="67">
        <v>100000</v>
      </c>
    </row>
    <row r="39" spans="1:6" s="200" customFormat="1" ht="16.5" customHeight="1" x14ac:dyDescent="0.2">
      <c r="A39" s="18" t="s">
        <v>373</v>
      </c>
      <c r="B39" s="67">
        <v>112706</v>
      </c>
      <c r="C39" s="67">
        <v>167389</v>
      </c>
      <c r="D39" s="67">
        <v>260993</v>
      </c>
      <c r="E39" s="67">
        <v>214789</v>
      </c>
      <c r="F39" s="67">
        <v>440965</v>
      </c>
    </row>
    <row r="40" spans="1:6" s="200" customFormat="1" ht="16.5" customHeight="1" x14ac:dyDescent="0.2">
      <c r="A40" s="18" t="s">
        <v>374</v>
      </c>
      <c r="B40" s="67">
        <v>6519</v>
      </c>
      <c r="C40" s="67">
        <v>152542</v>
      </c>
      <c r="D40" s="67">
        <v>161974</v>
      </c>
      <c r="E40" s="67">
        <v>371186</v>
      </c>
      <c r="F40" s="67">
        <v>904705</v>
      </c>
    </row>
    <row r="41" spans="1:6" s="200" customFormat="1" ht="16.5" customHeight="1" x14ac:dyDescent="0.2">
      <c r="A41" s="18" t="s">
        <v>375</v>
      </c>
      <c r="B41" s="67">
        <v>464181</v>
      </c>
      <c r="C41" s="67">
        <v>613004</v>
      </c>
      <c r="D41" s="67">
        <v>572780</v>
      </c>
      <c r="E41" s="67">
        <v>769061</v>
      </c>
      <c r="F41" s="67">
        <v>1132158</v>
      </c>
    </row>
    <row r="42" spans="1:6" s="200" customFormat="1" ht="16.5" customHeight="1" x14ac:dyDescent="0.2">
      <c r="A42" s="18" t="s">
        <v>376</v>
      </c>
      <c r="B42" s="67"/>
      <c r="C42" s="67"/>
      <c r="D42" s="67"/>
      <c r="E42" s="67" t="s">
        <v>13</v>
      </c>
      <c r="F42" s="67">
        <v>10</v>
      </c>
    </row>
    <row r="43" spans="1:6" s="200" customFormat="1" ht="16.5" customHeight="1" x14ac:dyDescent="0.2">
      <c r="A43" s="18" t="s">
        <v>377</v>
      </c>
      <c r="B43" s="67">
        <v>68491</v>
      </c>
      <c r="C43" s="67">
        <v>61417</v>
      </c>
      <c r="D43" s="67">
        <v>96883</v>
      </c>
      <c r="E43" s="67">
        <v>85014</v>
      </c>
      <c r="F43" s="67">
        <v>71356</v>
      </c>
    </row>
    <row r="44" spans="1:6" s="200" customFormat="1" ht="16.5" customHeight="1" x14ac:dyDescent="0.2">
      <c r="A44" s="18" t="s">
        <v>378</v>
      </c>
      <c r="B44" s="67">
        <v>90891</v>
      </c>
      <c r="C44" s="67">
        <v>90891</v>
      </c>
      <c r="D44" s="67">
        <v>90891</v>
      </c>
      <c r="E44" s="67">
        <v>110739</v>
      </c>
      <c r="F44" s="67">
        <v>110739</v>
      </c>
    </row>
    <row r="45" spans="1:6" s="200" customFormat="1" ht="16.5" customHeight="1" x14ac:dyDescent="0.2">
      <c r="A45" s="75" t="s">
        <v>379</v>
      </c>
      <c r="B45" s="69">
        <v>742887</v>
      </c>
      <c r="C45" s="69">
        <v>1085342</v>
      </c>
      <c r="D45" s="69">
        <v>1183621</v>
      </c>
      <c r="E45" s="69">
        <v>1650789</v>
      </c>
      <c r="F45" s="69">
        <v>2759934</v>
      </c>
    </row>
    <row r="46" spans="1:6" s="200" customFormat="1" ht="16.5" customHeight="1" x14ac:dyDescent="0.2">
      <c r="A46" s="75" t="s">
        <v>380</v>
      </c>
      <c r="B46" s="67"/>
      <c r="C46" s="67"/>
      <c r="D46" s="67"/>
      <c r="E46" s="67"/>
      <c r="F46" s="67"/>
    </row>
    <row r="47" spans="1:6" s="200" customFormat="1" ht="16.5" customHeight="1" x14ac:dyDescent="0.2">
      <c r="A47" s="18" t="s">
        <v>381</v>
      </c>
      <c r="B47" s="67">
        <v>656468</v>
      </c>
      <c r="C47" s="67">
        <v>1218372</v>
      </c>
      <c r="D47" s="67">
        <v>768020</v>
      </c>
      <c r="E47" s="67">
        <v>991784</v>
      </c>
      <c r="F47" s="67">
        <v>2183421</v>
      </c>
    </row>
    <row r="48" spans="1:6" s="200" customFormat="1" ht="16.5" customHeight="1" x14ac:dyDescent="0.2">
      <c r="A48" s="18" t="s">
        <v>382</v>
      </c>
      <c r="B48" s="67">
        <v>110759</v>
      </c>
      <c r="C48" s="67">
        <v>73343</v>
      </c>
      <c r="D48" s="67">
        <v>52694</v>
      </c>
      <c r="E48" s="67">
        <v>60595</v>
      </c>
      <c r="F48" s="67">
        <v>147665</v>
      </c>
    </row>
    <row r="49" spans="1:6" s="200" customFormat="1" ht="16.5" customHeight="1" x14ac:dyDescent="0.2">
      <c r="A49" s="75" t="s">
        <v>383</v>
      </c>
      <c r="B49" s="69">
        <v>545709</v>
      </c>
      <c r="C49" s="69">
        <v>1145029</v>
      </c>
      <c r="D49" s="69">
        <v>715327</v>
      </c>
      <c r="E49" s="69">
        <v>931189</v>
      </c>
      <c r="F49" s="69">
        <v>2035756</v>
      </c>
    </row>
    <row r="50" spans="1:6" s="200" customFormat="1" ht="16.5" customHeight="1" x14ac:dyDescent="0.2">
      <c r="A50" s="18" t="s">
        <v>384</v>
      </c>
      <c r="B50" s="67" t="s">
        <v>13</v>
      </c>
      <c r="C50" s="67" t="s">
        <v>13</v>
      </c>
      <c r="D50" s="67" t="s">
        <v>13</v>
      </c>
      <c r="E50" s="67">
        <v>-63223</v>
      </c>
      <c r="F50" s="67">
        <v>231</v>
      </c>
    </row>
    <row r="51" spans="1:6" s="200" customFormat="1" ht="16.5" customHeight="1" x14ac:dyDescent="0.2">
      <c r="A51" s="18" t="s">
        <v>385</v>
      </c>
      <c r="B51" s="67">
        <v>4136</v>
      </c>
      <c r="C51" s="67">
        <v>4648</v>
      </c>
      <c r="D51" s="67">
        <v>5245</v>
      </c>
      <c r="E51" s="67">
        <v>6690</v>
      </c>
      <c r="F51" s="67">
        <v>9194</v>
      </c>
    </row>
    <row r="52" spans="1:6" s="200" customFormat="1" ht="16.5" customHeight="1" x14ac:dyDescent="0.2">
      <c r="A52" s="18" t="s">
        <v>386</v>
      </c>
      <c r="B52" s="67">
        <v>-505911</v>
      </c>
      <c r="C52" s="67">
        <v>66410</v>
      </c>
      <c r="D52" s="67">
        <v>135349</v>
      </c>
      <c r="E52" s="67">
        <v>-61818</v>
      </c>
      <c r="F52" s="67">
        <v>-874670</v>
      </c>
    </row>
    <row r="53" spans="1:6" s="200" customFormat="1" ht="16.5" customHeight="1" x14ac:dyDescent="0.2">
      <c r="A53" s="18" t="s">
        <v>387</v>
      </c>
      <c r="B53" s="67">
        <v>2390</v>
      </c>
      <c r="C53" s="67">
        <v>400</v>
      </c>
      <c r="D53" s="67">
        <v>500</v>
      </c>
      <c r="E53" s="67">
        <v>633</v>
      </c>
      <c r="F53" s="67">
        <v>605</v>
      </c>
    </row>
    <row r="54" spans="1:6" s="200" customFormat="1" ht="16.5" customHeight="1" x14ac:dyDescent="0.2">
      <c r="A54" s="18" t="s">
        <v>388</v>
      </c>
      <c r="B54" s="67">
        <v>4392</v>
      </c>
      <c r="C54" s="67">
        <v>7905</v>
      </c>
      <c r="D54" s="67">
        <v>2199</v>
      </c>
      <c r="E54" s="67">
        <v>-9384</v>
      </c>
      <c r="F54" s="67">
        <v>-1545</v>
      </c>
    </row>
    <row r="55" spans="1:6" s="200" customFormat="1" ht="16.5" customHeight="1" x14ac:dyDescent="0.2">
      <c r="A55" s="18" t="s">
        <v>389</v>
      </c>
      <c r="B55" s="67">
        <v>113</v>
      </c>
      <c r="C55" s="67">
        <v>382</v>
      </c>
      <c r="D55" s="67">
        <v>397</v>
      </c>
      <c r="E55" s="67">
        <v>5200</v>
      </c>
      <c r="F55" s="67">
        <v>37197</v>
      </c>
    </row>
    <row r="56" spans="1:6" s="200" customFormat="1" ht="16.5" customHeight="1" x14ac:dyDescent="0.2">
      <c r="A56" s="75" t="s">
        <v>390</v>
      </c>
      <c r="B56" s="69">
        <v>50829</v>
      </c>
      <c r="C56" s="69">
        <v>1220580</v>
      </c>
      <c r="D56" s="69">
        <v>813285</v>
      </c>
      <c r="E56" s="69">
        <v>809286</v>
      </c>
      <c r="F56" s="69">
        <v>1206769</v>
      </c>
    </row>
    <row r="57" spans="1:6" s="200" customFormat="1" ht="16.5" customHeight="1" x14ac:dyDescent="0.2">
      <c r="A57" s="18" t="s">
        <v>391</v>
      </c>
      <c r="B57" s="67">
        <v>51180</v>
      </c>
      <c r="C57" s="67">
        <v>60722</v>
      </c>
      <c r="D57" s="67">
        <v>56353</v>
      </c>
      <c r="E57" s="67">
        <v>62857</v>
      </c>
      <c r="F57" s="67">
        <v>66372</v>
      </c>
    </row>
    <row r="58" spans="1:6" s="200" customFormat="1" ht="16.5" customHeight="1" x14ac:dyDescent="0.2">
      <c r="A58" s="18" t="s">
        <v>392</v>
      </c>
      <c r="B58" s="67">
        <v>496</v>
      </c>
      <c r="C58" s="67">
        <v>-73</v>
      </c>
      <c r="D58" s="67">
        <v>-89</v>
      </c>
      <c r="E58" s="67">
        <v>378</v>
      </c>
      <c r="F58" s="67">
        <v>1109</v>
      </c>
    </row>
    <row r="59" spans="1:6" s="200" customFormat="1" ht="16.5" customHeight="1" x14ac:dyDescent="0.2">
      <c r="A59" s="75" t="s">
        <v>393</v>
      </c>
      <c r="B59" s="69">
        <v>51675</v>
      </c>
      <c r="C59" s="69">
        <v>60649</v>
      </c>
      <c r="D59" s="69">
        <v>56264</v>
      </c>
      <c r="E59" s="69">
        <v>63235</v>
      </c>
      <c r="F59" s="69">
        <v>67482</v>
      </c>
    </row>
    <row r="60" spans="1:6" s="200" customFormat="1" ht="16.5" customHeight="1" thickBot="1" x14ac:dyDescent="0.25">
      <c r="A60" s="221" t="s">
        <v>394</v>
      </c>
      <c r="B60" s="222">
        <v>-846</v>
      </c>
      <c r="C60" s="222">
        <v>1159931</v>
      </c>
      <c r="D60" s="222">
        <v>757021</v>
      </c>
      <c r="E60" s="222">
        <v>746051</v>
      </c>
      <c r="F60" s="222">
        <v>1139287</v>
      </c>
    </row>
    <row r="61" spans="1:6" s="200" customFormat="1" ht="16.5" customHeight="1" x14ac:dyDescent="0.2">
      <c r="A61" s="75" t="s">
        <v>395</v>
      </c>
      <c r="B61" s="69">
        <v>397436</v>
      </c>
      <c r="C61" s="69">
        <v>1432096</v>
      </c>
      <c r="D61" s="69">
        <v>1189238</v>
      </c>
      <c r="E61" s="69">
        <v>-31841</v>
      </c>
      <c r="F61" s="69">
        <v>972468</v>
      </c>
    </row>
    <row r="62" spans="1:6" s="200" customFormat="1" ht="16.5" customHeight="1" x14ac:dyDescent="0.2">
      <c r="A62" s="75" t="s">
        <v>396</v>
      </c>
      <c r="B62" s="69">
        <v>1613</v>
      </c>
      <c r="C62" s="69">
        <v>-753</v>
      </c>
      <c r="D62" s="69">
        <v>-645</v>
      </c>
      <c r="E62" s="69">
        <v>-325</v>
      </c>
      <c r="F62" s="69">
        <v>-130</v>
      </c>
    </row>
    <row r="63" spans="1:6" s="200" customFormat="1" ht="16.5" customHeight="1" thickBot="1" x14ac:dyDescent="0.25">
      <c r="A63" s="223" t="s">
        <v>397</v>
      </c>
      <c r="B63" s="224">
        <v>224962</v>
      </c>
      <c r="C63" s="224">
        <v>-1050123</v>
      </c>
      <c r="D63" s="224">
        <v>-829800</v>
      </c>
      <c r="E63" s="224">
        <v>-82663</v>
      </c>
      <c r="F63" s="224">
        <v>-276010</v>
      </c>
    </row>
    <row r="64" spans="1:6" x14ac:dyDescent="0.2">
      <c r="A64" s="318" t="s">
        <v>339</v>
      </c>
      <c r="B64" s="318"/>
      <c r="C64" s="318"/>
      <c r="D64" s="318"/>
      <c r="E64" s="318"/>
      <c r="F64" s="318"/>
    </row>
    <row r="65" spans="1:1" x14ac:dyDescent="0.2">
      <c r="A65" s="44"/>
    </row>
    <row r="66" spans="1:1" x14ac:dyDescent="0.2">
      <c r="A66" s="44"/>
    </row>
    <row r="67" spans="1:1" x14ac:dyDescent="0.2">
      <c r="A67" s="44"/>
    </row>
    <row r="68" spans="1:1" x14ac:dyDescent="0.2">
      <c r="A68" s="44"/>
    </row>
  </sheetData>
  <mergeCells count="3">
    <mergeCell ref="A1:F1"/>
    <mergeCell ref="A2:F2"/>
    <mergeCell ref="A64:F64"/>
  </mergeCells>
  <pageMargins left="0.7" right="0.7" top="0.75" bottom="0.75" header="0.3" footer="0.3"/>
  <pageSetup paperSize="9" scale="61" orientation="portrait" verticalDpi="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40"/>
  <sheetViews>
    <sheetView view="pageBreakPreview" zoomScaleNormal="100" zoomScaleSheetLayoutView="100" workbookViewId="0">
      <selection activeCell="D8" sqref="D8"/>
    </sheetView>
  </sheetViews>
  <sheetFormatPr defaultColWidth="5.875" defaultRowHeight="14.25" x14ac:dyDescent="0.2"/>
  <cols>
    <col min="1" max="1" width="67.5" customWidth="1"/>
    <col min="2" max="6" width="12.125" customWidth="1"/>
  </cols>
  <sheetData>
    <row r="1" spans="1:6" ht="18.75" x14ac:dyDescent="0.2">
      <c r="A1" s="267" t="s">
        <v>398</v>
      </c>
      <c r="B1" s="267"/>
      <c r="C1" s="267"/>
      <c r="D1" s="267"/>
      <c r="E1" s="267"/>
      <c r="F1" s="267"/>
    </row>
    <row r="2" spans="1:6" x14ac:dyDescent="0.2">
      <c r="A2" s="319" t="s">
        <v>399</v>
      </c>
      <c r="B2" s="319"/>
      <c r="C2" s="319"/>
      <c r="D2" s="319"/>
      <c r="E2" s="319"/>
      <c r="F2" s="319"/>
    </row>
    <row r="3" spans="1:6" ht="15" thickBot="1" x14ac:dyDescent="0.25">
      <c r="A3" s="317" t="s">
        <v>341</v>
      </c>
      <c r="B3" s="317"/>
      <c r="C3" s="317"/>
      <c r="D3" s="317"/>
      <c r="E3" s="317"/>
      <c r="F3" s="317"/>
    </row>
    <row r="4" spans="1:6" ht="15" thickBot="1" x14ac:dyDescent="0.25">
      <c r="A4" s="45"/>
      <c r="B4" s="46">
        <v>2019</v>
      </c>
      <c r="C4" s="46">
        <v>2020</v>
      </c>
      <c r="D4" s="46">
        <v>2021</v>
      </c>
      <c r="E4" s="46">
        <v>2022</v>
      </c>
      <c r="F4" s="46">
        <v>2023</v>
      </c>
    </row>
    <row r="5" spans="1:6" s="185" customFormat="1" ht="24" customHeight="1" x14ac:dyDescent="0.2">
      <c r="A5" s="75" t="s">
        <v>258</v>
      </c>
      <c r="B5" s="220"/>
      <c r="C5" s="220"/>
      <c r="D5" s="220"/>
      <c r="E5" s="220"/>
      <c r="F5" s="225"/>
    </row>
    <row r="6" spans="1:6" s="185" customFormat="1" ht="24" customHeight="1" x14ac:dyDescent="0.2">
      <c r="A6" s="19" t="s">
        <v>400</v>
      </c>
      <c r="B6" s="67" t="s">
        <v>13</v>
      </c>
      <c r="C6" s="67" t="s">
        <v>13</v>
      </c>
      <c r="D6" s="67" t="s">
        <v>13</v>
      </c>
      <c r="E6" s="67">
        <v>2801</v>
      </c>
      <c r="F6" s="68">
        <v>2532</v>
      </c>
    </row>
    <row r="7" spans="1:6" s="185" customFormat="1" ht="24" customHeight="1" x14ac:dyDescent="0.2">
      <c r="A7" s="19" t="s">
        <v>401</v>
      </c>
      <c r="B7" s="67">
        <v>44969</v>
      </c>
      <c r="C7" s="67">
        <v>52125</v>
      </c>
      <c r="D7" s="67">
        <v>51241</v>
      </c>
      <c r="E7" s="67">
        <v>10512</v>
      </c>
      <c r="F7" s="68">
        <v>8590</v>
      </c>
    </row>
    <row r="8" spans="1:6" s="185" customFormat="1" ht="24" customHeight="1" x14ac:dyDescent="0.2">
      <c r="A8" s="19" t="s">
        <v>350</v>
      </c>
      <c r="B8" s="67">
        <v>518</v>
      </c>
      <c r="C8" s="67">
        <v>551</v>
      </c>
      <c r="D8" s="67">
        <v>515</v>
      </c>
      <c r="E8" s="67">
        <v>45881</v>
      </c>
      <c r="F8" s="68">
        <v>58684</v>
      </c>
    </row>
    <row r="9" spans="1:6" s="185" customFormat="1" ht="24" customHeight="1" x14ac:dyDescent="0.2">
      <c r="A9" s="19" t="s">
        <v>402</v>
      </c>
      <c r="B9" s="67">
        <v>9606</v>
      </c>
      <c r="C9" s="67">
        <v>8900</v>
      </c>
      <c r="D9" s="67">
        <v>10780</v>
      </c>
      <c r="E9" s="67">
        <v>11525</v>
      </c>
      <c r="F9" s="68">
        <v>14713</v>
      </c>
    </row>
    <row r="10" spans="1:6" s="185" customFormat="1" ht="24" customHeight="1" x14ac:dyDescent="0.2">
      <c r="A10" s="19" t="s">
        <v>403</v>
      </c>
      <c r="B10" s="67">
        <v>60</v>
      </c>
      <c r="C10" s="67">
        <v>59</v>
      </c>
      <c r="D10" s="67">
        <v>126</v>
      </c>
      <c r="E10" s="67">
        <v>180</v>
      </c>
      <c r="F10" s="68">
        <v>217</v>
      </c>
    </row>
    <row r="11" spans="1:6" s="185" customFormat="1" ht="24" customHeight="1" x14ac:dyDescent="0.2">
      <c r="A11" s="19" t="s">
        <v>404</v>
      </c>
      <c r="B11" s="67">
        <v>247</v>
      </c>
      <c r="C11" s="67">
        <v>311</v>
      </c>
      <c r="D11" s="67">
        <v>316</v>
      </c>
      <c r="E11" s="67">
        <v>346</v>
      </c>
      <c r="F11" s="68">
        <v>195</v>
      </c>
    </row>
    <row r="12" spans="1:6" s="185" customFormat="1" ht="24" customHeight="1" x14ac:dyDescent="0.2">
      <c r="A12" s="19" t="s">
        <v>405</v>
      </c>
      <c r="B12" s="67">
        <v>834</v>
      </c>
      <c r="C12" s="67">
        <v>1191</v>
      </c>
      <c r="D12" s="67">
        <v>2846</v>
      </c>
      <c r="E12" s="67">
        <v>3753</v>
      </c>
      <c r="F12" s="68">
        <v>3438</v>
      </c>
    </row>
    <row r="13" spans="1:6" s="185" customFormat="1" ht="24" customHeight="1" x14ac:dyDescent="0.2">
      <c r="A13" s="75" t="s">
        <v>406</v>
      </c>
      <c r="B13" s="69">
        <v>56234</v>
      </c>
      <c r="C13" s="69">
        <v>63136</v>
      </c>
      <c r="D13" s="69">
        <v>65824</v>
      </c>
      <c r="E13" s="69">
        <v>74998</v>
      </c>
      <c r="F13" s="69">
        <v>88368</v>
      </c>
    </row>
    <row r="14" spans="1:6" s="185" customFormat="1" ht="24" customHeight="1" x14ac:dyDescent="0.2">
      <c r="A14" s="75" t="s">
        <v>301</v>
      </c>
      <c r="B14" s="67"/>
      <c r="C14" s="67"/>
      <c r="D14" s="67"/>
      <c r="E14" s="69"/>
      <c r="F14" s="68" t="s">
        <v>13</v>
      </c>
    </row>
    <row r="15" spans="1:6" s="185" customFormat="1" ht="24" customHeight="1" x14ac:dyDescent="0.2">
      <c r="A15" s="19" t="s">
        <v>407</v>
      </c>
      <c r="B15" s="67">
        <v>50294</v>
      </c>
      <c r="C15" s="67">
        <v>56659</v>
      </c>
      <c r="D15" s="67">
        <v>59246</v>
      </c>
      <c r="E15" s="67">
        <v>67187</v>
      </c>
      <c r="F15" s="68">
        <v>5662</v>
      </c>
    </row>
    <row r="16" spans="1:6" s="185" customFormat="1" ht="24" customHeight="1" x14ac:dyDescent="0.2">
      <c r="A16" s="19" t="s">
        <v>44</v>
      </c>
      <c r="B16" s="67">
        <v>4940</v>
      </c>
      <c r="C16" s="67">
        <v>5478</v>
      </c>
      <c r="D16" s="67">
        <v>5579</v>
      </c>
      <c r="E16" s="67">
        <v>6525</v>
      </c>
      <c r="F16" s="68">
        <v>80844</v>
      </c>
    </row>
    <row r="17" spans="1:6" s="185" customFormat="1" ht="24" customHeight="1" x14ac:dyDescent="0.2">
      <c r="A17" s="75" t="s">
        <v>408</v>
      </c>
      <c r="B17" s="69">
        <v>55234</v>
      </c>
      <c r="C17" s="69">
        <v>62136</v>
      </c>
      <c r="D17" s="69">
        <v>64824</v>
      </c>
      <c r="E17" s="69">
        <v>73712</v>
      </c>
      <c r="F17" s="69">
        <v>86506</v>
      </c>
    </row>
    <row r="18" spans="1:6" s="185" customFormat="1" ht="24" customHeight="1" x14ac:dyDescent="0.2">
      <c r="A18" s="75" t="s">
        <v>409</v>
      </c>
      <c r="B18" s="69">
        <v>1000</v>
      </c>
      <c r="C18" s="69">
        <v>1000</v>
      </c>
      <c r="D18" s="69">
        <v>1000</v>
      </c>
      <c r="E18" s="69">
        <v>1286</v>
      </c>
      <c r="F18" s="69">
        <v>1862</v>
      </c>
    </row>
    <row r="19" spans="1:6" s="185" customFormat="1" ht="24" customHeight="1" x14ac:dyDescent="0.2">
      <c r="A19" s="75" t="s">
        <v>410</v>
      </c>
      <c r="B19" s="67"/>
      <c r="C19" s="67"/>
      <c r="D19" s="67"/>
      <c r="E19" s="69"/>
      <c r="F19" s="68"/>
    </row>
    <row r="20" spans="1:6" s="185" customFormat="1" ht="24" customHeight="1" x14ac:dyDescent="0.2">
      <c r="A20" s="19" t="s">
        <v>411</v>
      </c>
      <c r="B20" s="67">
        <v>1000</v>
      </c>
      <c r="C20" s="67">
        <v>1000</v>
      </c>
      <c r="D20" s="67">
        <v>1000</v>
      </c>
      <c r="E20" s="67">
        <v>1000</v>
      </c>
      <c r="F20" s="68">
        <v>1000</v>
      </c>
    </row>
    <row r="21" spans="1:6" s="185" customFormat="1" ht="24" customHeight="1" x14ac:dyDescent="0.2">
      <c r="A21" s="19" t="s">
        <v>373</v>
      </c>
      <c r="B21" s="67" t="s">
        <v>13</v>
      </c>
      <c r="C21" s="67" t="s">
        <v>13</v>
      </c>
      <c r="D21" s="67" t="s">
        <v>13</v>
      </c>
      <c r="E21" s="67" t="s">
        <v>13</v>
      </c>
      <c r="F21" s="68">
        <v>286</v>
      </c>
    </row>
    <row r="22" spans="1:6" s="185" customFormat="1" ht="24" customHeight="1" x14ac:dyDescent="0.2">
      <c r="A22" s="19" t="s">
        <v>412</v>
      </c>
      <c r="B22" s="67" t="s">
        <v>13</v>
      </c>
      <c r="C22" s="67" t="s">
        <v>13</v>
      </c>
      <c r="D22" s="67" t="s">
        <v>13</v>
      </c>
      <c r="E22" s="67">
        <v>286</v>
      </c>
      <c r="F22" s="68">
        <v>576</v>
      </c>
    </row>
    <row r="23" spans="1:6" s="185" customFormat="1" ht="24" customHeight="1" x14ac:dyDescent="0.2">
      <c r="A23" s="75" t="s">
        <v>413</v>
      </c>
      <c r="B23" s="67"/>
      <c r="C23" s="67"/>
      <c r="D23" s="67"/>
      <c r="E23" s="69"/>
      <c r="F23" s="70"/>
    </row>
    <row r="24" spans="1:6" s="185" customFormat="1" ht="24" customHeight="1" x14ac:dyDescent="0.2">
      <c r="A24" s="19" t="s">
        <v>414</v>
      </c>
      <c r="B24" s="67">
        <v>45</v>
      </c>
      <c r="C24" s="67">
        <v>67</v>
      </c>
      <c r="D24" s="67">
        <v>47</v>
      </c>
      <c r="E24" s="67">
        <v>3827</v>
      </c>
      <c r="F24" s="68">
        <v>7878</v>
      </c>
    </row>
    <row r="25" spans="1:6" s="185" customFormat="1" ht="24" customHeight="1" x14ac:dyDescent="0.2">
      <c r="A25" s="19" t="s">
        <v>415</v>
      </c>
      <c r="B25" s="67">
        <v>14548</v>
      </c>
      <c r="C25" s="67">
        <v>18114</v>
      </c>
      <c r="D25" s="67">
        <v>15350</v>
      </c>
      <c r="E25" s="67">
        <v>18771</v>
      </c>
      <c r="F25" s="68">
        <v>23306</v>
      </c>
    </row>
    <row r="26" spans="1:6" s="185" customFormat="1" ht="24" customHeight="1" x14ac:dyDescent="0.2">
      <c r="A26" s="19" t="s">
        <v>416</v>
      </c>
      <c r="B26" s="67">
        <v>14548</v>
      </c>
      <c r="C26" s="67">
        <v>18114</v>
      </c>
      <c r="D26" s="67">
        <v>15350</v>
      </c>
      <c r="E26" s="67">
        <v>23306</v>
      </c>
      <c r="F26" s="68">
        <v>23306</v>
      </c>
    </row>
    <row r="27" spans="1:6" s="185" customFormat="1" ht="24" customHeight="1" x14ac:dyDescent="0.2">
      <c r="A27" s="17" t="s">
        <v>417</v>
      </c>
      <c r="B27" s="67">
        <v>8061</v>
      </c>
      <c r="C27" s="67">
        <v>8249</v>
      </c>
      <c r="D27" s="67">
        <v>8283</v>
      </c>
      <c r="E27" s="67">
        <v>15194</v>
      </c>
      <c r="F27" s="68">
        <v>15919</v>
      </c>
    </row>
    <row r="28" spans="1:6" s="185" customFormat="1" ht="24" customHeight="1" x14ac:dyDescent="0.2">
      <c r="A28" s="17" t="s">
        <v>418</v>
      </c>
      <c r="B28" s="67">
        <v>6488</v>
      </c>
      <c r="C28" s="67">
        <v>9864</v>
      </c>
      <c r="D28" s="67">
        <v>7067</v>
      </c>
      <c r="E28" s="67" t="s">
        <v>13</v>
      </c>
      <c r="F28" s="68" t="s">
        <v>13</v>
      </c>
    </row>
    <row r="29" spans="1:6" s="185" customFormat="1" ht="24" customHeight="1" x14ac:dyDescent="0.2">
      <c r="A29" s="19" t="s">
        <v>419</v>
      </c>
      <c r="B29" s="67"/>
      <c r="C29" s="67"/>
      <c r="D29" s="67"/>
      <c r="E29" s="67">
        <v>249</v>
      </c>
      <c r="F29" s="68">
        <v>492</v>
      </c>
    </row>
    <row r="30" spans="1:6" s="185" customFormat="1" ht="24" customHeight="1" x14ac:dyDescent="0.2">
      <c r="A30" s="19" t="s">
        <v>420</v>
      </c>
      <c r="B30" s="67">
        <v>45</v>
      </c>
      <c r="C30" s="67">
        <v>67</v>
      </c>
      <c r="D30" s="67">
        <v>47</v>
      </c>
      <c r="E30" s="67">
        <v>3</v>
      </c>
      <c r="F30" s="68">
        <v>5</v>
      </c>
    </row>
    <row r="31" spans="1:6" s="185" customFormat="1" ht="24" customHeight="1" x14ac:dyDescent="0.2">
      <c r="A31" s="19" t="s">
        <v>421</v>
      </c>
      <c r="B31" s="67">
        <v>9</v>
      </c>
      <c r="C31" s="67">
        <v>3</v>
      </c>
      <c r="D31" s="67">
        <v>3</v>
      </c>
      <c r="E31" s="67">
        <v>34</v>
      </c>
      <c r="F31" s="68">
        <v>80</v>
      </c>
    </row>
    <row r="32" spans="1:6" s="185" customFormat="1" ht="24" customHeight="1" thickBot="1" x14ac:dyDescent="0.25">
      <c r="A32" s="20" t="s">
        <v>422</v>
      </c>
      <c r="B32" s="71">
        <v>54</v>
      </c>
      <c r="C32" s="71">
        <v>69</v>
      </c>
      <c r="D32" s="71">
        <v>50</v>
      </c>
      <c r="E32" s="71" t="s">
        <v>13</v>
      </c>
      <c r="F32" s="71" t="s">
        <v>13</v>
      </c>
    </row>
    <row r="33" spans="1:6" s="185" customFormat="1" ht="24" customHeight="1" thickTop="1" x14ac:dyDescent="0.2">
      <c r="A33" s="75" t="s">
        <v>395</v>
      </c>
      <c r="B33" s="69">
        <v>275</v>
      </c>
      <c r="C33" s="69">
        <v>588</v>
      </c>
      <c r="D33" s="69">
        <v>1934</v>
      </c>
      <c r="E33" s="69">
        <v>45790</v>
      </c>
      <c r="F33" s="69">
        <v>4970</v>
      </c>
    </row>
    <row r="34" spans="1:6" s="185" customFormat="1" ht="24" customHeight="1" x14ac:dyDescent="0.2">
      <c r="A34" s="75" t="s">
        <v>396</v>
      </c>
      <c r="B34" s="69">
        <v>-275</v>
      </c>
      <c r="C34" s="69">
        <v>-588</v>
      </c>
      <c r="D34" s="69">
        <v>-1934</v>
      </c>
      <c r="E34" s="69">
        <v>-39594</v>
      </c>
      <c r="F34" s="69">
        <v>47954</v>
      </c>
    </row>
    <row r="35" spans="1:6" s="185" customFormat="1" ht="24" customHeight="1" x14ac:dyDescent="0.2">
      <c r="A35" s="75" t="s">
        <v>397</v>
      </c>
      <c r="B35" s="69" t="s">
        <v>13</v>
      </c>
      <c r="C35" s="69" t="s">
        <v>13</v>
      </c>
      <c r="D35" s="67" t="s">
        <v>423</v>
      </c>
      <c r="E35" s="69" t="s">
        <v>13</v>
      </c>
      <c r="F35" s="70" t="s">
        <v>13</v>
      </c>
    </row>
    <row r="36" spans="1:6" s="185" customFormat="1" ht="24" customHeight="1" x14ac:dyDescent="0.2">
      <c r="A36" s="75" t="s">
        <v>424</v>
      </c>
      <c r="B36" s="67" t="s">
        <v>13</v>
      </c>
      <c r="C36" s="67" t="s">
        <v>13</v>
      </c>
      <c r="D36" s="67" t="s">
        <v>13</v>
      </c>
      <c r="E36" s="69" t="s">
        <v>13</v>
      </c>
      <c r="F36" s="70">
        <v>6197</v>
      </c>
    </row>
    <row r="37" spans="1:6" s="185" customFormat="1" ht="24" customHeight="1" thickBot="1" x14ac:dyDescent="0.25">
      <c r="A37" s="20" t="s">
        <v>425</v>
      </c>
      <c r="B37" s="162" t="s">
        <v>13</v>
      </c>
      <c r="C37" s="162" t="s">
        <v>13</v>
      </c>
      <c r="D37" s="162" t="s">
        <v>13</v>
      </c>
      <c r="E37" s="71">
        <v>6197</v>
      </c>
      <c r="F37" s="163">
        <v>59120</v>
      </c>
    </row>
    <row r="38" spans="1:6" ht="15" thickTop="1" x14ac:dyDescent="0.2">
      <c r="A38" s="320" t="s">
        <v>426</v>
      </c>
      <c r="B38" s="320"/>
      <c r="C38" s="320"/>
      <c r="D38" s="320"/>
      <c r="E38" s="320"/>
      <c r="F38" s="320"/>
    </row>
    <row r="39" spans="1:6" x14ac:dyDescent="0.2">
      <c r="A39" s="44"/>
    </row>
    <row r="40" spans="1:6" x14ac:dyDescent="0.2">
      <c r="A40" s="44"/>
    </row>
  </sheetData>
  <mergeCells count="4">
    <mergeCell ref="A1:F1"/>
    <mergeCell ref="A2:F2"/>
    <mergeCell ref="A3:F3"/>
    <mergeCell ref="A38:F38"/>
  </mergeCells>
  <pageMargins left="0.7" right="0.7" top="0.75" bottom="0.75" header="0.3" footer="0.3"/>
  <pageSetup paperSize="9" scale="61" orientation="portrait" verticalDpi="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5"/>
  <sheetViews>
    <sheetView view="pageBreakPreview" zoomScaleNormal="100" zoomScaleSheetLayoutView="100" workbookViewId="0">
      <selection activeCell="A7" sqref="A7:XFD37"/>
    </sheetView>
  </sheetViews>
  <sheetFormatPr defaultRowHeight="14.25" x14ac:dyDescent="0.2"/>
  <cols>
    <col min="1" max="1" width="41.75" customWidth="1"/>
    <col min="2" max="2" width="8.75" bestFit="1" customWidth="1"/>
    <col min="3" max="4" width="9.875" bestFit="1" customWidth="1"/>
    <col min="5" max="5" width="9" bestFit="1" customWidth="1"/>
    <col min="6" max="9" width="9.875" bestFit="1" customWidth="1"/>
    <col min="10" max="10" width="9.875" style="85" bestFit="1" customWidth="1"/>
  </cols>
  <sheetData>
    <row r="1" spans="1:10" ht="18.75" x14ac:dyDescent="0.2">
      <c r="A1" s="267" t="s">
        <v>427</v>
      </c>
      <c r="B1" s="267"/>
      <c r="C1" s="267"/>
      <c r="D1" s="267"/>
      <c r="E1" s="267"/>
      <c r="F1" s="267"/>
      <c r="G1" s="267"/>
      <c r="H1" s="267"/>
      <c r="I1" s="267"/>
      <c r="J1" s="267"/>
    </row>
    <row r="2" spans="1:10" ht="15.75" x14ac:dyDescent="0.2">
      <c r="A2" s="323" t="s">
        <v>428</v>
      </c>
      <c r="B2" s="323"/>
      <c r="C2" s="323"/>
      <c r="D2" s="323"/>
      <c r="E2" s="323"/>
      <c r="F2" s="323"/>
      <c r="G2" s="323"/>
      <c r="H2" s="323"/>
      <c r="I2" s="323"/>
      <c r="J2" s="323"/>
    </row>
    <row r="3" spans="1:10" ht="15" thickBot="1" x14ac:dyDescent="0.25">
      <c r="A3" s="324" t="s">
        <v>1</v>
      </c>
      <c r="B3" s="324"/>
      <c r="C3" s="324"/>
      <c r="D3" s="324"/>
      <c r="E3" s="325"/>
      <c r="F3" s="325"/>
      <c r="G3" s="325"/>
      <c r="H3" s="325"/>
      <c r="I3" s="325"/>
      <c r="J3" s="325"/>
    </row>
    <row r="4" spans="1:10" ht="15" thickTop="1" x14ac:dyDescent="0.2">
      <c r="A4" s="241" t="s">
        <v>429</v>
      </c>
      <c r="B4" s="326" t="s">
        <v>46</v>
      </c>
      <c r="C4" s="326" t="s">
        <v>4</v>
      </c>
      <c r="D4" s="326" t="s">
        <v>596</v>
      </c>
      <c r="E4" s="329">
        <v>2023</v>
      </c>
      <c r="F4" s="332">
        <v>2024</v>
      </c>
      <c r="G4" s="333"/>
      <c r="H4" s="333"/>
      <c r="I4" s="333"/>
      <c r="J4" s="334"/>
    </row>
    <row r="5" spans="1:10" ht="0.75" customHeight="1" thickBot="1" x14ac:dyDescent="0.25">
      <c r="A5" s="331"/>
      <c r="B5" s="327"/>
      <c r="C5" s="327"/>
      <c r="D5" s="327"/>
      <c r="E5" s="330"/>
      <c r="F5" s="65"/>
      <c r="G5" s="74"/>
      <c r="H5" s="65"/>
      <c r="I5" s="65"/>
      <c r="J5" s="84"/>
    </row>
    <row r="6" spans="1:10" ht="15" thickBot="1" x14ac:dyDescent="0.25">
      <c r="A6" s="252"/>
      <c r="B6" s="328"/>
      <c r="C6" s="328"/>
      <c r="D6" s="328"/>
      <c r="E6" s="102" t="s">
        <v>570</v>
      </c>
      <c r="F6" s="62" t="s">
        <v>551</v>
      </c>
      <c r="G6" s="62" t="s">
        <v>557</v>
      </c>
      <c r="H6" s="62" t="s">
        <v>567</v>
      </c>
      <c r="I6" s="62" t="s">
        <v>568</v>
      </c>
      <c r="J6" s="62" t="s">
        <v>570</v>
      </c>
    </row>
    <row r="7" spans="1:10" s="185" customFormat="1" ht="24" customHeight="1" thickTop="1" x14ac:dyDescent="0.2">
      <c r="A7" s="2" t="s">
        <v>258</v>
      </c>
      <c r="B7" s="225"/>
      <c r="C7" s="225"/>
      <c r="D7" s="225"/>
      <c r="E7" s="226"/>
    </row>
    <row r="8" spans="1:10" s="185" customFormat="1" ht="24" customHeight="1" x14ac:dyDescent="0.2">
      <c r="A8" s="9" t="s">
        <v>430</v>
      </c>
      <c r="B8" s="68">
        <v>2308137</v>
      </c>
      <c r="C8" s="68">
        <v>2650786</v>
      </c>
      <c r="D8" s="68">
        <v>3197003.7450000001</v>
      </c>
      <c r="E8" s="227">
        <v>2711703</v>
      </c>
      <c r="F8" s="68">
        <v>2434036.1470000008</v>
      </c>
      <c r="G8" s="68">
        <v>2755151.6989999991</v>
      </c>
      <c r="H8" s="68">
        <v>3197003.7450000001</v>
      </c>
      <c r="I8" s="68">
        <v>2556748.87</v>
      </c>
      <c r="J8" s="68">
        <v>2778140.3840000005</v>
      </c>
    </row>
    <row r="9" spans="1:10" s="185" customFormat="1" ht="24" customHeight="1" x14ac:dyDescent="0.2">
      <c r="A9" s="9" t="s">
        <v>431</v>
      </c>
      <c r="B9" s="68">
        <v>330061</v>
      </c>
      <c r="C9" s="68">
        <v>517695</v>
      </c>
      <c r="D9" s="68">
        <v>558313.83999999985</v>
      </c>
      <c r="E9" s="227">
        <v>540659</v>
      </c>
      <c r="F9" s="68">
        <v>450296.84700000007</v>
      </c>
      <c r="G9" s="68">
        <v>470039.16800000001</v>
      </c>
      <c r="H9" s="68">
        <v>558313.83999999985</v>
      </c>
      <c r="I9" s="68">
        <v>442633.13099999999</v>
      </c>
      <c r="J9" s="68">
        <v>473730.40099999995</v>
      </c>
    </row>
    <row r="10" spans="1:10" s="185" customFormat="1" ht="24" customHeight="1" x14ac:dyDescent="0.2">
      <c r="A10" s="9" t="s">
        <v>432</v>
      </c>
      <c r="B10" s="68">
        <v>858227</v>
      </c>
      <c r="C10" s="68">
        <v>892010</v>
      </c>
      <c r="D10" s="68">
        <v>1025210.782</v>
      </c>
      <c r="E10" s="227">
        <v>1581250</v>
      </c>
      <c r="F10" s="68">
        <v>905924.46</v>
      </c>
      <c r="G10" s="68">
        <v>827138.77099999995</v>
      </c>
      <c r="H10" s="68">
        <v>1025210.782</v>
      </c>
      <c r="I10" s="68">
        <v>835425.0830000001</v>
      </c>
      <c r="J10" s="68">
        <v>944614.58400000003</v>
      </c>
    </row>
    <row r="11" spans="1:10" s="185" customFormat="1" ht="24" customHeight="1" x14ac:dyDescent="0.2">
      <c r="A11" s="9" t="s">
        <v>350</v>
      </c>
      <c r="B11" s="68">
        <v>16441736</v>
      </c>
      <c r="C11" s="68">
        <v>20895614</v>
      </c>
      <c r="D11" s="68">
        <v>30149407.908000004</v>
      </c>
      <c r="E11" s="227">
        <v>22016318</v>
      </c>
      <c r="F11" s="68">
        <v>27278337.505000003</v>
      </c>
      <c r="G11" s="68">
        <v>28923087.801999997</v>
      </c>
      <c r="H11" s="68">
        <v>30149407.908000004</v>
      </c>
      <c r="I11" s="68">
        <v>30371987.379000004</v>
      </c>
      <c r="J11" s="68">
        <v>31015723.842</v>
      </c>
    </row>
    <row r="12" spans="1:10" s="185" customFormat="1" ht="24" customHeight="1" x14ac:dyDescent="0.2">
      <c r="A12" s="9" t="s">
        <v>433</v>
      </c>
      <c r="B12" s="68">
        <v>10099077</v>
      </c>
      <c r="C12" s="68">
        <v>11502379</v>
      </c>
      <c r="D12" s="68">
        <v>11589550.472999999</v>
      </c>
      <c r="E12" s="227">
        <v>11061953</v>
      </c>
      <c r="F12" s="68">
        <v>11100623.889999999</v>
      </c>
      <c r="G12" s="68">
        <v>11308354.687000003</v>
      </c>
      <c r="H12" s="68">
        <v>11589550.472999999</v>
      </c>
      <c r="I12" s="68">
        <v>10954079.365999999</v>
      </c>
      <c r="J12" s="68">
        <v>10936357.976</v>
      </c>
    </row>
    <row r="13" spans="1:10" s="185" customFormat="1" ht="24" customHeight="1" x14ac:dyDescent="0.2">
      <c r="A13" s="9" t="s">
        <v>434</v>
      </c>
      <c r="B13" s="68">
        <v>10771563</v>
      </c>
      <c r="C13" s="68">
        <v>12202125</v>
      </c>
      <c r="D13" s="68">
        <v>12447145.857999997</v>
      </c>
      <c r="E13" s="227">
        <v>11775252</v>
      </c>
      <c r="F13" s="68">
        <v>11907677.623</v>
      </c>
      <c r="G13" s="68">
        <v>12169162.320999999</v>
      </c>
      <c r="H13" s="68">
        <v>12447145.857999997</v>
      </c>
      <c r="I13" s="68">
        <v>11808662.85</v>
      </c>
      <c r="J13" s="68">
        <v>11805017.341000002</v>
      </c>
    </row>
    <row r="14" spans="1:10" s="185" customFormat="1" ht="24" customHeight="1" x14ac:dyDescent="0.2">
      <c r="A14" s="9" t="s">
        <v>435</v>
      </c>
      <c r="B14" s="68">
        <v>-672486</v>
      </c>
      <c r="C14" s="68">
        <v>-699746</v>
      </c>
      <c r="D14" s="68">
        <v>-857595.38500000001</v>
      </c>
      <c r="E14" s="227">
        <v>-713299</v>
      </c>
      <c r="F14" s="68">
        <v>-807053.73299999989</v>
      </c>
      <c r="G14" s="68">
        <v>-860807.63399999996</v>
      </c>
      <c r="H14" s="68">
        <v>-857595.38500000001</v>
      </c>
      <c r="I14" s="68">
        <v>-854583.48400000005</v>
      </c>
      <c r="J14" s="68">
        <v>-868659.36499999999</v>
      </c>
    </row>
    <row r="15" spans="1:10" s="185" customFormat="1" ht="24" customHeight="1" x14ac:dyDescent="0.2">
      <c r="A15" s="9" t="s">
        <v>436</v>
      </c>
      <c r="B15" s="68">
        <v>716433</v>
      </c>
      <c r="C15" s="68">
        <v>872579</v>
      </c>
      <c r="D15" s="68">
        <v>1012671.2190000002</v>
      </c>
      <c r="E15" s="227">
        <v>884365</v>
      </c>
      <c r="F15" s="68">
        <v>990481.18400000001</v>
      </c>
      <c r="G15" s="68">
        <v>1001800.768</v>
      </c>
      <c r="H15" s="68">
        <v>1012671.2190000002</v>
      </c>
      <c r="I15" s="68">
        <v>1023603.1959999999</v>
      </c>
      <c r="J15" s="68">
        <v>1039081.2280000004</v>
      </c>
    </row>
    <row r="16" spans="1:10" s="185" customFormat="1" ht="24" customHeight="1" x14ac:dyDescent="0.2">
      <c r="A16" s="9" t="s">
        <v>437</v>
      </c>
      <c r="B16" s="68">
        <v>107049</v>
      </c>
      <c r="C16" s="68">
        <v>220831</v>
      </c>
      <c r="D16" s="68">
        <v>186560.45200000002</v>
      </c>
      <c r="E16" s="227">
        <v>221214</v>
      </c>
      <c r="F16" s="68">
        <v>166175.24099999998</v>
      </c>
      <c r="G16" s="68">
        <v>185897.14400000006</v>
      </c>
      <c r="H16" s="68">
        <v>186560.45200000002</v>
      </c>
      <c r="I16" s="68">
        <v>189512.83899999998</v>
      </c>
      <c r="J16" s="68">
        <v>190138.77900000001</v>
      </c>
    </row>
    <row r="17" spans="1:10" s="185" customFormat="1" ht="24" customHeight="1" x14ac:dyDescent="0.2">
      <c r="A17" s="9" t="s">
        <v>438</v>
      </c>
      <c r="B17" s="68">
        <v>1202385</v>
      </c>
      <c r="C17" s="68">
        <v>1892967</v>
      </c>
      <c r="D17" s="68">
        <v>2404597.537</v>
      </c>
      <c r="E17" s="227">
        <v>2122885</v>
      </c>
      <c r="F17" s="68">
        <v>2164460.7739999997</v>
      </c>
      <c r="G17" s="68">
        <v>2502482.9319999996</v>
      </c>
      <c r="H17" s="68">
        <v>2404597.537</v>
      </c>
      <c r="I17" s="68">
        <v>2282730.2680000002</v>
      </c>
      <c r="J17" s="68">
        <v>2454300.0630000001</v>
      </c>
    </row>
    <row r="18" spans="1:10" s="185" customFormat="1" ht="24" customHeight="1" x14ac:dyDescent="0.2">
      <c r="A18" s="6" t="s">
        <v>356</v>
      </c>
      <c r="B18" s="70">
        <v>32063106</v>
      </c>
      <c r="C18" s="70">
        <v>39444861</v>
      </c>
      <c r="D18" s="70">
        <v>50123315.956</v>
      </c>
      <c r="E18" s="228">
        <v>41140348</v>
      </c>
      <c r="F18" s="70">
        <v>45490336.047999993</v>
      </c>
      <c r="G18" s="70">
        <v>47973952.971000001</v>
      </c>
      <c r="H18" s="70">
        <v>50123315.956</v>
      </c>
      <c r="I18" s="70">
        <v>48656720.132000007</v>
      </c>
      <c r="J18" s="70">
        <v>49832087.257000007</v>
      </c>
    </row>
    <row r="19" spans="1:10" s="185" customFormat="1" ht="24" customHeight="1" x14ac:dyDescent="0.2">
      <c r="A19" s="210"/>
      <c r="B19" s="229"/>
      <c r="C19" s="68"/>
      <c r="D19" s="68"/>
      <c r="E19" s="225"/>
      <c r="F19" s="68"/>
      <c r="G19" s="68"/>
      <c r="H19" s="68"/>
      <c r="I19" s="68"/>
      <c r="J19" s="68"/>
    </row>
    <row r="20" spans="1:10" s="185" customFormat="1" ht="24" customHeight="1" x14ac:dyDescent="0.2">
      <c r="A20" s="2" t="s">
        <v>301</v>
      </c>
      <c r="B20" s="229"/>
      <c r="C20" s="68"/>
      <c r="D20" s="68"/>
      <c r="E20" s="225"/>
      <c r="F20" s="68"/>
      <c r="G20" s="68"/>
      <c r="H20" s="68"/>
      <c r="I20" s="68"/>
      <c r="J20" s="68"/>
    </row>
    <row r="21" spans="1:10" s="185" customFormat="1" ht="24" customHeight="1" x14ac:dyDescent="0.2">
      <c r="A21" s="9" t="s">
        <v>358</v>
      </c>
      <c r="B21" s="68">
        <v>358528</v>
      </c>
      <c r="C21" s="68">
        <v>424912</v>
      </c>
      <c r="D21" s="68">
        <v>459192.00300000003</v>
      </c>
      <c r="E21" s="227">
        <v>330900</v>
      </c>
      <c r="F21" s="68">
        <v>301428.53699999995</v>
      </c>
      <c r="G21" s="68">
        <v>292329.74700000009</v>
      </c>
      <c r="H21" s="68">
        <v>459192.00300000003</v>
      </c>
      <c r="I21" s="68">
        <v>354374.92199999996</v>
      </c>
      <c r="J21" s="68">
        <v>311468.95299999998</v>
      </c>
    </row>
    <row r="22" spans="1:10" s="185" customFormat="1" ht="24" customHeight="1" x14ac:dyDescent="0.2">
      <c r="A22" s="9" t="s">
        <v>439</v>
      </c>
      <c r="B22" s="68">
        <v>6725049</v>
      </c>
      <c r="C22" s="68">
        <v>8916845</v>
      </c>
      <c r="D22" s="68">
        <v>13071190.529999999</v>
      </c>
      <c r="E22" s="227">
        <v>9949300</v>
      </c>
      <c r="F22" s="68">
        <v>11997359.119000003</v>
      </c>
      <c r="G22" s="68">
        <v>12673777.864</v>
      </c>
      <c r="H22" s="68">
        <v>13071190.529999999</v>
      </c>
      <c r="I22" s="68">
        <v>12888969.806000002</v>
      </c>
      <c r="J22" s="68">
        <v>13032779.387</v>
      </c>
    </row>
    <row r="23" spans="1:10" s="185" customFormat="1" ht="24" customHeight="1" x14ac:dyDescent="0.2">
      <c r="A23" s="9" t="s">
        <v>440</v>
      </c>
      <c r="B23" s="68">
        <v>21490459</v>
      </c>
      <c r="C23" s="68">
        <v>25507568</v>
      </c>
      <c r="D23" s="68">
        <v>30812105.305000003</v>
      </c>
      <c r="E23" s="227">
        <v>26110114</v>
      </c>
      <c r="F23" s="68">
        <v>27719480.327000011</v>
      </c>
      <c r="G23" s="68">
        <v>29348502.641000006</v>
      </c>
      <c r="H23" s="68">
        <v>30812105.305000003</v>
      </c>
      <c r="I23" s="68">
        <v>29923292.411000006</v>
      </c>
      <c r="J23" s="68">
        <v>30713081.957999997</v>
      </c>
    </row>
    <row r="24" spans="1:10" s="185" customFormat="1" ht="24" customHeight="1" x14ac:dyDescent="0.2">
      <c r="A24" s="9" t="s">
        <v>441</v>
      </c>
      <c r="B24" s="68">
        <v>136828</v>
      </c>
      <c r="C24" s="68">
        <v>171864</v>
      </c>
      <c r="D24" s="68">
        <v>172845.50200000004</v>
      </c>
      <c r="E24" s="227">
        <v>175368</v>
      </c>
      <c r="F24" s="68">
        <v>176700.43500000003</v>
      </c>
      <c r="G24" s="68">
        <v>176700.20200000002</v>
      </c>
      <c r="H24" s="68">
        <v>172845.50200000004</v>
      </c>
      <c r="I24" s="68">
        <v>172845.50200000004</v>
      </c>
      <c r="J24" s="68">
        <v>171344.50200000004</v>
      </c>
    </row>
    <row r="25" spans="1:10" s="185" customFormat="1" ht="24" customHeight="1" x14ac:dyDescent="0.2">
      <c r="A25" s="9" t="s">
        <v>442</v>
      </c>
      <c r="B25" s="68">
        <v>10134</v>
      </c>
      <c r="C25" s="68">
        <v>12518</v>
      </c>
      <c r="D25" s="68">
        <v>11105.772000000001</v>
      </c>
      <c r="E25" s="227">
        <v>12374</v>
      </c>
      <c r="F25" s="68">
        <v>11157.082</v>
      </c>
      <c r="G25" s="68">
        <v>11132.178</v>
      </c>
      <c r="H25" s="68">
        <v>11105.772000000001</v>
      </c>
      <c r="I25" s="68">
        <v>11033.298000000001</v>
      </c>
      <c r="J25" s="68">
        <v>11047.271000000001</v>
      </c>
    </row>
    <row r="26" spans="1:10" s="185" customFormat="1" ht="24" customHeight="1" x14ac:dyDescent="0.2">
      <c r="A26" s="9" t="s">
        <v>443</v>
      </c>
      <c r="B26" s="68">
        <v>5847</v>
      </c>
      <c r="C26" s="68">
        <v>38414</v>
      </c>
      <c r="D26" s="68">
        <v>48281.502</v>
      </c>
      <c r="E26" s="227">
        <v>42824</v>
      </c>
      <c r="F26" s="68">
        <v>43976.772000000004</v>
      </c>
      <c r="G26" s="68">
        <v>39912.488999999994</v>
      </c>
      <c r="H26" s="68">
        <v>48281.502</v>
      </c>
      <c r="I26" s="68">
        <v>39373.553999999996</v>
      </c>
      <c r="J26" s="68">
        <v>60744.465999999993</v>
      </c>
    </row>
    <row r="27" spans="1:10" s="185" customFormat="1" ht="24" customHeight="1" x14ac:dyDescent="0.2">
      <c r="A27" s="9" t="s">
        <v>367</v>
      </c>
      <c r="B27" s="68">
        <v>1300389</v>
      </c>
      <c r="C27" s="68">
        <v>1966081</v>
      </c>
      <c r="D27" s="68">
        <v>2538856.5689999997</v>
      </c>
      <c r="E27" s="227">
        <v>2045908</v>
      </c>
      <c r="F27" s="68">
        <v>2269637.8380000005</v>
      </c>
      <c r="G27" s="68">
        <v>2520369.2679999997</v>
      </c>
      <c r="H27" s="68">
        <v>2538856.5689999997</v>
      </c>
      <c r="I27" s="68">
        <v>2136490.1339999996</v>
      </c>
      <c r="J27" s="68">
        <v>2352436.9420000003</v>
      </c>
    </row>
    <row r="28" spans="1:10" s="185" customFormat="1" ht="24" customHeight="1" x14ac:dyDescent="0.2">
      <c r="A28" s="6" t="s">
        <v>369</v>
      </c>
      <c r="B28" s="70">
        <v>30027234</v>
      </c>
      <c r="C28" s="70">
        <v>37038203</v>
      </c>
      <c r="D28" s="70">
        <v>47113577.182999991</v>
      </c>
      <c r="E28" s="228">
        <v>38666788</v>
      </c>
      <c r="F28" s="70">
        <v>42519740.110000014</v>
      </c>
      <c r="G28" s="70">
        <v>45062724.389000006</v>
      </c>
      <c r="H28" s="70">
        <v>47113577.182999991</v>
      </c>
      <c r="I28" s="70">
        <v>45526379.627000004</v>
      </c>
      <c r="J28" s="70">
        <v>46652903.478999987</v>
      </c>
    </row>
    <row r="29" spans="1:10" s="185" customFormat="1" ht="24" customHeight="1" x14ac:dyDescent="0.2">
      <c r="A29" s="210"/>
      <c r="B29" s="68"/>
      <c r="C29" s="70"/>
      <c r="D29" s="68"/>
      <c r="E29" s="230"/>
      <c r="F29" s="68"/>
      <c r="G29" s="68"/>
      <c r="H29" s="68"/>
      <c r="I29" s="231"/>
      <c r="J29" s="231"/>
    </row>
    <row r="30" spans="1:10" s="185" customFormat="1" ht="24" customHeight="1" x14ac:dyDescent="0.2">
      <c r="A30" s="2" t="s">
        <v>370</v>
      </c>
      <c r="B30" s="70">
        <v>2035872</v>
      </c>
      <c r="C30" s="70">
        <v>2406658</v>
      </c>
      <c r="D30" s="70">
        <v>3009738.7730000005</v>
      </c>
      <c r="E30" s="228">
        <v>2473560</v>
      </c>
      <c r="F30" s="70">
        <v>2970595.9379999787</v>
      </c>
      <c r="G30" s="70">
        <v>2911228.5819999948</v>
      </c>
      <c r="H30" s="70">
        <v>3009738.7730000005</v>
      </c>
      <c r="I30" s="70">
        <v>3130340.5050000027</v>
      </c>
      <c r="J30" s="70">
        <v>3179183.7780000195</v>
      </c>
    </row>
    <row r="31" spans="1:10" s="185" customFormat="1" ht="24" customHeight="1" x14ac:dyDescent="0.2">
      <c r="A31" s="210"/>
      <c r="B31" s="68"/>
      <c r="C31" s="68"/>
      <c r="D31" s="68"/>
      <c r="E31" s="225"/>
      <c r="F31" s="68"/>
      <c r="G31" s="68"/>
      <c r="H31" s="68"/>
      <c r="I31" s="68"/>
      <c r="J31" s="68"/>
    </row>
    <row r="32" spans="1:10" s="185" customFormat="1" ht="24" customHeight="1" x14ac:dyDescent="0.2">
      <c r="A32" s="2" t="s">
        <v>444</v>
      </c>
      <c r="B32" s="68"/>
      <c r="C32" s="68"/>
      <c r="D32" s="68"/>
      <c r="E32" s="225"/>
      <c r="F32" s="68"/>
      <c r="G32" s="68"/>
      <c r="H32" s="68"/>
      <c r="I32" s="68"/>
      <c r="J32" s="68"/>
    </row>
    <row r="33" spans="1:10" s="185" customFormat="1" ht="24" customHeight="1" x14ac:dyDescent="0.2">
      <c r="A33" s="7" t="s">
        <v>445</v>
      </c>
      <c r="B33" s="68">
        <v>584837</v>
      </c>
      <c r="C33" s="68">
        <v>614275</v>
      </c>
      <c r="D33" s="68">
        <v>631074.42300000007</v>
      </c>
      <c r="E33" s="227">
        <v>620520</v>
      </c>
      <c r="F33" s="68">
        <v>630532.38800000004</v>
      </c>
      <c r="G33" s="68">
        <v>628616.41399999987</v>
      </c>
      <c r="H33" s="68">
        <v>631074.42300000007</v>
      </c>
      <c r="I33" s="68">
        <v>628384.60499999998</v>
      </c>
      <c r="J33" s="68">
        <v>628398.74399999995</v>
      </c>
    </row>
    <row r="34" spans="1:10" s="185" customFormat="1" ht="24" customHeight="1" x14ac:dyDescent="0.2">
      <c r="A34" s="7" t="s">
        <v>373</v>
      </c>
      <c r="B34" s="68">
        <v>440578</v>
      </c>
      <c r="C34" s="68">
        <v>572952</v>
      </c>
      <c r="D34" s="68">
        <v>650680.00299999991</v>
      </c>
      <c r="E34" s="227">
        <v>587651</v>
      </c>
      <c r="F34" s="68">
        <v>670737.50839999993</v>
      </c>
      <c r="G34" s="68">
        <v>650564.62739999988</v>
      </c>
      <c r="H34" s="68">
        <v>650680.00299999991</v>
      </c>
      <c r="I34" s="68">
        <v>659730.64400000009</v>
      </c>
      <c r="J34" s="68">
        <v>668552.47899999982</v>
      </c>
    </row>
    <row r="35" spans="1:10" s="185" customFormat="1" ht="24" customHeight="1" x14ac:dyDescent="0.2">
      <c r="A35" s="7" t="s">
        <v>446</v>
      </c>
      <c r="B35" s="68">
        <v>870554</v>
      </c>
      <c r="C35" s="68">
        <v>1142504</v>
      </c>
      <c r="D35" s="68">
        <v>1363937.9060000002</v>
      </c>
      <c r="E35" s="227">
        <v>1208922</v>
      </c>
      <c r="F35" s="68">
        <v>1336443.8415999997</v>
      </c>
      <c r="G35" s="68">
        <v>1301254.2055999998</v>
      </c>
      <c r="H35" s="68">
        <v>1363937.9060000002</v>
      </c>
      <c r="I35" s="68">
        <v>1439660.2599999998</v>
      </c>
      <c r="J35" s="68">
        <v>1404778.5199999998</v>
      </c>
    </row>
    <row r="36" spans="1:10" s="185" customFormat="1" ht="24" customHeight="1" thickBot="1" x14ac:dyDescent="0.25">
      <c r="A36" s="232" t="s">
        <v>447</v>
      </c>
      <c r="B36" s="233">
        <v>139904</v>
      </c>
      <c r="C36" s="233">
        <v>76926</v>
      </c>
      <c r="D36" s="233">
        <v>364046.44099999993</v>
      </c>
      <c r="E36" s="227">
        <v>56467</v>
      </c>
      <c r="F36" s="233">
        <v>332882.19999999995</v>
      </c>
      <c r="G36" s="233">
        <v>330793.3349999999</v>
      </c>
      <c r="H36" s="233">
        <v>364046.44099999993</v>
      </c>
      <c r="I36" s="233">
        <v>402564.99599999981</v>
      </c>
      <c r="J36" s="233">
        <v>477454.03500000003</v>
      </c>
    </row>
    <row r="37" spans="1:10" s="185" customFormat="1" ht="24" customHeight="1" thickBot="1" x14ac:dyDescent="0.25">
      <c r="A37" s="234" t="s">
        <v>448</v>
      </c>
      <c r="B37" s="235">
        <v>2035872</v>
      </c>
      <c r="C37" s="235">
        <v>2406658</v>
      </c>
      <c r="D37" s="235">
        <v>3009738.7730000005</v>
      </c>
      <c r="E37" s="235">
        <v>2473560</v>
      </c>
      <c r="F37" s="235">
        <v>2970595.9380000001</v>
      </c>
      <c r="G37" s="235">
        <v>2911228.5819999995</v>
      </c>
      <c r="H37" s="235">
        <v>3009738.7730000005</v>
      </c>
      <c r="I37" s="235">
        <v>3130340.5049999994</v>
      </c>
      <c r="J37" s="236">
        <v>3179183.7779999999</v>
      </c>
    </row>
    <row r="38" spans="1:10" x14ac:dyDescent="0.2">
      <c r="A38" s="322" t="s">
        <v>554</v>
      </c>
      <c r="B38" s="322"/>
      <c r="C38" s="322"/>
      <c r="D38" s="322"/>
      <c r="E38" s="322"/>
      <c r="F38" s="322"/>
      <c r="G38" s="322"/>
      <c r="H38" s="322"/>
      <c r="I38" s="322"/>
      <c r="J38" s="322"/>
    </row>
    <row r="39" spans="1:10" x14ac:dyDescent="0.2">
      <c r="A39" s="321" t="s">
        <v>555</v>
      </c>
      <c r="B39" s="321"/>
      <c r="C39" s="321"/>
      <c r="D39" s="321"/>
      <c r="E39" s="321"/>
      <c r="F39" s="321"/>
      <c r="G39" s="321"/>
      <c r="H39" s="321"/>
      <c r="I39" s="321"/>
      <c r="J39" s="321"/>
    </row>
    <row r="43" spans="1:10" x14ac:dyDescent="0.2">
      <c r="F43" s="93"/>
      <c r="G43" s="93"/>
      <c r="H43" s="93"/>
      <c r="I43" s="93"/>
      <c r="J43" s="93"/>
    </row>
    <row r="44" spans="1:10" x14ac:dyDescent="0.2">
      <c r="F44" s="93"/>
      <c r="G44" s="93"/>
      <c r="H44" s="93"/>
      <c r="I44" s="93"/>
      <c r="J44" s="93"/>
    </row>
    <row r="45" spans="1:10" x14ac:dyDescent="0.2">
      <c r="F45" s="93"/>
      <c r="G45" s="93"/>
      <c r="H45" s="93"/>
      <c r="I45" s="93"/>
      <c r="J45" s="93"/>
    </row>
  </sheetData>
  <mergeCells count="11">
    <mergeCell ref="A39:J39"/>
    <mergeCell ref="A38:J38"/>
    <mergeCell ref="A1:J1"/>
    <mergeCell ref="A2:J2"/>
    <mergeCell ref="A3:J3"/>
    <mergeCell ref="B4:B6"/>
    <mergeCell ref="C4:C6"/>
    <mergeCell ref="D4:D6"/>
    <mergeCell ref="E4:E5"/>
    <mergeCell ref="A4:A6"/>
    <mergeCell ref="F4:J4"/>
  </mergeCells>
  <pageMargins left="0.7" right="0.7" top="0.75" bottom="0.75" header="0.3" footer="0.3"/>
  <pageSetup paperSize="9" scale="61" orientation="portrait" verticalDpi="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9"/>
  <sheetViews>
    <sheetView view="pageBreakPreview" zoomScale="130" zoomScaleNormal="100" zoomScaleSheetLayoutView="130" workbookViewId="0">
      <selection activeCell="C6" sqref="C6"/>
    </sheetView>
  </sheetViews>
  <sheetFormatPr defaultColWidth="9" defaultRowHeight="14.25" x14ac:dyDescent="0.2"/>
  <cols>
    <col min="1" max="1" width="46.125" style="25" customWidth="1"/>
    <col min="2" max="10" width="9.375" style="25" customWidth="1"/>
    <col min="11" max="11" width="8.75" style="25" customWidth="1"/>
    <col min="12" max="16384" width="9" style="25"/>
  </cols>
  <sheetData>
    <row r="1" spans="1:11" ht="18.75" x14ac:dyDescent="0.2">
      <c r="A1" s="267" t="s">
        <v>449</v>
      </c>
      <c r="B1" s="267"/>
      <c r="C1" s="267"/>
      <c r="D1" s="267"/>
      <c r="E1" s="267"/>
      <c r="F1" s="267"/>
      <c r="G1" s="267"/>
      <c r="H1" s="267"/>
      <c r="I1" s="267"/>
      <c r="J1" s="267"/>
      <c r="K1" s="111"/>
    </row>
    <row r="2" spans="1:11" ht="15" customHeight="1" thickBot="1" x14ac:dyDescent="0.25">
      <c r="A2" s="336" t="s">
        <v>450</v>
      </c>
      <c r="B2" s="336"/>
      <c r="C2" s="336"/>
      <c r="D2" s="336"/>
      <c r="E2" s="337"/>
      <c r="F2" s="336"/>
      <c r="G2" s="336"/>
      <c r="H2" s="336"/>
      <c r="I2" s="336"/>
      <c r="J2" s="336"/>
      <c r="K2" s="126"/>
    </row>
    <row r="3" spans="1:11" ht="16.5" thickTop="1" thickBot="1" x14ac:dyDescent="0.25">
      <c r="A3" s="48"/>
      <c r="B3" s="142" t="s">
        <v>46</v>
      </c>
      <c r="C3" s="338" t="s">
        <v>4</v>
      </c>
      <c r="D3" s="338" t="s">
        <v>596</v>
      </c>
      <c r="E3" s="149">
        <v>2023</v>
      </c>
      <c r="F3" s="280">
        <v>2024</v>
      </c>
      <c r="G3" s="281"/>
      <c r="H3" s="281"/>
      <c r="I3" s="281"/>
      <c r="J3" s="281"/>
      <c r="K3" s="127"/>
    </row>
    <row r="4" spans="1:11" ht="15.75" thickBot="1" x14ac:dyDescent="0.25">
      <c r="A4" s="49"/>
      <c r="B4" s="141"/>
      <c r="C4" s="302"/>
      <c r="D4" s="302"/>
      <c r="E4" s="14" t="s">
        <v>568</v>
      </c>
      <c r="F4" s="63" t="s">
        <v>549</v>
      </c>
      <c r="G4" s="63" t="s">
        <v>551</v>
      </c>
      <c r="H4" s="63" t="s">
        <v>557</v>
      </c>
      <c r="I4" s="63" t="s">
        <v>567</v>
      </c>
      <c r="J4" s="63" t="s">
        <v>568</v>
      </c>
      <c r="K4" s="128"/>
    </row>
    <row r="5" spans="1:11" s="200" customFormat="1" ht="42" customHeight="1" thickTop="1" x14ac:dyDescent="0.2">
      <c r="A5" s="18" t="s">
        <v>451</v>
      </c>
      <c r="B5" s="67">
        <v>19281929</v>
      </c>
      <c r="C5" s="227">
        <v>18358468</v>
      </c>
      <c r="D5" s="103">
        <v>25661035.746686</v>
      </c>
      <c r="E5" s="227">
        <v>17949432</v>
      </c>
      <c r="F5" s="67">
        <v>18775434.007548001</v>
      </c>
      <c r="G5" s="67">
        <v>19303528.032853</v>
      </c>
      <c r="H5" s="103">
        <v>24787582.773530997</v>
      </c>
      <c r="I5" s="103">
        <v>25661035.746686</v>
      </c>
      <c r="J5" s="103">
        <v>26061081.135293998</v>
      </c>
      <c r="K5" s="103"/>
    </row>
    <row r="6" spans="1:11" s="200" customFormat="1" ht="42" customHeight="1" x14ac:dyDescent="0.2">
      <c r="A6" s="18" t="s">
        <v>452</v>
      </c>
      <c r="B6" s="67">
        <v>2074337</v>
      </c>
      <c r="C6" s="227">
        <v>4279847</v>
      </c>
      <c r="D6" s="103">
        <v>5007026.7574450001</v>
      </c>
      <c r="E6" s="227">
        <v>4251976</v>
      </c>
      <c r="F6" s="67">
        <v>4960533.8407330001</v>
      </c>
      <c r="G6" s="67">
        <v>4911719.7719999999</v>
      </c>
      <c r="H6" s="103">
        <v>4963972.1324450001</v>
      </c>
      <c r="I6" s="103">
        <v>5007026.7574450001</v>
      </c>
      <c r="J6" s="103">
        <v>5058474.5034449995</v>
      </c>
      <c r="K6" s="103"/>
    </row>
    <row r="7" spans="1:11" s="200" customFormat="1" ht="42" customHeight="1" x14ac:dyDescent="0.2">
      <c r="A7" s="75" t="s">
        <v>453</v>
      </c>
      <c r="B7" s="69">
        <v>21356266</v>
      </c>
      <c r="C7" s="228">
        <v>22638315</v>
      </c>
      <c r="D7" s="168">
        <f>D5+D6</f>
        <v>30668062.504131</v>
      </c>
      <c r="E7" s="228">
        <v>22201407</v>
      </c>
      <c r="F7" s="69">
        <v>23735967.848281</v>
      </c>
      <c r="G7" s="69">
        <v>24215247.804853</v>
      </c>
      <c r="H7" s="168">
        <f>H5+H6</f>
        <v>29751554.905975997</v>
      </c>
      <c r="I7" s="168">
        <f>I5+I6</f>
        <v>30668062.504131</v>
      </c>
      <c r="J7" s="168">
        <v>31119555.638738997</v>
      </c>
      <c r="K7" s="168"/>
    </row>
    <row r="8" spans="1:11" s="200" customFormat="1" ht="42" customHeight="1" x14ac:dyDescent="0.2">
      <c r="A8" s="75" t="s">
        <v>454</v>
      </c>
      <c r="B8" s="69">
        <v>14101558</v>
      </c>
      <c r="C8" s="228">
        <v>17790896</v>
      </c>
      <c r="D8" s="168">
        <v>20912971.555800002</v>
      </c>
      <c r="E8" s="228">
        <v>16881783</v>
      </c>
      <c r="F8" s="69">
        <v>19013360.517200001</v>
      </c>
      <c r="G8" s="69">
        <v>19785790.116999999</v>
      </c>
      <c r="H8" s="168">
        <v>20366935.305800002</v>
      </c>
      <c r="I8" s="168">
        <v>20912971.555800002</v>
      </c>
      <c r="J8" s="168">
        <v>21601817.347060002</v>
      </c>
      <c r="K8" s="168"/>
    </row>
    <row r="9" spans="1:11" s="200" customFormat="1" ht="42" customHeight="1" x14ac:dyDescent="0.2">
      <c r="A9" s="18" t="s">
        <v>455</v>
      </c>
      <c r="B9" s="67">
        <v>415712</v>
      </c>
      <c r="C9" s="227">
        <v>602904</v>
      </c>
      <c r="D9" s="103">
        <v>684549.61199999996</v>
      </c>
      <c r="E9" s="227">
        <v>544422</v>
      </c>
      <c r="F9" s="67">
        <v>611114.66099999996</v>
      </c>
      <c r="G9" s="67">
        <v>624026.44900000002</v>
      </c>
      <c r="H9" s="103">
        <v>574255.84199999995</v>
      </c>
      <c r="I9" s="103">
        <v>684549.61199999996</v>
      </c>
      <c r="J9" s="103">
        <v>617637.18000000005</v>
      </c>
      <c r="K9" s="103"/>
    </row>
    <row r="10" spans="1:11" s="200" customFormat="1" ht="42" customHeight="1" x14ac:dyDescent="0.2">
      <c r="A10" s="18" t="s">
        <v>456</v>
      </c>
      <c r="B10" s="67">
        <v>1447459</v>
      </c>
      <c r="C10" s="227">
        <v>1388023</v>
      </c>
      <c r="D10" s="103">
        <v>1509768.1510000001</v>
      </c>
      <c r="E10" s="227">
        <v>1429530</v>
      </c>
      <c r="F10" s="67">
        <v>1454317.4539999999</v>
      </c>
      <c r="G10" s="67">
        <v>1240339.902</v>
      </c>
      <c r="H10" s="103">
        <v>1457058.9709999999</v>
      </c>
      <c r="I10" s="103">
        <v>1509768.1510000001</v>
      </c>
      <c r="J10" s="103">
        <v>1536424.085</v>
      </c>
      <c r="K10" s="103"/>
    </row>
    <row r="11" spans="1:11" s="200" customFormat="1" ht="42" customHeight="1" x14ac:dyDescent="0.2">
      <c r="A11" s="18" t="s">
        <v>457</v>
      </c>
      <c r="B11" s="67">
        <v>207436</v>
      </c>
      <c r="C11" s="227">
        <v>290217</v>
      </c>
      <c r="D11" s="103">
        <v>141061.22</v>
      </c>
      <c r="E11" s="227">
        <v>176946</v>
      </c>
      <c r="F11" s="67">
        <v>79903.017999999996</v>
      </c>
      <c r="G11" s="67">
        <v>181660.86499999999</v>
      </c>
      <c r="H11" s="103">
        <v>140610.383</v>
      </c>
      <c r="I11" s="103">
        <v>141061.22</v>
      </c>
      <c r="J11" s="103">
        <v>97958.664000000004</v>
      </c>
      <c r="K11" s="103"/>
    </row>
    <row r="12" spans="1:11" s="200" customFormat="1" ht="42" customHeight="1" x14ac:dyDescent="0.2">
      <c r="A12" s="18" t="s">
        <v>458</v>
      </c>
      <c r="B12" s="67">
        <v>11976081</v>
      </c>
      <c r="C12" s="227">
        <v>15435676</v>
      </c>
      <c r="D12" s="103">
        <v>18505476.494799998</v>
      </c>
      <c r="E12" s="227">
        <v>14656680</v>
      </c>
      <c r="F12" s="67">
        <v>16795480.108199999</v>
      </c>
      <c r="G12" s="67">
        <v>17667671.243999999</v>
      </c>
      <c r="H12" s="103">
        <v>18122954.172800001</v>
      </c>
      <c r="I12" s="103">
        <v>18505476.494799998</v>
      </c>
      <c r="J12" s="103">
        <v>19277758.08106</v>
      </c>
      <c r="K12" s="103"/>
    </row>
    <row r="13" spans="1:11" s="200" customFormat="1" ht="42" customHeight="1" x14ac:dyDescent="0.2">
      <c r="A13" s="167" t="s">
        <v>459</v>
      </c>
      <c r="B13" s="67">
        <v>54870</v>
      </c>
      <c r="C13" s="227">
        <v>74076</v>
      </c>
      <c r="D13" s="103">
        <v>72116.077999999994</v>
      </c>
      <c r="E13" s="227">
        <v>74205</v>
      </c>
      <c r="F13" s="67">
        <v>72545.275999999998</v>
      </c>
      <c r="G13" s="67">
        <v>72091.657000000007</v>
      </c>
      <c r="H13" s="103">
        <v>72055.937000000005</v>
      </c>
      <c r="I13" s="103">
        <v>72116.077999999994</v>
      </c>
      <c r="J13" s="103">
        <v>72039.337</v>
      </c>
      <c r="K13" s="103"/>
    </row>
    <row r="14" spans="1:11" s="200" customFormat="1" ht="42" customHeight="1" x14ac:dyDescent="0.2">
      <c r="A14" s="36" t="s">
        <v>460</v>
      </c>
      <c r="B14" s="67">
        <v>4612478</v>
      </c>
      <c r="C14" s="227">
        <v>5393662</v>
      </c>
      <c r="D14" s="67">
        <v>6092809.6552844504</v>
      </c>
      <c r="E14" s="227">
        <v>5283721</v>
      </c>
      <c r="F14" s="67">
        <v>5637429.9507079003</v>
      </c>
      <c r="G14" s="67">
        <v>5748922.7612659</v>
      </c>
      <c r="H14" s="67">
        <v>5888284.1293421993</v>
      </c>
      <c r="I14" s="67">
        <v>6092809.6552844504</v>
      </c>
      <c r="J14" s="67">
        <v>6183875.0553858001</v>
      </c>
      <c r="K14" s="67"/>
    </row>
    <row r="15" spans="1:11" s="200" customFormat="1" ht="42" customHeight="1" thickBot="1" x14ac:dyDescent="0.25">
      <c r="A15" s="37" t="s">
        <v>461</v>
      </c>
      <c r="B15" s="162">
        <v>9523577</v>
      </c>
      <c r="C15" s="162">
        <v>12397234</v>
      </c>
      <c r="D15" s="175">
        <v>14820161.900515551</v>
      </c>
      <c r="E15" s="162">
        <v>11598062</v>
      </c>
      <c r="F15" s="162">
        <v>13375930.566492099</v>
      </c>
      <c r="G15" s="162">
        <v>14036867.355734099</v>
      </c>
      <c r="H15" s="175">
        <v>14478651.176457802</v>
      </c>
      <c r="I15" s="175">
        <v>14820161.900515551</v>
      </c>
      <c r="J15" s="175">
        <v>15417942.291674199</v>
      </c>
      <c r="K15" s="237"/>
    </row>
    <row r="16" spans="1:11" ht="15" thickTop="1" x14ac:dyDescent="0.2">
      <c r="A16" s="22"/>
      <c r="B16" s="335" t="s">
        <v>462</v>
      </c>
      <c r="C16" s="335"/>
      <c r="D16" s="335"/>
      <c r="E16" s="335"/>
      <c r="F16" s="335"/>
      <c r="G16" s="335"/>
      <c r="H16" s="335"/>
      <c r="I16" s="335"/>
      <c r="J16" s="335"/>
      <c r="K16" s="112"/>
    </row>
    <row r="17" spans="1:1" x14ac:dyDescent="0.2">
      <c r="A17" s="44"/>
    </row>
    <row r="18" spans="1:1" x14ac:dyDescent="0.2">
      <c r="A18" s="44"/>
    </row>
    <row r="19" spans="1:1" x14ac:dyDescent="0.2">
      <c r="A19" s="44"/>
    </row>
  </sheetData>
  <mergeCells count="6">
    <mergeCell ref="B16:J16"/>
    <mergeCell ref="A1:J1"/>
    <mergeCell ref="A2:J2"/>
    <mergeCell ref="C3:C4"/>
    <mergeCell ref="D3:D4"/>
    <mergeCell ref="F3:J3"/>
  </mergeCells>
  <pageMargins left="0.7" right="0.7" top="0.75" bottom="0.75" header="0.3" footer="0.3"/>
  <pageSetup paperSize="9" scale="61" orientation="portrait" verticalDpi="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9"/>
  <sheetViews>
    <sheetView view="pageBreakPreview" zoomScaleNormal="100" zoomScaleSheetLayoutView="100" workbookViewId="0">
      <selection activeCell="C11" sqref="C11"/>
    </sheetView>
  </sheetViews>
  <sheetFormatPr defaultColWidth="9.125" defaultRowHeight="14.25" x14ac:dyDescent="0.2"/>
  <cols>
    <col min="1" max="1" width="52.25" style="25" customWidth="1"/>
    <col min="2" max="9" width="11" style="25" customWidth="1"/>
    <col min="10" max="16384" width="9.125" style="25"/>
  </cols>
  <sheetData>
    <row r="1" spans="1:9" ht="18.75" x14ac:dyDescent="0.2">
      <c r="A1" s="239" t="s">
        <v>463</v>
      </c>
      <c r="B1" s="239"/>
      <c r="C1" s="239"/>
      <c r="D1" s="239"/>
      <c r="E1" s="239"/>
      <c r="F1" s="239"/>
      <c r="G1" s="239"/>
      <c r="H1" s="239"/>
      <c r="I1" s="239"/>
    </row>
    <row r="2" spans="1:9" ht="15" thickBot="1" x14ac:dyDescent="0.25">
      <c r="A2" s="240" t="s">
        <v>1</v>
      </c>
      <c r="B2" s="240"/>
      <c r="C2" s="240"/>
      <c r="D2" s="240"/>
      <c r="E2" s="240"/>
      <c r="F2" s="240"/>
      <c r="G2" s="240"/>
      <c r="H2" s="240"/>
      <c r="I2" s="240"/>
    </row>
    <row r="3" spans="1:9" ht="15.75" thickTop="1" thickBot="1" x14ac:dyDescent="0.25">
      <c r="A3" s="241" t="s">
        <v>464</v>
      </c>
      <c r="B3" s="340">
        <v>45192</v>
      </c>
      <c r="C3" s="341"/>
      <c r="D3" s="341"/>
      <c r="E3" s="341"/>
      <c r="F3" s="340">
        <v>45290</v>
      </c>
      <c r="G3" s="341"/>
      <c r="H3" s="341"/>
      <c r="I3" s="341"/>
    </row>
    <row r="4" spans="1:9" ht="15" thickBot="1" x14ac:dyDescent="0.25">
      <c r="A4" s="252"/>
      <c r="B4" s="47" t="s">
        <v>465</v>
      </c>
      <c r="C4" s="47" t="s">
        <v>466</v>
      </c>
      <c r="D4" s="47" t="s">
        <v>467</v>
      </c>
      <c r="E4" s="81" t="s">
        <v>253</v>
      </c>
      <c r="F4" s="82" t="s">
        <v>465</v>
      </c>
      <c r="G4" s="47" t="s">
        <v>466</v>
      </c>
      <c r="H4" s="47" t="s">
        <v>467</v>
      </c>
      <c r="I4" s="47" t="s">
        <v>253</v>
      </c>
    </row>
    <row r="5" spans="1:9" s="200" customFormat="1" ht="16.5" customHeight="1" thickTop="1" x14ac:dyDescent="0.2">
      <c r="A5" s="2" t="s">
        <v>468</v>
      </c>
      <c r="B5" s="69">
        <v>10926</v>
      </c>
      <c r="C5" s="69">
        <v>808015</v>
      </c>
      <c r="D5" s="69">
        <v>81936</v>
      </c>
      <c r="E5" s="69">
        <v>900877</v>
      </c>
      <c r="F5" s="69">
        <v>18837.226999999999</v>
      </c>
      <c r="G5" s="69">
        <v>1080893.0174051442</v>
      </c>
      <c r="H5" s="69">
        <v>85757.585000000006</v>
      </c>
      <c r="I5" s="69">
        <v>1185487.8294051441</v>
      </c>
    </row>
    <row r="6" spans="1:9" s="200" customFormat="1" ht="16.5" customHeight="1" x14ac:dyDescent="0.2">
      <c r="A6" s="7" t="s">
        <v>469</v>
      </c>
      <c r="B6" s="67">
        <v>21</v>
      </c>
      <c r="C6" s="67">
        <v>3988</v>
      </c>
      <c r="D6" s="67">
        <v>8847</v>
      </c>
      <c r="E6" s="67">
        <v>12855</v>
      </c>
      <c r="F6" s="67">
        <v>15.599</v>
      </c>
      <c r="G6" s="67">
        <v>1376.633</v>
      </c>
      <c r="H6" s="67">
        <v>11095.546</v>
      </c>
      <c r="I6" s="67">
        <v>12487.778</v>
      </c>
    </row>
    <row r="7" spans="1:9" s="200" customFormat="1" ht="16.5" customHeight="1" x14ac:dyDescent="0.2">
      <c r="A7" s="7" t="s">
        <v>470</v>
      </c>
      <c r="B7" s="67">
        <v>5819</v>
      </c>
      <c r="C7" s="67">
        <v>598668</v>
      </c>
      <c r="D7" s="67">
        <v>56258</v>
      </c>
      <c r="E7" s="67">
        <v>660746</v>
      </c>
      <c r="F7" s="67">
        <v>7945.4120000000003</v>
      </c>
      <c r="G7" s="67">
        <v>890930.10039482114</v>
      </c>
      <c r="H7" s="67">
        <v>68245.592000000004</v>
      </c>
      <c r="I7" s="67">
        <v>967121.10439482122</v>
      </c>
    </row>
    <row r="8" spans="1:9" s="200" customFormat="1" ht="16.5" customHeight="1" x14ac:dyDescent="0.2">
      <c r="A8" s="7" t="s">
        <v>471</v>
      </c>
      <c r="B8" s="67" t="s">
        <v>13</v>
      </c>
      <c r="C8" s="67">
        <v>99</v>
      </c>
      <c r="D8" s="67">
        <v>375</v>
      </c>
      <c r="E8" s="67">
        <v>474</v>
      </c>
      <c r="F8" s="69">
        <v>0</v>
      </c>
      <c r="G8" s="67">
        <v>552.24900000000002</v>
      </c>
      <c r="H8" s="67">
        <v>372.00099999999998</v>
      </c>
      <c r="I8" s="67">
        <v>924.25</v>
      </c>
    </row>
    <row r="9" spans="1:9" s="200" customFormat="1" ht="16.5" customHeight="1" x14ac:dyDescent="0.2">
      <c r="A9" s="7" t="s">
        <v>472</v>
      </c>
      <c r="B9" s="67">
        <v>5086</v>
      </c>
      <c r="C9" s="67">
        <v>205260</v>
      </c>
      <c r="D9" s="67">
        <v>16457</v>
      </c>
      <c r="E9" s="67">
        <v>226802</v>
      </c>
      <c r="F9" s="67">
        <v>10876.216</v>
      </c>
      <c r="G9" s="67">
        <v>188034.03501032304</v>
      </c>
      <c r="H9" s="67">
        <v>6044.4459999999999</v>
      </c>
      <c r="I9" s="67">
        <v>204954.69701032306</v>
      </c>
    </row>
    <row r="10" spans="1:9" s="200" customFormat="1" ht="16.5" customHeight="1" x14ac:dyDescent="0.2">
      <c r="A10" s="2" t="s">
        <v>473</v>
      </c>
      <c r="B10" s="69">
        <v>2281506</v>
      </c>
      <c r="C10" s="69">
        <v>683191</v>
      </c>
      <c r="D10" s="69">
        <v>137929</v>
      </c>
      <c r="E10" s="69">
        <v>3102626</v>
      </c>
      <c r="F10" s="69">
        <v>2057342.916</v>
      </c>
      <c r="G10" s="69">
        <v>566394.90936294571</v>
      </c>
      <c r="H10" s="69">
        <v>164016.63099999999</v>
      </c>
      <c r="I10" s="69">
        <v>2787754.456362946</v>
      </c>
    </row>
    <row r="11" spans="1:9" s="200" customFormat="1" ht="16.5" customHeight="1" x14ac:dyDescent="0.2">
      <c r="A11" s="7" t="s">
        <v>474</v>
      </c>
      <c r="B11" s="67">
        <v>1691211</v>
      </c>
      <c r="C11" s="67">
        <v>396371</v>
      </c>
      <c r="D11" s="67">
        <v>48914</v>
      </c>
      <c r="E11" s="67">
        <v>2136496</v>
      </c>
      <c r="F11" s="67">
        <v>845765.10199999996</v>
      </c>
      <c r="G11" s="67">
        <v>337579.55511300004</v>
      </c>
      <c r="H11" s="67">
        <v>96415.331999999995</v>
      </c>
      <c r="I11" s="67">
        <v>1279759.989113</v>
      </c>
    </row>
    <row r="12" spans="1:9" s="200" customFormat="1" ht="16.5" customHeight="1" x14ac:dyDescent="0.2">
      <c r="A12" s="7" t="s">
        <v>475</v>
      </c>
      <c r="B12" s="67">
        <v>590294</v>
      </c>
      <c r="C12" s="67">
        <v>286820</v>
      </c>
      <c r="D12" s="67">
        <v>89016</v>
      </c>
      <c r="E12" s="67">
        <v>966130</v>
      </c>
      <c r="F12" s="67">
        <v>1211577.814</v>
      </c>
      <c r="G12" s="67">
        <v>228815.35424994573</v>
      </c>
      <c r="H12" s="67">
        <v>67601.298999999999</v>
      </c>
      <c r="I12" s="67">
        <v>1507994.4672499457</v>
      </c>
    </row>
    <row r="13" spans="1:9" s="200" customFormat="1" ht="16.5" customHeight="1" x14ac:dyDescent="0.2">
      <c r="A13" s="2" t="s">
        <v>476</v>
      </c>
      <c r="B13" s="69">
        <v>220410</v>
      </c>
      <c r="C13" s="69">
        <v>170463</v>
      </c>
      <c r="D13" s="69">
        <v>466690</v>
      </c>
      <c r="E13" s="69">
        <v>857563</v>
      </c>
      <c r="F13" s="69">
        <v>224085.06399999998</v>
      </c>
      <c r="G13" s="69">
        <v>115204.883</v>
      </c>
      <c r="H13" s="69">
        <v>492119.76199999999</v>
      </c>
      <c r="I13" s="69">
        <v>831409.70900000003</v>
      </c>
    </row>
    <row r="14" spans="1:9" s="200" customFormat="1" ht="16.5" customHeight="1" x14ac:dyDescent="0.2">
      <c r="A14" s="7" t="s">
        <v>474</v>
      </c>
      <c r="B14" s="67">
        <v>43596</v>
      </c>
      <c r="C14" s="67">
        <v>43598</v>
      </c>
      <c r="D14" s="67">
        <v>305154</v>
      </c>
      <c r="E14" s="67">
        <v>392347</v>
      </c>
      <c r="F14" s="67">
        <v>45457.802000000003</v>
      </c>
      <c r="G14" s="67">
        <v>42918.39</v>
      </c>
      <c r="H14" s="67">
        <v>327409.28200000001</v>
      </c>
      <c r="I14" s="67">
        <v>415785.47400000005</v>
      </c>
    </row>
    <row r="15" spans="1:9" s="200" customFormat="1" ht="16.5" customHeight="1" x14ac:dyDescent="0.2">
      <c r="A15" s="7" t="s">
        <v>475</v>
      </c>
      <c r="B15" s="67">
        <v>176814</v>
      </c>
      <c r="C15" s="67">
        <v>126865</v>
      </c>
      <c r="D15" s="67">
        <v>161536</v>
      </c>
      <c r="E15" s="67">
        <v>465216</v>
      </c>
      <c r="F15" s="67">
        <v>178627.26199999999</v>
      </c>
      <c r="G15" s="67">
        <v>72286.493000000002</v>
      </c>
      <c r="H15" s="67">
        <v>164710.48000000001</v>
      </c>
      <c r="I15" s="67">
        <v>415624.23499999999</v>
      </c>
    </row>
    <row r="16" spans="1:9" s="200" customFormat="1" ht="16.5" customHeight="1" x14ac:dyDescent="0.2">
      <c r="A16" s="2" t="s">
        <v>477</v>
      </c>
      <c r="B16" s="69">
        <v>58946</v>
      </c>
      <c r="C16" s="69">
        <v>203934</v>
      </c>
      <c r="D16" s="69">
        <v>0</v>
      </c>
      <c r="E16" s="69">
        <v>262880</v>
      </c>
      <c r="F16" s="69">
        <v>17201.495999999999</v>
      </c>
      <c r="G16" s="69">
        <v>249052.00323954699</v>
      </c>
      <c r="H16" s="69">
        <v>0</v>
      </c>
      <c r="I16" s="69">
        <v>266253.499239547</v>
      </c>
    </row>
    <row r="17" spans="1:9" s="200" customFormat="1" ht="16.5" customHeight="1" x14ac:dyDescent="0.2">
      <c r="A17" s="7" t="s">
        <v>478</v>
      </c>
      <c r="B17" s="67">
        <v>51948</v>
      </c>
      <c r="C17" s="67">
        <v>174345</v>
      </c>
      <c r="D17" s="69">
        <v>0</v>
      </c>
      <c r="E17" s="67">
        <v>226293</v>
      </c>
      <c r="F17" s="67">
        <v>11579.63</v>
      </c>
      <c r="G17" s="67">
        <v>231475.41623954699</v>
      </c>
      <c r="H17" s="69">
        <v>0</v>
      </c>
      <c r="I17" s="67">
        <v>243055.04623954699</v>
      </c>
    </row>
    <row r="18" spans="1:9" s="200" customFormat="1" ht="16.5" customHeight="1" x14ac:dyDescent="0.2">
      <c r="A18" s="7" t="s">
        <v>479</v>
      </c>
      <c r="B18" s="67">
        <v>6998</v>
      </c>
      <c r="C18" s="67">
        <v>29589</v>
      </c>
      <c r="D18" s="69">
        <v>0</v>
      </c>
      <c r="E18" s="67">
        <v>36587</v>
      </c>
      <c r="F18" s="67">
        <v>5621.866</v>
      </c>
      <c r="G18" s="67">
        <v>17576.587</v>
      </c>
      <c r="H18" s="69">
        <v>0</v>
      </c>
      <c r="I18" s="67">
        <v>23198.453000000001</v>
      </c>
    </row>
    <row r="19" spans="1:9" s="200" customFormat="1" ht="16.5" customHeight="1" x14ac:dyDescent="0.2">
      <c r="A19" s="2" t="s">
        <v>480</v>
      </c>
      <c r="B19" s="69">
        <v>0</v>
      </c>
      <c r="C19" s="69">
        <v>768</v>
      </c>
      <c r="D19" s="69">
        <v>154</v>
      </c>
      <c r="E19" s="69">
        <v>922</v>
      </c>
      <c r="F19" s="69">
        <v>0</v>
      </c>
      <c r="G19" s="69">
        <v>0</v>
      </c>
      <c r="H19" s="69">
        <v>134.68099999999998</v>
      </c>
      <c r="I19" s="69">
        <v>134.68099999999998</v>
      </c>
    </row>
    <row r="20" spans="1:9" s="200" customFormat="1" ht="16.5" customHeight="1" x14ac:dyDescent="0.2">
      <c r="A20" s="7" t="s">
        <v>481</v>
      </c>
      <c r="B20" s="69">
        <v>0</v>
      </c>
      <c r="C20" s="67" t="s">
        <v>13</v>
      </c>
      <c r="D20" s="67">
        <v>23</v>
      </c>
      <c r="E20" s="67">
        <v>23</v>
      </c>
      <c r="F20" s="69">
        <v>0</v>
      </c>
      <c r="G20" s="69">
        <v>0</v>
      </c>
      <c r="H20" s="67">
        <v>5.8319999999999999</v>
      </c>
      <c r="I20" s="67">
        <v>5.8319999999999999</v>
      </c>
    </row>
    <row r="21" spans="1:9" s="200" customFormat="1" ht="16.5" customHeight="1" x14ac:dyDescent="0.2">
      <c r="A21" s="7" t="s">
        <v>482</v>
      </c>
      <c r="B21" s="69">
        <v>0</v>
      </c>
      <c r="C21" s="67">
        <v>768</v>
      </c>
      <c r="D21" s="67">
        <v>131</v>
      </c>
      <c r="E21" s="67">
        <v>899</v>
      </c>
      <c r="F21" s="69">
        <v>0</v>
      </c>
      <c r="G21" s="69">
        <v>0</v>
      </c>
      <c r="H21" s="67">
        <v>128.84899999999999</v>
      </c>
      <c r="I21" s="67">
        <v>128.84899999999999</v>
      </c>
    </row>
    <row r="22" spans="1:9" s="200" customFormat="1" ht="16.5" customHeight="1" x14ac:dyDescent="0.2">
      <c r="A22" s="2" t="s">
        <v>483</v>
      </c>
      <c r="B22" s="69">
        <v>0</v>
      </c>
      <c r="C22" s="69" t="s">
        <v>13</v>
      </c>
      <c r="D22" s="69" t="s">
        <v>13</v>
      </c>
      <c r="E22" s="69" t="s">
        <v>13</v>
      </c>
      <c r="F22" s="69">
        <v>0</v>
      </c>
      <c r="G22" s="69">
        <v>0</v>
      </c>
      <c r="H22" s="69">
        <v>0</v>
      </c>
      <c r="I22" s="69">
        <v>0</v>
      </c>
    </row>
    <row r="23" spans="1:9" s="200" customFormat="1" ht="16.5" customHeight="1" x14ac:dyDescent="0.2">
      <c r="A23" s="2" t="s">
        <v>484</v>
      </c>
      <c r="B23" s="69">
        <v>43301</v>
      </c>
      <c r="C23" s="69">
        <v>101749</v>
      </c>
      <c r="D23" s="69">
        <v>35691</v>
      </c>
      <c r="E23" s="69">
        <v>180741</v>
      </c>
      <c r="F23" s="69">
        <v>48894.421999999999</v>
      </c>
      <c r="G23" s="69">
        <v>174677.7360997879</v>
      </c>
      <c r="H23" s="69">
        <v>43852.344521999999</v>
      </c>
      <c r="I23" s="69">
        <v>267424.50262178789</v>
      </c>
    </row>
    <row r="24" spans="1:9" s="200" customFormat="1" ht="16.5" customHeight="1" x14ac:dyDescent="0.2">
      <c r="A24" s="2" t="s">
        <v>485</v>
      </c>
      <c r="B24" s="69">
        <v>11076</v>
      </c>
      <c r="C24" s="69">
        <v>33215</v>
      </c>
      <c r="D24" s="69">
        <v>56933</v>
      </c>
      <c r="E24" s="69">
        <v>101224</v>
      </c>
      <c r="F24" s="69">
        <v>11117.5</v>
      </c>
      <c r="G24" s="69">
        <v>20214.125</v>
      </c>
      <c r="H24" s="69">
        <v>58934.357250000001</v>
      </c>
      <c r="I24" s="69">
        <v>90265.982250000001</v>
      </c>
    </row>
    <row r="25" spans="1:9" s="200" customFormat="1" ht="16.5" customHeight="1" x14ac:dyDescent="0.2">
      <c r="A25" s="2" t="s">
        <v>486</v>
      </c>
      <c r="B25" s="69">
        <v>10926</v>
      </c>
      <c r="C25" s="69">
        <v>27026</v>
      </c>
      <c r="D25" s="69">
        <v>55053</v>
      </c>
      <c r="E25" s="69">
        <v>93005</v>
      </c>
      <c r="F25" s="69">
        <v>10967.800999999999</v>
      </c>
      <c r="G25" s="69">
        <v>14128.183999999999</v>
      </c>
      <c r="H25" s="69">
        <v>57295.351999999999</v>
      </c>
      <c r="I25" s="69">
        <v>82391.337</v>
      </c>
    </row>
    <row r="26" spans="1:9" s="200" customFormat="1" ht="16.5" customHeight="1" x14ac:dyDescent="0.2">
      <c r="A26" s="7" t="s">
        <v>487</v>
      </c>
      <c r="B26" s="67">
        <v>10600</v>
      </c>
      <c r="C26" s="67">
        <v>23163</v>
      </c>
      <c r="D26" s="67">
        <v>44148</v>
      </c>
      <c r="E26" s="67">
        <v>77911</v>
      </c>
      <c r="F26" s="67">
        <v>10629.626</v>
      </c>
      <c r="G26" s="67">
        <v>10695.198</v>
      </c>
      <c r="H26" s="67">
        <v>45929.264999999999</v>
      </c>
      <c r="I26" s="67">
        <v>67254.089000000007</v>
      </c>
    </row>
    <row r="27" spans="1:9" s="200" customFormat="1" ht="16.5" customHeight="1" x14ac:dyDescent="0.2">
      <c r="A27" s="7" t="s">
        <v>488</v>
      </c>
      <c r="B27" s="67" t="s">
        <v>13</v>
      </c>
      <c r="C27" s="67">
        <v>1023</v>
      </c>
      <c r="D27" s="67" t="s">
        <v>13</v>
      </c>
      <c r="E27" s="67">
        <v>1023</v>
      </c>
      <c r="F27" s="67">
        <v>0</v>
      </c>
      <c r="G27" s="67">
        <v>607.43899999999996</v>
      </c>
      <c r="H27" s="67">
        <v>0</v>
      </c>
      <c r="I27" s="67">
        <v>607.43899999999996</v>
      </c>
    </row>
    <row r="28" spans="1:9" s="200" customFormat="1" ht="16.5" customHeight="1" x14ac:dyDescent="0.2">
      <c r="A28" s="7" t="s">
        <v>489</v>
      </c>
      <c r="B28" s="67" t="s">
        <v>13</v>
      </c>
      <c r="C28" s="67">
        <v>1498</v>
      </c>
      <c r="D28" s="67" t="s">
        <v>13</v>
      </c>
      <c r="E28" s="67">
        <v>1498</v>
      </c>
      <c r="F28" s="67">
        <v>0</v>
      </c>
      <c r="G28" s="67">
        <v>1571.807</v>
      </c>
      <c r="H28" s="67">
        <v>0</v>
      </c>
      <c r="I28" s="67">
        <v>1571.807</v>
      </c>
    </row>
    <row r="29" spans="1:9" s="200" customFormat="1" ht="16.5" customHeight="1" x14ac:dyDescent="0.2">
      <c r="A29" s="7" t="s">
        <v>490</v>
      </c>
      <c r="B29" s="67">
        <v>326</v>
      </c>
      <c r="C29" s="67">
        <v>1342</v>
      </c>
      <c r="D29" s="67">
        <v>10905</v>
      </c>
      <c r="E29" s="67">
        <v>12573</v>
      </c>
      <c r="F29" s="67">
        <v>338.17499999999927</v>
      </c>
      <c r="G29" s="67">
        <v>1253.7399999999991</v>
      </c>
      <c r="H29" s="67">
        <v>11366.087</v>
      </c>
      <c r="I29" s="67">
        <v>12958.001999999999</v>
      </c>
    </row>
    <row r="30" spans="1:9" s="200" customFormat="1" ht="16.5" customHeight="1" x14ac:dyDescent="0.2">
      <c r="A30" s="2" t="s">
        <v>491</v>
      </c>
      <c r="B30" s="69">
        <v>150</v>
      </c>
      <c r="C30" s="69">
        <v>6189</v>
      </c>
      <c r="D30" s="69">
        <v>1880</v>
      </c>
      <c r="E30" s="69">
        <v>8219</v>
      </c>
      <c r="F30" s="69">
        <v>149.69900000000001</v>
      </c>
      <c r="G30" s="69">
        <v>6085.9409999999998</v>
      </c>
      <c r="H30" s="69">
        <v>1639.0052499999999</v>
      </c>
      <c r="I30" s="69">
        <v>7874.6452499999996</v>
      </c>
    </row>
    <row r="31" spans="1:9" s="200" customFormat="1" ht="16.5" customHeight="1" x14ac:dyDescent="0.2">
      <c r="A31" s="7" t="s">
        <v>492</v>
      </c>
      <c r="B31" s="67">
        <v>150</v>
      </c>
      <c r="C31" s="67">
        <v>2215</v>
      </c>
      <c r="D31" s="67">
        <v>343</v>
      </c>
      <c r="E31" s="67">
        <v>2708</v>
      </c>
      <c r="F31" s="67">
        <v>149.69900000000001</v>
      </c>
      <c r="G31" s="67">
        <v>2234.288</v>
      </c>
      <c r="H31" s="67">
        <v>343.47</v>
      </c>
      <c r="I31" s="67">
        <v>2727.4570000000003</v>
      </c>
    </row>
    <row r="32" spans="1:9" s="200" customFormat="1" ht="16.5" customHeight="1" x14ac:dyDescent="0.2">
      <c r="A32" s="7" t="s">
        <v>493</v>
      </c>
      <c r="B32" s="67" t="s">
        <v>13</v>
      </c>
      <c r="C32" s="67">
        <v>3974</v>
      </c>
      <c r="D32" s="67">
        <v>1536</v>
      </c>
      <c r="E32" s="67">
        <v>5511</v>
      </c>
      <c r="F32" s="67">
        <v>0</v>
      </c>
      <c r="G32" s="67">
        <v>3851.6529999999998</v>
      </c>
      <c r="H32" s="67">
        <v>1295.5352499999999</v>
      </c>
      <c r="I32" s="67">
        <v>5147.1882499999992</v>
      </c>
    </row>
    <row r="33" spans="1:9" s="200" customFormat="1" ht="16.5" customHeight="1" x14ac:dyDescent="0.2">
      <c r="A33" s="2" t="s">
        <v>494</v>
      </c>
      <c r="B33" s="69">
        <v>2626164</v>
      </c>
      <c r="C33" s="69">
        <v>2001334</v>
      </c>
      <c r="D33" s="69">
        <v>779333</v>
      </c>
      <c r="E33" s="69">
        <v>5406832</v>
      </c>
      <c r="F33" s="69">
        <v>2377478.6249999995</v>
      </c>
      <c r="G33" s="69">
        <v>2206436.6741074244</v>
      </c>
      <c r="H33" s="69">
        <v>844815.36077200004</v>
      </c>
      <c r="I33" s="69">
        <v>5428730.6598794246</v>
      </c>
    </row>
    <row r="34" spans="1:9" s="200" customFormat="1" ht="16.5" customHeight="1" x14ac:dyDescent="0.2">
      <c r="A34" s="2" t="s">
        <v>495</v>
      </c>
      <c r="B34" s="69">
        <v>39423</v>
      </c>
      <c r="C34" s="69">
        <v>37138</v>
      </c>
      <c r="D34" s="69">
        <v>545931</v>
      </c>
      <c r="E34" s="69">
        <v>622492</v>
      </c>
      <c r="F34" s="69">
        <v>46985.885000000002</v>
      </c>
      <c r="G34" s="69">
        <v>40885.373999999996</v>
      </c>
      <c r="H34" s="69">
        <v>607728.14500000002</v>
      </c>
      <c r="I34" s="69">
        <v>695599.40399999998</v>
      </c>
    </row>
    <row r="35" spans="1:9" s="200" customFormat="1" ht="16.5" customHeight="1" x14ac:dyDescent="0.2">
      <c r="A35" s="7" t="s">
        <v>496</v>
      </c>
      <c r="B35" s="67">
        <v>112</v>
      </c>
      <c r="C35" s="67">
        <v>26127</v>
      </c>
      <c r="D35" s="67" t="s">
        <v>13</v>
      </c>
      <c r="E35" s="67">
        <v>26239</v>
      </c>
      <c r="F35" s="67">
        <v>109.85599999999999</v>
      </c>
      <c r="G35" s="67">
        <v>28971.688999999998</v>
      </c>
      <c r="H35" s="67">
        <v>0</v>
      </c>
      <c r="I35" s="67">
        <v>29081.544999999998</v>
      </c>
    </row>
    <row r="36" spans="1:9" s="200" customFormat="1" ht="16.5" customHeight="1" x14ac:dyDescent="0.2">
      <c r="A36" s="7" t="s">
        <v>497</v>
      </c>
      <c r="B36" s="67">
        <v>39310</v>
      </c>
      <c r="C36" s="67">
        <v>11011</v>
      </c>
      <c r="D36" s="67">
        <v>545931</v>
      </c>
      <c r="E36" s="67">
        <v>596253</v>
      </c>
      <c r="F36" s="67">
        <v>46876.029000000002</v>
      </c>
      <c r="G36" s="67">
        <v>11913.684999999999</v>
      </c>
      <c r="H36" s="67">
        <v>607728.14500000002</v>
      </c>
      <c r="I36" s="67">
        <v>666517.85900000005</v>
      </c>
    </row>
    <row r="37" spans="1:9" s="200" customFormat="1" ht="16.5" customHeight="1" x14ac:dyDescent="0.2">
      <c r="A37" s="2" t="s">
        <v>498</v>
      </c>
      <c r="B37" s="69" t="s">
        <v>13</v>
      </c>
      <c r="C37" s="69">
        <v>854</v>
      </c>
      <c r="D37" s="69">
        <v>8033</v>
      </c>
      <c r="E37" s="69">
        <v>8886</v>
      </c>
      <c r="F37" s="69">
        <v>0</v>
      </c>
      <c r="G37" s="69">
        <v>853.54600000000005</v>
      </c>
      <c r="H37" s="69">
        <v>8672.7780000000002</v>
      </c>
      <c r="I37" s="69">
        <v>9526.3240000000005</v>
      </c>
    </row>
    <row r="38" spans="1:9" s="200" customFormat="1" ht="16.5" customHeight="1" x14ac:dyDescent="0.2">
      <c r="A38" s="7" t="s">
        <v>499</v>
      </c>
      <c r="B38" s="67" t="s">
        <v>13</v>
      </c>
      <c r="C38" s="67">
        <v>1</v>
      </c>
      <c r="D38" s="67" t="s">
        <v>13</v>
      </c>
      <c r="E38" s="67">
        <v>1</v>
      </c>
      <c r="F38" s="67">
        <v>0</v>
      </c>
      <c r="G38" s="67">
        <v>0.7</v>
      </c>
      <c r="H38" s="67">
        <v>0</v>
      </c>
      <c r="I38" s="67">
        <v>0.7</v>
      </c>
    </row>
    <row r="39" spans="1:9" s="200" customFormat="1" ht="16.5" customHeight="1" x14ac:dyDescent="0.2">
      <c r="A39" s="7" t="s">
        <v>500</v>
      </c>
      <c r="B39" s="67" t="s">
        <v>13</v>
      </c>
      <c r="C39" s="67">
        <v>853</v>
      </c>
      <c r="D39" s="67">
        <v>8033</v>
      </c>
      <c r="E39" s="67">
        <v>8886</v>
      </c>
      <c r="F39" s="67">
        <v>0</v>
      </c>
      <c r="G39" s="67">
        <v>852.846</v>
      </c>
      <c r="H39" s="67">
        <v>8672.7780000000002</v>
      </c>
      <c r="I39" s="67">
        <v>9525.6239999999998</v>
      </c>
    </row>
    <row r="40" spans="1:9" s="200" customFormat="1" ht="16.5" customHeight="1" x14ac:dyDescent="0.2">
      <c r="A40" s="2" t="s">
        <v>501</v>
      </c>
      <c r="B40" s="69">
        <v>2365836</v>
      </c>
      <c r="C40" s="69">
        <v>160220</v>
      </c>
      <c r="D40" s="69">
        <v>71501</v>
      </c>
      <c r="E40" s="69">
        <v>2597557</v>
      </c>
      <c r="F40" s="69">
        <v>2137656.4640000002</v>
      </c>
      <c r="G40" s="69">
        <v>63806.938999999998</v>
      </c>
      <c r="H40" s="69">
        <v>64991.157999999996</v>
      </c>
      <c r="I40" s="69">
        <v>2266454.5609999998</v>
      </c>
    </row>
    <row r="41" spans="1:9" s="200" customFormat="1" ht="16.5" customHeight="1" x14ac:dyDescent="0.2">
      <c r="A41" s="7" t="s">
        <v>474</v>
      </c>
      <c r="B41" s="67">
        <v>2231253</v>
      </c>
      <c r="C41" s="67">
        <v>98108</v>
      </c>
      <c r="D41" s="67">
        <v>7411</v>
      </c>
      <c r="E41" s="67">
        <v>2336772</v>
      </c>
      <c r="F41" s="67">
        <v>1992291.368</v>
      </c>
      <c r="G41" s="67">
        <v>21955.294999999998</v>
      </c>
      <c r="H41" s="67">
        <v>8607.8909999999996</v>
      </c>
      <c r="I41" s="67">
        <v>2022854.554</v>
      </c>
    </row>
    <row r="42" spans="1:9" s="200" customFormat="1" ht="16.5" customHeight="1" x14ac:dyDescent="0.2">
      <c r="A42" s="7" t="s">
        <v>475</v>
      </c>
      <c r="B42" s="67">
        <v>134583</v>
      </c>
      <c r="C42" s="67">
        <v>62112</v>
      </c>
      <c r="D42" s="67">
        <v>64091</v>
      </c>
      <c r="E42" s="67">
        <v>260786</v>
      </c>
      <c r="F42" s="67">
        <v>145365.09599999999</v>
      </c>
      <c r="G42" s="67">
        <v>41851.644</v>
      </c>
      <c r="H42" s="67">
        <v>56383.267</v>
      </c>
      <c r="I42" s="67">
        <v>243600.00699999998</v>
      </c>
    </row>
    <row r="43" spans="1:9" s="200" customFormat="1" ht="16.5" customHeight="1" x14ac:dyDescent="0.2">
      <c r="A43" s="2" t="s">
        <v>502</v>
      </c>
      <c r="B43" s="69" t="s">
        <v>13</v>
      </c>
      <c r="C43" s="69" t="s">
        <v>13</v>
      </c>
      <c r="D43" s="69" t="s">
        <v>13</v>
      </c>
      <c r="E43" s="69" t="s">
        <v>13</v>
      </c>
      <c r="F43" s="69">
        <v>0</v>
      </c>
      <c r="G43" s="69">
        <v>0</v>
      </c>
      <c r="H43" s="69">
        <v>0</v>
      </c>
      <c r="I43" s="69">
        <v>0</v>
      </c>
    </row>
    <row r="44" spans="1:9" s="200" customFormat="1" ht="16.5" customHeight="1" x14ac:dyDescent="0.2">
      <c r="A44" s="2" t="s">
        <v>503</v>
      </c>
      <c r="B44" s="69">
        <v>51938</v>
      </c>
      <c r="C44" s="69">
        <v>105003</v>
      </c>
      <c r="D44" s="69">
        <v>111211</v>
      </c>
      <c r="E44" s="69">
        <v>268152</v>
      </c>
      <c r="F44" s="69">
        <v>47054.887999999999</v>
      </c>
      <c r="G44" s="69">
        <v>139907.69520036969</v>
      </c>
      <c r="H44" s="69">
        <v>126039.636</v>
      </c>
      <c r="I44" s="69">
        <v>313002.21920036967</v>
      </c>
    </row>
    <row r="45" spans="1:9" s="200" customFormat="1" ht="16.5" customHeight="1" x14ac:dyDescent="0.2">
      <c r="A45" s="2" t="s">
        <v>504</v>
      </c>
      <c r="B45" s="69">
        <v>168968</v>
      </c>
      <c r="C45" s="69">
        <v>1698120</v>
      </c>
      <c r="D45" s="69">
        <v>42657</v>
      </c>
      <c r="E45" s="69">
        <v>1909745</v>
      </c>
      <c r="F45" s="69">
        <v>145781.38800000001</v>
      </c>
      <c r="G45" s="69">
        <v>1960983.1189204578</v>
      </c>
      <c r="H45" s="69">
        <v>37383.643772000003</v>
      </c>
      <c r="I45" s="69">
        <v>2144148.1506924578</v>
      </c>
    </row>
    <row r="46" spans="1:9" s="200" customFormat="1" ht="16.5" customHeight="1" x14ac:dyDescent="0.2">
      <c r="A46" s="7" t="s">
        <v>478</v>
      </c>
      <c r="B46" s="67">
        <v>6238</v>
      </c>
      <c r="C46" s="67">
        <v>910150</v>
      </c>
      <c r="D46" s="67">
        <v>13003</v>
      </c>
      <c r="E46" s="67">
        <v>929392</v>
      </c>
      <c r="F46" s="67">
        <v>6237.76</v>
      </c>
      <c r="G46" s="67">
        <v>953205.71035820385</v>
      </c>
      <c r="H46" s="67">
        <v>13003.447</v>
      </c>
      <c r="I46" s="67">
        <v>972446.91735820391</v>
      </c>
    </row>
    <row r="47" spans="1:9" s="200" customFormat="1" ht="16.5" customHeight="1" x14ac:dyDescent="0.2">
      <c r="A47" s="7" t="s">
        <v>479</v>
      </c>
      <c r="B47" s="67">
        <v>78343</v>
      </c>
      <c r="C47" s="67">
        <v>580916</v>
      </c>
      <c r="D47" s="67">
        <v>24312</v>
      </c>
      <c r="E47" s="67">
        <v>683571</v>
      </c>
      <c r="F47" s="67">
        <v>78342.967999999993</v>
      </c>
      <c r="G47" s="67">
        <v>721492.39337554073</v>
      </c>
      <c r="H47" s="67">
        <v>26959.107</v>
      </c>
      <c r="I47" s="67">
        <v>826794.46837554069</v>
      </c>
    </row>
    <row r="48" spans="1:9" s="200" customFormat="1" ht="16.5" customHeight="1" x14ac:dyDescent="0.2">
      <c r="A48" s="7" t="s">
        <v>505</v>
      </c>
      <c r="B48" s="67">
        <v>40326</v>
      </c>
      <c r="C48" s="67">
        <v>90560</v>
      </c>
      <c r="D48" s="67">
        <v>-48939</v>
      </c>
      <c r="E48" s="67">
        <v>81948</v>
      </c>
      <c r="F48" s="67">
        <v>11235.754999999999</v>
      </c>
      <c r="G48" s="67">
        <v>80283.039119552486</v>
      </c>
      <c r="H48" s="67">
        <v>-52133.190227999999</v>
      </c>
      <c r="I48" s="67">
        <v>39385.603891552491</v>
      </c>
    </row>
    <row r="49" spans="1:9" s="200" customFormat="1" ht="16.5" customHeight="1" x14ac:dyDescent="0.2">
      <c r="A49" s="7" t="s">
        <v>506</v>
      </c>
      <c r="B49" s="67">
        <v>16583</v>
      </c>
      <c r="C49" s="67">
        <v>99078</v>
      </c>
      <c r="D49" s="67">
        <v>-3229</v>
      </c>
      <c r="E49" s="67">
        <v>112433</v>
      </c>
      <c r="F49" s="67">
        <v>17177.815999999999</v>
      </c>
      <c r="G49" s="67">
        <v>197110.23606716061</v>
      </c>
      <c r="H49" s="67">
        <v>-8128.2669999999998</v>
      </c>
      <c r="I49" s="67">
        <v>206159.78506716061</v>
      </c>
    </row>
    <row r="50" spans="1:9" s="200" customFormat="1" ht="16.5" customHeight="1" x14ac:dyDescent="0.2">
      <c r="A50" s="7" t="s">
        <v>507</v>
      </c>
      <c r="B50" s="67">
        <v>25333</v>
      </c>
      <c r="C50" s="67">
        <v>15916</v>
      </c>
      <c r="D50" s="67">
        <v>57224</v>
      </c>
      <c r="E50" s="67">
        <v>98474</v>
      </c>
      <c r="F50" s="67">
        <v>24658.800999999999</v>
      </c>
      <c r="G50" s="67">
        <v>11162.771000000001</v>
      </c>
      <c r="H50" s="67">
        <v>57375.182999999997</v>
      </c>
      <c r="I50" s="67">
        <v>93196.755000000005</v>
      </c>
    </row>
    <row r="51" spans="1:9" s="200" customFormat="1" ht="16.5" customHeight="1" thickBot="1" x14ac:dyDescent="0.25">
      <c r="A51" s="34" t="s">
        <v>508</v>
      </c>
      <c r="B51" s="162">
        <v>2144</v>
      </c>
      <c r="C51" s="162">
        <v>1499</v>
      </c>
      <c r="D51" s="162">
        <v>285</v>
      </c>
      <c r="E51" s="162">
        <v>3928</v>
      </c>
      <c r="F51" s="162">
        <v>8128.2879999999996</v>
      </c>
      <c r="G51" s="162">
        <v>-2271.0309999999999</v>
      </c>
      <c r="H51" s="162">
        <v>307.36399999999998</v>
      </c>
      <c r="I51" s="162">
        <v>6164.6209999999992</v>
      </c>
    </row>
    <row r="52" spans="1:9" ht="15" thickTop="1" x14ac:dyDescent="0.2">
      <c r="A52" s="264" t="s">
        <v>599</v>
      </c>
      <c r="B52" s="264"/>
      <c r="C52" s="264"/>
      <c r="D52" s="264"/>
      <c r="E52" s="264"/>
      <c r="F52" s="264"/>
      <c r="G52" s="264"/>
      <c r="H52" s="264"/>
      <c r="I52" s="264"/>
    </row>
    <row r="53" spans="1:9" x14ac:dyDescent="0.2">
      <c r="A53" s="339" t="s">
        <v>603</v>
      </c>
      <c r="B53" s="339"/>
      <c r="C53" s="339"/>
      <c r="D53" s="339"/>
      <c r="E53" s="339"/>
      <c r="F53" s="339"/>
      <c r="G53" s="339"/>
      <c r="H53" s="339"/>
      <c r="I53" s="339"/>
    </row>
    <row r="54" spans="1:9" x14ac:dyDescent="0.2">
      <c r="H54" s="56"/>
      <c r="I54" s="56"/>
    </row>
    <row r="55" spans="1:9" x14ac:dyDescent="0.2">
      <c r="A55" s="56"/>
      <c r="B55" s="56"/>
      <c r="C55" s="56"/>
      <c r="D55" s="56"/>
      <c r="E55" s="56"/>
      <c r="F55" s="56"/>
      <c r="G55" s="56"/>
      <c r="H55" s="56"/>
      <c r="I55" s="56"/>
    </row>
    <row r="59" spans="1:9" x14ac:dyDescent="0.2">
      <c r="A59" s="24"/>
    </row>
  </sheetData>
  <mergeCells count="7">
    <mergeCell ref="A52:I52"/>
    <mergeCell ref="A53:I53"/>
    <mergeCell ref="A1:I1"/>
    <mergeCell ref="A2:I2"/>
    <mergeCell ref="A3:A4"/>
    <mergeCell ref="B3:E3"/>
    <mergeCell ref="F3:I3"/>
  </mergeCells>
  <pageMargins left="0.7" right="0.7" top="0.75" bottom="0.75" header="0.3" footer="0.3"/>
  <pageSetup paperSize="9" scale="57" orientation="portrait" verticalDpi="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1"/>
  <sheetViews>
    <sheetView view="pageBreakPreview" zoomScale="115" zoomScaleNormal="100" zoomScaleSheetLayoutView="115" workbookViewId="0">
      <selection activeCell="B6" sqref="B6"/>
    </sheetView>
  </sheetViews>
  <sheetFormatPr defaultRowHeight="14.25" x14ac:dyDescent="0.2"/>
  <cols>
    <col min="1" max="1" width="59.125" customWidth="1"/>
    <col min="2" max="7" width="12.125" customWidth="1"/>
  </cols>
  <sheetData>
    <row r="1" spans="1:7" ht="18.75" x14ac:dyDescent="0.2">
      <c r="A1" s="239" t="s">
        <v>509</v>
      </c>
      <c r="B1" s="239"/>
      <c r="C1" s="239"/>
      <c r="D1" s="239"/>
      <c r="E1" s="239"/>
      <c r="F1" s="239"/>
      <c r="G1" s="239"/>
    </row>
    <row r="2" spans="1:7" ht="15" thickBot="1" x14ac:dyDescent="0.25">
      <c r="A2" s="240" t="s">
        <v>1</v>
      </c>
      <c r="B2" s="240"/>
      <c r="C2" s="240"/>
      <c r="D2" s="240"/>
      <c r="E2" s="240"/>
      <c r="F2" s="240"/>
      <c r="G2" s="240"/>
    </row>
    <row r="3" spans="1:7" ht="15.75" thickTop="1" thickBot="1" x14ac:dyDescent="0.25">
      <c r="A3" s="51" t="s">
        <v>510</v>
      </c>
      <c r="B3" s="57">
        <v>44826</v>
      </c>
      <c r="C3" s="57">
        <v>44917</v>
      </c>
      <c r="D3" s="58">
        <v>45008</v>
      </c>
      <c r="E3" s="59">
        <v>45100</v>
      </c>
      <c r="F3" s="60">
        <v>45192</v>
      </c>
      <c r="G3" s="60">
        <v>45290</v>
      </c>
    </row>
    <row r="4" spans="1:7" s="185" customFormat="1" ht="24.75" customHeight="1" thickTop="1" x14ac:dyDescent="0.2">
      <c r="A4" s="2" t="s">
        <v>511</v>
      </c>
      <c r="B4" s="69">
        <v>136388</v>
      </c>
      <c r="C4" s="69">
        <v>99307</v>
      </c>
      <c r="D4" s="69">
        <v>83639</v>
      </c>
      <c r="E4" s="69">
        <v>85102</v>
      </c>
      <c r="F4" s="69">
        <v>90147</v>
      </c>
      <c r="G4" s="69">
        <v>106133.277</v>
      </c>
    </row>
    <row r="5" spans="1:7" s="185" customFormat="1" ht="24.75" customHeight="1" x14ac:dyDescent="0.2">
      <c r="A5" s="9" t="s">
        <v>512</v>
      </c>
      <c r="B5" s="67">
        <v>37553</v>
      </c>
      <c r="C5" s="67">
        <v>32830</v>
      </c>
      <c r="D5" s="67">
        <v>28020</v>
      </c>
      <c r="E5" s="67">
        <v>33083</v>
      </c>
      <c r="F5" s="67">
        <v>36902</v>
      </c>
      <c r="G5" s="67">
        <v>39290.495000000003</v>
      </c>
    </row>
    <row r="6" spans="1:7" s="185" customFormat="1" ht="24.75" customHeight="1" x14ac:dyDescent="0.2">
      <c r="A6" s="9" t="s">
        <v>513</v>
      </c>
      <c r="B6" s="67">
        <v>98835</v>
      </c>
      <c r="C6" s="67">
        <v>66477</v>
      </c>
      <c r="D6" s="67">
        <v>55619</v>
      </c>
      <c r="E6" s="67">
        <v>52019</v>
      </c>
      <c r="F6" s="67">
        <v>53245</v>
      </c>
      <c r="G6" s="67">
        <v>66842.781999999992</v>
      </c>
    </row>
    <row r="7" spans="1:7" s="185" customFormat="1" ht="24.75" customHeight="1" x14ac:dyDescent="0.2">
      <c r="A7" s="2" t="s">
        <v>514</v>
      </c>
      <c r="B7" s="69">
        <v>104583</v>
      </c>
      <c r="C7" s="69">
        <v>181142</v>
      </c>
      <c r="D7" s="69">
        <v>156942</v>
      </c>
      <c r="E7" s="69">
        <v>167795</v>
      </c>
      <c r="F7" s="69">
        <v>103112</v>
      </c>
      <c r="G7" s="69">
        <v>95513.945000000007</v>
      </c>
    </row>
    <row r="8" spans="1:7" s="185" customFormat="1" ht="24.75" customHeight="1" x14ac:dyDescent="0.2">
      <c r="A8" s="9" t="s">
        <v>515</v>
      </c>
      <c r="B8" s="67">
        <v>1570</v>
      </c>
      <c r="C8" s="67">
        <v>47837</v>
      </c>
      <c r="D8" s="67">
        <v>49607</v>
      </c>
      <c r="E8" s="67">
        <v>77062</v>
      </c>
      <c r="F8" s="67">
        <v>4601</v>
      </c>
      <c r="G8" s="67">
        <v>5994.1319999999996</v>
      </c>
    </row>
    <row r="9" spans="1:7" s="185" customFormat="1" ht="24.75" customHeight="1" x14ac:dyDescent="0.2">
      <c r="A9" s="9" t="s">
        <v>516</v>
      </c>
      <c r="B9" s="67">
        <v>36364</v>
      </c>
      <c r="C9" s="67">
        <v>74915</v>
      </c>
      <c r="D9" s="67">
        <v>58588</v>
      </c>
      <c r="E9" s="67">
        <v>53743</v>
      </c>
      <c r="F9" s="67">
        <v>53197</v>
      </c>
      <c r="G9" s="67">
        <v>43694.205000000002</v>
      </c>
    </row>
    <row r="10" spans="1:7" s="185" customFormat="1" ht="24.75" customHeight="1" x14ac:dyDescent="0.2">
      <c r="A10" s="9" t="s">
        <v>517</v>
      </c>
      <c r="B10" s="67">
        <v>50366</v>
      </c>
      <c r="C10" s="67">
        <v>55850</v>
      </c>
      <c r="D10" s="67">
        <v>46825</v>
      </c>
      <c r="E10" s="67">
        <v>35659</v>
      </c>
      <c r="F10" s="67">
        <v>43412</v>
      </c>
      <c r="G10" s="67">
        <v>44009.606</v>
      </c>
    </row>
    <row r="11" spans="1:7" s="185" customFormat="1" ht="24.75" customHeight="1" x14ac:dyDescent="0.2">
      <c r="A11" s="9" t="s">
        <v>518</v>
      </c>
      <c r="B11" s="67">
        <v>14645</v>
      </c>
      <c r="C11" s="67">
        <v>1239</v>
      </c>
      <c r="D11" s="67">
        <v>683</v>
      </c>
      <c r="E11" s="67">
        <v>147</v>
      </c>
      <c r="F11" s="67">
        <v>1038</v>
      </c>
      <c r="G11" s="67">
        <v>721.42499999999995</v>
      </c>
    </row>
    <row r="12" spans="1:7" s="185" customFormat="1" ht="24.75" customHeight="1" x14ac:dyDescent="0.2">
      <c r="A12" s="9" t="s">
        <v>519</v>
      </c>
      <c r="B12" s="67">
        <v>1638</v>
      </c>
      <c r="C12" s="67">
        <v>1301</v>
      </c>
      <c r="D12" s="67">
        <v>1238</v>
      </c>
      <c r="E12" s="67">
        <v>1184</v>
      </c>
      <c r="F12" s="67">
        <v>864</v>
      </c>
      <c r="G12" s="67">
        <v>1094.577</v>
      </c>
    </row>
    <row r="13" spans="1:7" s="185" customFormat="1" ht="24.75" customHeight="1" x14ac:dyDescent="0.2">
      <c r="A13" s="2" t="s">
        <v>520</v>
      </c>
      <c r="B13" s="69">
        <v>21671</v>
      </c>
      <c r="C13" s="69">
        <v>31827</v>
      </c>
      <c r="D13" s="69">
        <v>32568</v>
      </c>
      <c r="E13" s="69">
        <v>29828</v>
      </c>
      <c r="F13" s="69">
        <v>25394</v>
      </c>
      <c r="G13" s="69">
        <v>26681.897000000001</v>
      </c>
    </row>
    <row r="14" spans="1:7" s="185" customFormat="1" ht="24.75" customHeight="1" x14ac:dyDescent="0.2">
      <c r="A14" s="2" t="s">
        <v>521</v>
      </c>
      <c r="B14" s="69">
        <v>9531</v>
      </c>
      <c r="C14" s="69">
        <v>13083</v>
      </c>
      <c r="D14" s="69">
        <v>13650</v>
      </c>
      <c r="E14" s="69">
        <v>15740</v>
      </c>
      <c r="F14" s="69">
        <v>24178</v>
      </c>
      <c r="G14" s="69">
        <v>22413.447</v>
      </c>
    </row>
    <row r="15" spans="1:7" s="185" customFormat="1" ht="24.75" customHeight="1" x14ac:dyDescent="0.2">
      <c r="A15" s="2" t="s">
        <v>522</v>
      </c>
      <c r="B15" s="69">
        <v>1588</v>
      </c>
      <c r="C15" s="69">
        <v>1366</v>
      </c>
      <c r="D15" s="69">
        <v>1423</v>
      </c>
      <c r="E15" s="69">
        <v>1614</v>
      </c>
      <c r="F15" s="69">
        <v>3293</v>
      </c>
      <c r="G15" s="69">
        <v>27809.278999999999</v>
      </c>
    </row>
    <row r="16" spans="1:7" s="185" customFormat="1" ht="24.75" customHeight="1" x14ac:dyDescent="0.2">
      <c r="A16" s="2" t="s">
        <v>523</v>
      </c>
      <c r="B16" s="69">
        <v>217654</v>
      </c>
      <c r="C16" s="69">
        <v>234745</v>
      </c>
      <c r="D16" s="69">
        <v>232824</v>
      </c>
      <c r="E16" s="69">
        <v>265905</v>
      </c>
      <c r="F16" s="69">
        <v>329411</v>
      </c>
      <c r="G16" s="69">
        <v>358761.89399999997</v>
      </c>
    </row>
    <row r="17" spans="1:7" s="185" customFormat="1" ht="24.75" customHeight="1" x14ac:dyDescent="0.2">
      <c r="A17" s="2" t="s">
        <v>524</v>
      </c>
      <c r="B17" s="69">
        <v>32109</v>
      </c>
      <c r="C17" s="69">
        <v>35860</v>
      </c>
      <c r="D17" s="69">
        <v>34072</v>
      </c>
      <c r="E17" s="69">
        <v>35181</v>
      </c>
      <c r="F17" s="69">
        <v>45609</v>
      </c>
      <c r="G17" s="69">
        <v>56869.985999999997</v>
      </c>
    </row>
    <row r="18" spans="1:7" s="185" customFormat="1" ht="24.75" customHeight="1" x14ac:dyDescent="0.2">
      <c r="A18" s="2" t="s">
        <v>525</v>
      </c>
      <c r="B18" s="69">
        <v>984</v>
      </c>
      <c r="C18" s="69">
        <v>1018</v>
      </c>
      <c r="D18" s="69">
        <v>2461</v>
      </c>
      <c r="E18" s="69">
        <v>1284</v>
      </c>
      <c r="F18" s="69">
        <v>1348</v>
      </c>
      <c r="G18" s="69">
        <v>1415.4190000000001</v>
      </c>
    </row>
    <row r="19" spans="1:7" s="185" customFormat="1" ht="24.75" customHeight="1" thickBot="1" x14ac:dyDescent="0.25">
      <c r="A19" s="11" t="s">
        <v>526</v>
      </c>
      <c r="B19" s="71" t="s">
        <v>21</v>
      </c>
      <c r="C19" s="71" t="s">
        <v>21</v>
      </c>
      <c r="D19" s="71" t="s">
        <v>21</v>
      </c>
      <c r="E19" s="71" t="s">
        <v>21</v>
      </c>
      <c r="F19" s="71" t="s">
        <v>21</v>
      </c>
      <c r="G19" s="71" t="s">
        <v>21</v>
      </c>
    </row>
    <row r="20" spans="1:7" s="185" customFormat="1" ht="24.75" customHeight="1" thickTop="1" thickBot="1" x14ac:dyDescent="0.25">
      <c r="A20" s="165" t="s">
        <v>253</v>
      </c>
      <c r="B20" s="71">
        <v>519156</v>
      </c>
      <c r="C20" s="71">
        <v>524509</v>
      </c>
      <c r="D20" s="71">
        <v>557579</v>
      </c>
      <c r="E20" s="71">
        <v>602449</v>
      </c>
      <c r="F20" s="71">
        <v>622492</v>
      </c>
      <c r="G20" s="71">
        <v>695599.40399999998</v>
      </c>
    </row>
    <row r="21" spans="1:7" ht="15" thickTop="1" x14ac:dyDescent="0.2">
      <c r="A21" s="264" t="s">
        <v>599</v>
      </c>
      <c r="B21" s="264"/>
      <c r="C21" s="264"/>
      <c r="D21" s="264"/>
      <c r="E21" s="264"/>
      <c r="F21" s="264"/>
      <c r="G21" s="264"/>
    </row>
  </sheetData>
  <mergeCells count="3">
    <mergeCell ref="A1:G1"/>
    <mergeCell ref="A2:G2"/>
    <mergeCell ref="A21:G21"/>
  </mergeCells>
  <pageMargins left="0.7" right="0.7" top="0.75" bottom="0.75" header="0.3" footer="0.3"/>
  <pageSetup paperSize="9" scale="61" orientation="portrait" verticalDpi="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5"/>
  <sheetViews>
    <sheetView view="pageBreakPreview" zoomScaleNormal="100" zoomScaleSheetLayoutView="100" workbookViewId="0">
      <selection activeCell="D7" sqref="D7"/>
    </sheetView>
  </sheetViews>
  <sheetFormatPr defaultRowHeight="14.25" x14ac:dyDescent="0.2"/>
  <cols>
    <col min="1" max="1" width="56.25" customWidth="1"/>
    <col min="2" max="2" width="12.375" customWidth="1"/>
    <col min="3" max="3" width="12.5" bestFit="1" customWidth="1"/>
    <col min="4" max="4" width="12.125" customWidth="1"/>
    <col min="5" max="5" width="12.75" customWidth="1"/>
    <col min="6" max="6" width="12.5" bestFit="1" customWidth="1"/>
    <col min="7" max="7" width="12.125" customWidth="1"/>
  </cols>
  <sheetData>
    <row r="1" spans="1:8" ht="18.75" x14ac:dyDescent="0.2">
      <c r="A1" s="239" t="s">
        <v>527</v>
      </c>
      <c r="B1" s="239"/>
      <c r="C1" s="239"/>
      <c r="D1" s="239"/>
      <c r="E1" s="239"/>
      <c r="F1" s="239"/>
      <c r="G1" s="239"/>
      <c r="H1" s="12"/>
    </row>
    <row r="2" spans="1:8" ht="15" thickBot="1" x14ac:dyDescent="0.25">
      <c r="A2" s="240" t="s">
        <v>1</v>
      </c>
      <c r="B2" s="240"/>
      <c r="C2" s="240"/>
      <c r="D2" s="240"/>
      <c r="E2" s="240"/>
      <c r="F2" s="240"/>
      <c r="G2" s="240"/>
      <c r="H2" s="12"/>
    </row>
    <row r="3" spans="1:8" ht="15.75" thickTop="1" thickBot="1" x14ac:dyDescent="0.25">
      <c r="A3" s="241" t="s">
        <v>510</v>
      </c>
      <c r="B3" s="343" t="s">
        <v>547</v>
      </c>
      <c r="C3" s="344"/>
      <c r="D3" s="344"/>
      <c r="E3" s="343" t="s">
        <v>550</v>
      </c>
      <c r="F3" s="344"/>
      <c r="G3" s="344"/>
      <c r="H3" s="12"/>
    </row>
    <row r="4" spans="1:8" ht="15" thickBot="1" x14ac:dyDescent="0.25">
      <c r="A4" s="252"/>
      <c r="B4" s="53" t="s">
        <v>528</v>
      </c>
      <c r="C4" s="73" t="s">
        <v>529</v>
      </c>
      <c r="D4" s="73" t="s">
        <v>253</v>
      </c>
      <c r="E4" s="83" t="s">
        <v>528</v>
      </c>
      <c r="F4" s="55" t="s">
        <v>529</v>
      </c>
      <c r="G4" s="52" t="s">
        <v>253</v>
      </c>
      <c r="H4" s="12"/>
    </row>
    <row r="5" spans="1:8" s="185" customFormat="1" ht="32.25" customHeight="1" thickTop="1" x14ac:dyDescent="0.2">
      <c r="A5" s="2" t="s">
        <v>530</v>
      </c>
      <c r="B5" s="69">
        <v>253176</v>
      </c>
      <c r="C5" s="69">
        <v>4375</v>
      </c>
      <c r="D5" s="69">
        <v>257550</v>
      </c>
      <c r="E5" s="69">
        <v>259227.50400000002</v>
      </c>
      <c r="F5" s="69">
        <v>4458.2420000000002</v>
      </c>
      <c r="G5" s="69">
        <v>263685.74600000004</v>
      </c>
      <c r="H5" s="12"/>
    </row>
    <row r="6" spans="1:8" s="185" customFormat="1" ht="32.25" customHeight="1" x14ac:dyDescent="0.2">
      <c r="A6" s="9" t="s">
        <v>531</v>
      </c>
      <c r="B6" s="67">
        <v>4592</v>
      </c>
      <c r="C6" s="67">
        <v>447</v>
      </c>
      <c r="D6" s="67">
        <v>5039</v>
      </c>
      <c r="E6" s="67">
        <v>4330.1379999999999</v>
      </c>
      <c r="F6" s="67">
        <v>450.42099999999999</v>
      </c>
      <c r="G6" s="67">
        <v>4780.5590000000002</v>
      </c>
      <c r="H6" s="12"/>
    </row>
    <row r="7" spans="1:8" s="185" customFormat="1" ht="32.25" customHeight="1" x14ac:dyDescent="0.2">
      <c r="A7" s="9" t="s">
        <v>532</v>
      </c>
      <c r="B7" s="67">
        <v>248584</v>
      </c>
      <c r="C7" s="67">
        <v>3928</v>
      </c>
      <c r="D7" s="67">
        <v>252512</v>
      </c>
      <c r="E7" s="67">
        <v>254897.36600000001</v>
      </c>
      <c r="F7" s="67">
        <v>4007.8209999999999</v>
      </c>
      <c r="G7" s="67">
        <v>258905.18700000001</v>
      </c>
      <c r="H7" s="12"/>
    </row>
    <row r="8" spans="1:8" s="185" customFormat="1" ht="32.25" customHeight="1" x14ac:dyDescent="0.2">
      <c r="A8" s="2" t="s">
        <v>514</v>
      </c>
      <c r="B8" s="69">
        <v>14723</v>
      </c>
      <c r="C8" s="69">
        <v>110001</v>
      </c>
      <c r="D8" s="69">
        <v>124724</v>
      </c>
      <c r="E8" s="69">
        <v>24155.53</v>
      </c>
      <c r="F8" s="69">
        <v>67512.025000000009</v>
      </c>
      <c r="G8" s="69">
        <v>91667.555000000008</v>
      </c>
      <c r="H8" s="12"/>
    </row>
    <row r="9" spans="1:8" s="185" customFormat="1" ht="32.25" customHeight="1" x14ac:dyDescent="0.2">
      <c r="A9" s="9" t="s">
        <v>533</v>
      </c>
      <c r="B9" s="67">
        <v>5292</v>
      </c>
      <c r="C9" s="67">
        <v>65485</v>
      </c>
      <c r="D9" s="67">
        <v>70776</v>
      </c>
      <c r="E9" s="67">
        <v>13040.361000000001</v>
      </c>
      <c r="F9" s="67">
        <v>31194.754000000001</v>
      </c>
      <c r="G9" s="67">
        <v>44235.115000000005</v>
      </c>
      <c r="H9" s="12"/>
    </row>
    <row r="10" spans="1:8" s="185" customFormat="1" ht="32.25" customHeight="1" x14ac:dyDescent="0.2">
      <c r="A10" s="9" t="s">
        <v>516</v>
      </c>
      <c r="B10" s="67">
        <v>8631</v>
      </c>
      <c r="C10" s="67">
        <v>15913</v>
      </c>
      <c r="D10" s="67">
        <v>24545</v>
      </c>
      <c r="E10" s="67">
        <v>9995.5010000000002</v>
      </c>
      <c r="F10" s="67">
        <v>7234.3950000000004</v>
      </c>
      <c r="G10" s="67">
        <v>17229.896000000001</v>
      </c>
      <c r="H10" s="12"/>
    </row>
    <row r="11" spans="1:8" s="185" customFormat="1" ht="32.25" customHeight="1" x14ac:dyDescent="0.2">
      <c r="A11" s="9" t="s">
        <v>517</v>
      </c>
      <c r="B11" s="67">
        <v>710</v>
      </c>
      <c r="C11" s="67">
        <v>28603</v>
      </c>
      <c r="D11" s="67">
        <v>29313</v>
      </c>
      <c r="E11" s="67">
        <v>1009.545</v>
      </c>
      <c r="F11" s="67">
        <v>29082.876</v>
      </c>
      <c r="G11" s="67">
        <v>30092.420999999998</v>
      </c>
      <c r="H11" s="12"/>
    </row>
    <row r="12" spans="1:8" s="185" customFormat="1" ht="32.25" customHeight="1" x14ac:dyDescent="0.2">
      <c r="A12" s="9" t="s">
        <v>518</v>
      </c>
      <c r="B12" s="67">
        <v>90</v>
      </c>
      <c r="C12" s="67" t="s">
        <v>328</v>
      </c>
      <c r="D12" s="67">
        <v>90</v>
      </c>
      <c r="E12" s="67">
        <v>110.113</v>
      </c>
      <c r="F12" s="67">
        <v>0</v>
      </c>
      <c r="G12" s="67">
        <v>110.113</v>
      </c>
      <c r="H12" s="12"/>
    </row>
    <row r="13" spans="1:8" s="185" customFormat="1" ht="32.25" customHeight="1" x14ac:dyDescent="0.2">
      <c r="A13" s="9" t="s">
        <v>519</v>
      </c>
      <c r="B13" s="69" t="s">
        <v>610</v>
      </c>
      <c r="C13" s="67" t="s">
        <v>328</v>
      </c>
      <c r="D13" s="69" t="s">
        <v>610</v>
      </c>
      <c r="E13" s="69" t="s">
        <v>21</v>
      </c>
      <c r="F13" s="67">
        <v>0</v>
      </c>
      <c r="G13" s="69" t="s">
        <v>21</v>
      </c>
      <c r="H13" s="12"/>
    </row>
    <row r="14" spans="1:8" s="185" customFormat="1" ht="32.25" customHeight="1" x14ac:dyDescent="0.2">
      <c r="A14" s="2" t="s">
        <v>520</v>
      </c>
      <c r="B14" s="69" t="s">
        <v>328</v>
      </c>
      <c r="C14" s="69" t="s">
        <v>328</v>
      </c>
      <c r="D14" s="69" t="s">
        <v>328</v>
      </c>
      <c r="E14" s="69">
        <v>0</v>
      </c>
      <c r="F14" s="69">
        <v>0</v>
      </c>
      <c r="G14" s="69">
        <v>0</v>
      </c>
      <c r="H14" s="12"/>
    </row>
    <row r="15" spans="1:8" s="185" customFormat="1" ht="32.25" customHeight="1" x14ac:dyDescent="0.2">
      <c r="A15" s="2" t="s">
        <v>521</v>
      </c>
      <c r="B15" s="69" t="s">
        <v>328</v>
      </c>
      <c r="C15" s="69" t="s">
        <v>328</v>
      </c>
      <c r="D15" s="69" t="s">
        <v>328</v>
      </c>
      <c r="E15" s="69">
        <v>0</v>
      </c>
      <c r="F15" s="69">
        <v>0</v>
      </c>
      <c r="G15" s="69">
        <v>0</v>
      </c>
      <c r="H15" s="12"/>
    </row>
    <row r="16" spans="1:8" s="185" customFormat="1" ht="32.25" customHeight="1" x14ac:dyDescent="0.2">
      <c r="A16" s="2" t="s">
        <v>522</v>
      </c>
      <c r="B16" s="69" t="s">
        <v>328</v>
      </c>
      <c r="C16" s="69" t="s">
        <v>328</v>
      </c>
      <c r="D16" s="69" t="s">
        <v>328</v>
      </c>
      <c r="E16" s="69">
        <v>0</v>
      </c>
      <c r="F16" s="69">
        <v>0</v>
      </c>
      <c r="G16" s="69">
        <v>0</v>
      </c>
      <c r="H16" s="12"/>
    </row>
    <row r="17" spans="1:8" s="185" customFormat="1" ht="32.25" customHeight="1" x14ac:dyDescent="0.2">
      <c r="A17" s="2" t="s">
        <v>523</v>
      </c>
      <c r="B17" s="69">
        <v>67194</v>
      </c>
      <c r="C17" s="69">
        <v>36252</v>
      </c>
      <c r="D17" s="69">
        <v>103446</v>
      </c>
      <c r="E17" s="69">
        <v>67370.278000000006</v>
      </c>
      <c r="F17" s="69">
        <v>17741.776999999998</v>
      </c>
      <c r="G17" s="69">
        <v>85112.055000000008</v>
      </c>
      <c r="H17" s="12"/>
    </row>
    <row r="18" spans="1:8" s="185" customFormat="1" ht="32.25" customHeight="1" x14ac:dyDescent="0.2">
      <c r="A18" s="2" t="s">
        <v>524</v>
      </c>
      <c r="B18" s="69">
        <v>21</v>
      </c>
      <c r="C18" s="69" t="s">
        <v>328</v>
      </c>
      <c r="D18" s="69">
        <v>21</v>
      </c>
      <c r="E18" s="69">
        <v>15.348000000000001</v>
      </c>
      <c r="F18" s="69">
        <v>0</v>
      </c>
      <c r="G18" s="69">
        <v>15.348000000000001</v>
      </c>
      <c r="H18" s="12"/>
    </row>
    <row r="19" spans="1:8" s="185" customFormat="1" ht="32.25" customHeight="1" x14ac:dyDescent="0.2">
      <c r="A19" s="2" t="s">
        <v>534</v>
      </c>
      <c r="B19" s="69" t="s">
        <v>328</v>
      </c>
      <c r="C19" s="69" t="s">
        <v>328</v>
      </c>
      <c r="D19" s="69" t="s">
        <v>328</v>
      </c>
      <c r="E19" s="69">
        <v>0</v>
      </c>
      <c r="F19" s="69">
        <v>0</v>
      </c>
      <c r="G19" s="69">
        <v>0</v>
      </c>
      <c r="H19" s="12"/>
    </row>
    <row r="20" spans="1:8" s="185" customFormat="1" ht="32.25" customHeight="1" x14ac:dyDescent="0.2">
      <c r="A20" s="6" t="s">
        <v>535</v>
      </c>
      <c r="B20" s="69" t="s">
        <v>328</v>
      </c>
      <c r="C20" s="69" t="s">
        <v>328</v>
      </c>
      <c r="D20" s="69" t="s">
        <v>328</v>
      </c>
      <c r="E20" s="69">
        <v>0</v>
      </c>
      <c r="F20" s="69">
        <v>0</v>
      </c>
      <c r="G20" s="69">
        <v>0</v>
      </c>
      <c r="H20" s="12"/>
    </row>
    <row r="21" spans="1:8" s="185" customFormat="1" ht="32.25" customHeight="1" thickBot="1" x14ac:dyDescent="0.25">
      <c r="A21" s="11" t="s">
        <v>536</v>
      </c>
      <c r="B21" s="71">
        <v>347310</v>
      </c>
      <c r="C21" s="71">
        <v>21261</v>
      </c>
      <c r="D21" s="71">
        <v>368572</v>
      </c>
      <c r="E21" s="71">
        <v>367911.63099999999</v>
      </c>
      <c r="F21" s="71">
        <v>23017.374</v>
      </c>
      <c r="G21" s="71">
        <v>390929.005</v>
      </c>
      <c r="H21" s="12"/>
    </row>
    <row r="22" spans="1:8" s="185" customFormat="1" ht="32.25" customHeight="1" thickTop="1" thickBot="1" x14ac:dyDescent="0.25">
      <c r="A22" s="165" t="s">
        <v>253</v>
      </c>
      <c r="B22" s="238">
        <v>682424</v>
      </c>
      <c r="C22" s="238">
        <v>171889</v>
      </c>
      <c r="D22" s="238">
        <v>854313</v>
      </c>
      <c r="E22" s="238">
        <v>718680.29099999997</v>
      </c>
      <c r="F22" s="238">
        <v>112729.41800000001</v>
      </c>
      <c r="G22" s="238">
        <v>831409.70900000003</v>
      </c>
      <c r="H22" s="12"/>
    </row>
    <row r="23" spans="1:8" ht="15" thickTop="1" x14ac:dyDescent="0.2">
      <c r="A23" s="264" t="s">
        <v>599</v>
      </c>
      <c r="B23" s="345"/>
      <c r="C23" s="345"/>
      <c r="D23" s="345"/>
      <c r="E23" s="345"/>
      <c r="F23" s="345"/>
      <c r="G23" s="345"/>
      <c r="H23" s="342"/>
    </row>
    <row r="24" spans="1:8" x14ac:dyDescent="0.2">
      <c r="A24" s="339" t="s">
        <v>556</v>
      </c>
      <c r="B24" s="339"/>
      <c r="C24" s="339"/>
      <c r="D24" s="339"/>
      <c r="E24" s="339"/>
      <c r="F24" s="339"/>
      <c r="G24" s="339"/>
      <c r="H24" s="342"/>
    </row>
    <row r="25" spans="1:8" x14ac:dyDescent="0.2">
      <c r="A25" s="339" t="s">
        <v>537</v>
      </c>
      <c r="B25" s="339"/>
      <c r="C25" s="339"/>
      <c r="D25" s="339"/>
      <c r="E25" s="339"/>
      <c r="F25" s="339"/>
      <c r="G25" s="339"/>
      <c r="H25" s="342"/>
    </row>
  </sheetData>
  <mergeCells count="9">
    <mergeCell ref="A25:G25"/>
    <mergeCell ref="H23:H25"/>
    <mergeCell ref="A1:G1"/>
    <mergeCell ref="A2:G2"/>
    <mergeCell ref="A3:A4"/>
    <mergeCell ref="B3:D3"/>
    <mergeCell ref="E3:G3"/>
    <mergeCell ref="A23:G23"/>
    <mergeCell ref="A24:G24"/>
  </mergeCells>
  <pageMargins left="0.7" right="0.7" top="0.75" bottom="0.75" header="0.3" footer="0.3"/>
  <pageSetup paperSize="9" scale="61" orientation="portrait" verticalDpi="0" r:id="rId1"/>
  <headerFooter>
    <oddFooter>&amp;C&amp;A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4"/>
  <sheetViews>
    <sheetView tabSelected="1" view="pageBreakPreview" zoomScaleNormal="100" zoomScaleSheetLayoutView="100" workbookViewId="0">
      <selection activeCell="E19" sqref="E19"/>
    </sheetView>
  </sheetViews>
  <sheetFormatPr defaultRowHeight="14.25" x14ac:dyDescent="0.2"/>
  <cols>
    <col min="1" max="1" width="44.25" bestFit="1" customWidth="1"/>
    <col min="2" max="3" width="9.125" bestFit="1" customWidth="1"/>
    <col min="4" max="4" width="9.75" bestFit="1" customWidth="1"/>
    <col min="5" max="5" width="9.25" style="86" bestFit="1" customWidth="1"/>
    <col min="6" max="7" width="9.75" bestFit="1" customWidth="1"/>
    <col min="8" max="9" width="9.25" bestFit="1" customWidth="1"/>
    <col min="10" max="10" width="9.75" style="86" bestFit="1" customWidth="1"/>
  </cols>
  <sheetData>
    <row r="1" spans="1:10" ht="18.75" x14ac:dyDescent="0.2">
      <c r="A1" s="239" t="s">
        <v>45</v>
      </c>
      <c r="B1" s="239"/>
      <c r="C1" s="239"/>
      <c r="D1" s="239"/>
      <c r="E1" s="239"/>
      <c r="F1" s="239"/>
      <c r="G1" s="239"/>
      <c r="H1" s="239"/>
      <c r="I1" s="239"/>
      <c r="J1" s="239"/>
    </row>
    <row r="2" spans="1:10" ht="15" thickBot="1" x14ac:dyDescent="0.25">
      <c r="A2" s="240" t="s">
        <v>1</v>
      </c>
      <c r="B2" s="240"/>
      <c r="C2" s="240"/>
      <c r="D2" s="240"/>
      <c r="E2" s="240"/>
      <c r="F2" s="240"/>
      <c r="G2" s="240"/>
      <c r="H2" s="240"/>
      <c r="I2" s="240"/>
      <c r="J2" s="240"/>
    </row>
    <row r="3" spans="1:10" ht="15.75" thickTop="1" thickBot="1" x14ac:dyDescent="0.25">
      <c r="A3" s="241" t="s">
        <v>2</v>
      </c>
      <c r="B3" s="253" t="s">
        <v>46</v>
      </c>
      <c r="C3" s="253" t="s">
        <v>4</v>
      </c>
      <c r="D3" s="253" t="s">
        <v>596</v>
      </c>
      <c r="E3" s="166">
        <v>2023</v>
      </c>
      <c r="F3" s="245">
        <v>2024</v>
      </c>
      <c r="G3" s="246"/>
      <c r="H3" s="246"/>
      <c r="I3" s="246"/>
      <c r="J3" s="246"/>
    </row>
    <row r="4" spans="1:10" ht="15" thickBot="1" x14ac:dyDescent="0.25">
      <c r="A4" s="252"/>
      <c r="B4" s="254"/>
      <c r="C4" s="254"/>
      <c r="D4" s="254"/>
      <c r="E4" s="131" t="s">
        <v>570</v>
      </c>
      <c r="F4" s="176" t="s">
        <v>551</v>
      </c>
      <c r="G4" s="176" t="s">
        <v>557</v>
      </c>
      <c r="H4" s="176" t="s">
        <v>567</v>
      </c>
      <c r="I4" s="176" t="s">
        <v>568</v>
      </c>
      <c r="J4" s="176" t="s">
        <v>604</v>
      </c>
    </row>
    <row r="5" spans="1:10" ht="19.5" customHeight="1" thickTop="1" x14ac:dyDescent="0.2">
      <c r="A5" s="2" t="s">
        <v>47</v>
      </c>
      <c r="B5" s="70">
        <v>14137</v>
      </c>
      <c r="C5" s="70">
        <v>3596.2211122400017</v>
      </c>
      <c r="D5" s="70">
        <v>34722.140399000004</v>
      </c>
      <c r="E5" s="177">
        <v>3173.8592509999985</v>
      </c>
      <c r="F5" s="70">
        <v>17696.450215000001</v>
      </c>
      <c r="G5" s="70">
        <v>17425.394218240002</v>
      </c>
      <c r="H5" s="70">
        <v>34722.140399000004</v>
      </c>
      <c r="I5" s="70">
        <v>35228.347399000006</v>
      </c>
      <c r="J5" s="70">
        <v>2743.1120589999996</v>
      </c>
    </row>
    <row r="6" spans="1:10" ht="19.5" customHeight="1" x14ac:dyDescent="0.2">
      <c r="A6" s="6" t="s">
        <v>48</v>
      </c>
      <c r="B6" s="70">
        <v>1174</v>
      </c>
      <c r="C6" s="70">
        <v>1184.96</v>
      </c>
      <c r="D6" s="70">
        <v>228.83199999999999</v>
      </c>
      <c r="E6" s="177">
        <v>1197.8910000000001</v>
      </c>
      <c r="F6" s="70">
        <v>1427.4370000000001</v>
      </c>
      <c r="G6" s="70">
        <v>228.61500000000001</v>
      </c>
      <c r="H6" s="70">
        <v>228.83199999999999</v>
      </c>
      <c r="I6" s="70">
        <v>229.732</v>
      </c>
      <c r="J6" s="70">
        <v>229.946</v>
      </c>
    </row>
    <row r="7" spans="1:10" ht="19.5" customHeight="1" x14ac:dyDescent="0.2">
      <c r="A7" s="3" t="s">
        <v>36</v>
      </c>
      <c r="B7" s="68">
        <v>16</v>
      </c>
      <c r="C7" s="68">
        <v>26.677</v>
      </c>
      <c r="D7" s="68">
        <v>31.175000000000001</v>
      </c>
      <c r="E7" s="169">
        <v>28.398</v>
      </c>
      <c r="F7" s="68">
        <v>42.198999999999998</v>
      </c>
      <c r="G7" s="68">
        <v>30.965</v>
      </c>
      <c r="H7" s="68">
        <v>31.175000000000001</v>
      </c>
      <c r="I7" s="68">
        <v>31.759</v>
      </c>
      <c r="J7" s="68">
        <v>32.161999999999999</v>
      </c>
    </row>
    <row r="8" spans="1:10" ht="19.5" customHeight="1" x14ac:dyDescent="0.2">
      <c r="A8" s="7" t="s">
        <v>37</v>
      </c>
      <c r="B8" s="68" t="s">
        <v>13</v>
      </c>
      <c r="C8" s="68">
        <v>0</v>
      </c>
      <c r="D8" s="68">
        <v>0</v>
      </c>
      <c r="E8" s="169">
        <v>0</v>
      </c>
      <c r="F8" s="68">
        <v>0</v>
      </c>
      <c r="G8" s="68">
        <v>0</v>
      </c>
      <c r="H8" s="68">
        <v>0</v>
      </c>
      <c r="I8" s="68">
        <v>0</v>
      </c>
      <c r="J8" s="68">
        <v>0</v>
      </c>
    </row>
    <row r="9" spans="1:10" ht="19.5" customHeight="1" x14ac:dyDescent="0.2">
      <c r="A9" s="3" t="s">
        <v>38</v>
      </c>
      <c r="B9" s="68">
        <v>162</v>
      </c>
      <c r="C9" s="68">
        <v>163.71899999999999</v>
      </c>
      <c r="D9" s="68">
        <v>174.86799999999999</v>
      </c>
      <c r="E9" s="169">
        <v>175.221</v>
      </c>
      <c r="F9" s="68">
        <v>174.86500000000001</v>
      </c>
      <c r="G9" s="68">
        <v>174.86600000000001</v>
      </c>
      <c r="H9" s="68">
        <v>174.86799999999999</v>
      </c>
      <c r="I9" s="68">
        <v>175.18100000000001</v>
      </c>
      <c r="J9" s="68">
        <v>175.18299999999999</v>
      </c>
    </row>
    <row r="10" spans="1:10" ht="19.5" customHeight="1" x14ac:dyDescent="0.2">
      <c r="A10" s="3" t="s">
        <v>39</v>
      </c>
      <c r="B10" s="68">
        <v>996</v>
      </c>
      <c r="C10" s="68">
        <v>994.56399999999996</v>
      </c>
      <c r="D10" s="68">
        <v>22.789000000000001</v>
      </c>
      <c r="E10" s="169">
        <v>994.27200000000005</v>
      </c>
      <c r="F10" s="68">
        <v>1210.373</v>
      </c>
      <c r="G10" s="68">
        <v>22.783999999999999</v>
      </c>
      <c r="H10" s="68">
        <v>22.789000000000001</v>
      </c>
      <c r="I10" s="68">
        <v>22.792000000000002</v>
      </c>
      <c r="J10" s="68">
        <v>22.600999999999999</v>
      </c>
    </row>
    <row r="11" spans="1:10" ht="19.5" customHeight="1" x14ac:dyDescent="0.2">
      <c r="A11" s="2" t="s">
        <v>49</v>
      </c>
      <c r="B11" s="70">
        <v>12963</v>
      </c>
      <c r="C11" s="70">
        <v>2411.2611122400017</v>
      </c>
      <c r="D11" s="70">
        <v>34493.308399000001</v>
      </c>
      <c r="E11" s="177">
        <v>1975.9682509999984</v>
      </c>
      <c r="F11" s="70">
        <v>16269.013214999999</v>
      </c>
      <c r="G11" s="70">
        <v>17196.779218240001</v>
      </c>
      <c r="H11" s="70">
        <v>34493.308399000001</v>
      </c>
      <c r="I11" s="70">
        <v>34998.615399000002</v>
      </c>
      <c r="J11" s="70">
        <v>2513.1660589999997</v>
      </c>
    </row>
    <row r="12" spans="1:10" ht="19.5" customHeight="1" x14ac:dyDescent="0.2">
      <c r="A12" s="3" t="s">
        <v>36</v>
      </c>
      <c r="B12" s="68">
        <v>851</v>
      </c>
      <c r="C12" s="68">
        <v>1850.3400000000001</v>
      </c>
      <c r="D12" s="68">
        <v>1966.0679999999998</v>
      </c>
      <c r="E12" s="169">
        <v>1426.145</v>
      </c>
      <c r="F12" s="68">
        <v>2317.3040000000001</v>
      </c>
      <c r="G12" s="68">
        <v>1949.0550000000001</v>
      </c>
      <c r="H12" s="68">
        <v>1966.0679999999998</v>
      </c>
      <c r="I12" s="68">
        <v>2471.2330000000002</v>
      </c>
      <c r="J12" s="68">
        <v>1806.9059999999999</v>
      </c>
    </row>
    <row r="13" spans="1:10" ht="19.5" customHeight="1" x14ac:dyDescent="0.2">
      <c r="A13" s="3" t="s">
        <v>37</v>
      </c>
      <c r="B13" s="68" t="s">
        <v>13</v>
      </c>
      <c r="C13" s="68">
        <v>0</v>
      </c>
      <c r="D13" s="68">
        <v>0</v>
      </c>
      <c r="E13" s="169">
        <v>0</v>
      </c>
      <c r="F13" s="68">
        <v>0</v>
      </c>
      <c r="G13" s="68">
        <v>0</v>
      </c>
      <c r="H13" s="68">
        <v>0</v>
      </c>
      <c r="I13" s="68">
        <v>0</v>
      </c>
      <c r="J13" s="68">
        <v>0</v>
      </c>
    </row>
    <row r="14" spans="1:10" ht="19.5" customHeight="1" x14ac:dyDescent="0.2">
      <c r="A14" s="3" t="s">
        <v>38</v>
      </c>
      <c r="B14" s="68" t="s">
        <v>13</v>
      </c>
      <c r="C14" s="68">
        <v>0</v>
      </c>
      <c r="D14" s="68">
        <v>0</v>
      </c>
      <c r="E14" s="169">
        <v>0</v>
      </c>
      <c r="F14" s="68">
        <v>0</v>
      </c>
      <c r="G14" s="68">
        <v>0</v>
      </c>
      <c r="H14" s="68">
        <v>0</v>
      </c>
      <c r="I14" s="68">
        <v>0</v>
      </c>
      <c r="J14" s="68">
        <v>0</v>
      </c>
    </row>
    <row r="15" spans="1:10" ht="19.5" customHeight="1" x14ac:dyDescent="0.2">
      <c r="A15" s="3" t="s">
        <v>39</v>
      </c>
      <c r="B15" s="68">
        <v>12111</v>
      </c>
      <c r="C15" s="68">
        <v>560.92111224000155</v>
      </c>
      <c r="D15" s="68">
        <v>32527.240398999998</v>
      </c>
      <c r="E15" s="169">
        <v>549.82325099999832</v>
      </c>
      <c r="F15" s="68">
        <v>13951.709214999999</v>
      </c>
      <c r="G15" s="68">
        <v>15247.72421824</v>
      </c>
      <c r="H15" s="68">
        <v>32527.240398999998</v>
      </c>
      <c r="I15" s="68">
        <v>32527.382399000002</v>
      </c>
      <c r="J15" s="68">
        <v>706.26005899999984</v>
      </c>
    </row>
    <row r="16" spans="1:10" ht="19.5" customHeight="1" x14ac:dyDescent="0.2">
      <c r="A16" s="2" t="s">
        <v>50</v>
      </c>
      <c r="B16" s="68" t="s">
        <v>13</v>
      </c>
      <c r="C16" s="70">
        <v>0</v>
      </c>
      <c r="D16" s="70">
        <v>0</v>
      </c>
      <c r="E16" s="177">
        <v>0</v>
      </c>
      <c r="F16" s="70">
        <v>0</v>
      </c>
      <c r="G16" s="70">
        <v>0</v>
      </c>
      <c r="H16" s="70">
        <v>0</v>
      </c>
      <c r="I16" s="70">
        <v>0</v>
      </c>
      <c r="J16" s="70">
        <v>0</v>
      </c>
    </row>
    <row r="17" spans="1:10" ht="19.5" customHeight="1" x14ac:dyDescent="0.2">
      <c r="A17" s="3" t="s">
        <v>36</v>
      </c>
      <c r="B17" s="68" t="s">
        <v>13</v>
      </c>
      <c r="C17" s="68">
        <v>0</v>
      </c>
      <c r="D17" s="68">
        <v>0</v>
      </c>
      <c r="E17" s="169">
        <v>0</v>
      </c>
      <c r="F17" s="68">
        <v>0</v>
      </c>
      <c r="G17" s="68">
        <v>0</v>
      </c>
      <c r="H17" s="68">
        <v>0</v>
      </c>
      <c r="I17" s="68">
        <v>0</v>
      </c>
      <c r="J17" s="68">
        <v>0</v>
      </c>
    </row>
    <row r="18" spans="1:10" ht="19.5" customHeight="1" x14ac:dyDescent="0.2">
      <c r="A18" s="3" t="s">
        <v>37</v>
      </c>
      <c r="B18" s="68" t="s">
        <v>13</v>
      </c>
      <c r="C18" s="68">
        <v>0</v>
      </c>
      <c r="D18" s="68">
        <v>0</v>
      </c>
      <c r="E18" s="169">
        <v>0</v>
      </c>
      <c r="F18" s="68">
        <v>0</v>
      </c>
      <c r="G18" s="68">
        <v>0</v>
      </c>
      <c r="H18" s="68">
        <v>0</v>
      </c>
      <c r="I18" s="68">
        <v>0</v>
      </c>
      <c r="J18" s="68">
        <v>0</v>
      </c>
    </row>
    <row r="19" spans="1:10" ht="19.5" customHeight="1" x14ac:dyDescent="0.2">
      <c r="A19" s="3" t="s">
        <v>38</v>
      </c>
      <c r="B19" s="68" t="s">
        <v>13</v>
      </c>
      <c r="C19" s="68">
        <v>0</v>
      </c>
      <c r="D19" s="68">
        <v>0</v>
      </c>
      <c r="E19" s="169">
        <v>0</v>
      </c>
      <c r="F19" s="68">
        <v>0</v>
      </c>
      <c r="G19" s="68">
        <v>0</v>
      </c>
      <c r="H19" s="68">
        <v>0</v>
      </c>
      <c r="I19" s="68">
        <v>0</v>
      </c>
      <c r="J19" s="68">
        <v>0</v>
      </c>
    </row>
    <row r="20" spans="1:10" ht="19.5" customHeight="1" x14ac:dyDescent="0.2">
      <c r="A20" s="3" t="s">
        <v>39</v>
      </c>
      <c r="B20" s="68" t="s">
        <v>13</v>
      </c>
      <c r="C20" s="68">
        <v>0</v>
      </c>
      <c r="D20" s="68">
        <v>0</v>
      </c>
      <c r="E20" s="169">
        <v>0</v>
      </c>
      <c r="F20" s="68">
        <v>0</v>
      </c>
      <c r="G20" s="68">
        <v>0</v>
      </c>
      <c r="H20" s="68">
        <v>0</v>
      </c>
      <c r="I20" s="68">
        <v>0</v>
      </c>
      <c r="J20" s="68">
        <v>0</v>
      </c>
    </row>
    <row r="21" spans="1:10" ht="19.5" customHeight="1" x14ac:dyDescent="0.2">
      <c r="A21" s="2" t="s">
        <v>51</v>
      </c>
      <c r="B21" s="70">
        <v>95519</v>
      </c>
      <c r="C21" s="70">
        <v>115207.99100000001</v>
      </c>
      <c r="D21" s="70">
        <v>126316.099</v>
      </c>
      <c r="E21" s="177">
        <v>116824.751</v>
      </c>
      <c r="F21" s="70">
        <v>121049.24100000001</v>
      </c>
      <c r="G21" s="70">
        <v>125666.72300000001</v>
      </c>
      <c r="H21" s="70">
        <v>126316.099</v>
      </c>
      <c r="I21" s="70">
        <v>125913.57500000001</v>
      </c>
      <c r="J21" s="70">
        <v>126020.057</v>
      </c>
    </row>
    <row r="22" spans="1:10" ht="19.5" customHeight="1" x14ac:dyDescent="0.2">
      <c r="A22" s="4" t="s">
        <v>52</v>
      </c>
      <c r="B22" s="68" t="s">
        <v>13</v>
      </c>
      <c r="C22" s="68">
        <v>0</v>
      </c>
      <c r="D22" s="68">
        <v>0</v>
      </c>
      <c r="E22" s="169">
        <v>0</v>
      </c>
      <c r="F22" s="68">
        <v>0</v>
      </c>
      <c r="G22" s="68">
        <v>0</v>
      </c>
      <c r="H22" s="68">
        <v>0</v>
      </c>
      <c r="I22" s="68">
        <v>0</v>
      </c>
      <c r="J22" s="68">
        <v>0</v>
      </c>
    </row>
    <row r="23" spans="1:10" ht="19.5" customHeight="1" x14ac:dyDescent="0.2">
      <c r="A23" s="2" t="s">
        <v>53</v>
      </c>
      <c r="B23" s="68" t="s">
        <v>13</v>
      </c>
      <c r="C23" s="70">
        <v>0</v>
      </c>
      <c r="D23" s="70">
        <v>0</v>
      </c>
      <c r="E23" s="177">
        <v>0</v>
      </c>
      <c r="F23" s="70">
        <v>0</v>
      </c>
      <c r="G23" s="70">
        <v>0</v>
      </c>
      <c r="H23" s="70">
        <v>0</v>
      </c>
      <c r="I23" s="70">
        <v>0</v>
      </c>
      <c r="J23" s="70">
        <v>0</v>
      </c>
    </row>
    <row r="24" spans="1:10" ht="19.5" customHeight="1" x14ac:dyDescent="0.2">
      <c r="A24" s="4" t="s">
        <v>52</v>
      </c>
      <c r="B24" s="68" t="s">
        <v>13</v>
      </c>
      <c r="C24" s="68">
        <v>0</v>
      </c>
      <c r="D24" s="68">
        <v>0</v>
      </c>
      <c r="E24" s="169">
        <v>0</v>
      </c>
      <c r="F24" s="68">
        <v>0</v>
      </c>
      <c r="G24" s="68">
        <v>0</v>
      </c>
      <c r="H24" s="68">
        <v>0</v>
      </c>
      <c r="I24" s="68">
        <v>0</v>
      </c>
      <c r="J24" s="68">
        <v>0</v>
      </c>
    </row>
    <row r="25" spans="1:10" ht="19.5" customHeight="1" x14ac:dyDescent="0.2">
      <c r="A25" s="2" t="s">
        <v>54</v>
      </c>
      <c r="B25" s="70">
        <v>530000</v>
      </c>
      <c r="C25" s="70">
        <v>142882.14600000001</v>
      </c>
      <c r="D25" s="70">
        <v>609731.59499999997</v>
      </c>
      <c r="E25" s="177">
        <v>802496.02500000002</v>
      </c>
      <c r="F25" s="70">
        <v>168343.541</v>
      </c>
      <c r="G25" s="70">
        <v>255196.739</v>
      </c>
      <c r="H25" s="70">
        <v>609731.59499999997</v>
      </c>
      <c r="I25" s="70">
        <v>291947.94300000003</v>
      </c>
      <c r="J25" s="70">
        <v>292095.886</v>
      </c>
    </row>
    <row r="26" spans="1:10" ht="19.5" customHeight="1" x14ac:dyDescent="0.2">
      <c r="A26" s="4" t="s">
        <v>52</v>
      </c>
      <c r="B26" s="68" t="s">
        <v>13</v>
      </c>
      <c r="C26" s="68">
        <v>0</v>
      </c>
      <c r="D26" s="68">
        <v>0</v>
      </c>
      <c r="E26" s="169">
        <v>0</v>
      </c>
      <c r="F26" s="68">
        <v>0</v>
      </c>
      <c r="G26" s="68">
        <v>0</v>
      </c>
      <c r="H26" s="68">
        <v>0</v>
      </c>
      <c r="I26" s="68">
        <v>0</v>
      </c>
      <c r="J26" s="68">
        <v>0</v>
      </c>
    </row>
    <row r="27" spans="1:10" ht="19.5" customHeight="1" x14ac:dyDescent="0.2">
      <c r="A27" s="2" t="s">
        <v>55</v>
      </c>
      <c r="B27" s="68" t="s">
        <v>13</v>
      </c>
      <c r="C27" s="68">
        <v>0</v>
      </c>
      <c r="D27" s="68">
        <v>0</v>
      </c>
      <c r="E27" s="169">
        <v>0</v>
      </c>
      <c r="F27" s="68">
        <v>0</v>
      </c>
      <c r="G27" s="68">
        <v>0</v>
      </c>
      <c r="H27" s="68">
        <v>0</v>
      </c>
      <c r="I27" s="68">
        <v>0</v>
      </c>
      <c r="J27" s="68">
        <v>0</v>
      </c>
    </row>
    <row r="28" spans="1:10" ht="19.5" customHeight="1" x14ac:dyDescent="0.2">
      <c r="A28" s="4" t="s">
        <v>52</v>
      </c>
      <c r="B28" s="68" t="s">
        <v>13</v>
      </c>
      <c r="C28" s="68">
        <v>0</v>
      </c>
      <c r="D28" s="68">
        <v>0</v>
      </c>
      <c r="E28" s="169">
        <v>0</v>
      </c>
      <c r="F28" s="68">
        <v>0</v>
      </c>
      <c r="G28" s="68">
        <v>0</v>
      </c>
      <c r="H28" s="68">
        <v>0</v>
      </c>
      <c r="I28" s="68">
        <v>0</v>
      </c>
      <c r="J28" s="68">
        <v>0</v>
      </c>
    </row>
    <row r="29" spans="1:10" ht="19.5" customHeight="1" x14ac:dyDescent="0.2">
      <c r="A29" s="2" t="s">
        <v>56</v>
      </c>
      <c r="B29" s="68" t="s">
        <v>13</v>
      </c>
      <c r="C29" s="68">
        <v>0</v>
      </c>
      <c r="D29" s="68">
        <v>0</v>
      </c>
      <c r="E29" s="169">
        <v>0</v>
      </c>
      <c r="F29" s="68">
        <v>0</v>
      </c>
      <c r="G29" s="68">
        <v>0</v>
      </c>
      <c r="H29" s="68">
        <v>0</v>
      </c>
      <c r="I29" s="68">
        <v>0</v>
      </c>
      <c r="J29" s="68">
        <v>0</v>
      </c>
    </row>
    <row r="30" spans="1:10" ht="19.5" customHeight="1" x14ac:dyDescent="0.2">
      <c r="A30" s="4" t="s">
        <v>52</v>
      </c>
      <c r="B30" s="68" t="s">
        <v>13</v>
      </c>
      <c r="C30" s="68">
        <v>0</v>
      </c>
      <c r="D30" s="68">
        <v>0</v>
      </c>
      <c r="E30" s="169">
        <v>0</v>
      </c>
      <c r="F30" s="68">
        <v>0</v>
      </c>
      <c r="G30" s="68">
        <v>0</v>
      </c>
      <c r="H30" s="68">
        <v>0</v>
      </c>
      <c r="I30" s="68">
        <v>0</v>
      </c>
      <c r="J30" s="68">
        <v>0</v>
      </c>
    </row>
    <row r="31" spans="1:10" ht="19.5" customHeight="1" x14ac:dyDescent="0.2">
      <c r="A31" s="2" t="s">
        <v>57</v>
      </c>
      <c r="B31" s="70">
        <v>1651325</v>
      </c>
      <c r="C31" s="70">
        <v>2761045.2680000002</v>
      </c>
      <c r="D31" s="70">
        <v>5427445.2990000006</v>
      </c>
      <c r="E31" s="177">
        <v>3208940.1809999999</v>
      </c>
      <c r="F31" s="70">
        <v>4827736.3540000003</v>
      </c>
      <c r="G31" s="70">
        <v>5130481.3460000008</v>
      </c>
      <c r="H31" s="70">
        <v>5427445.2990000006</v>
      </c>
      <c r="I31" s="70">
        <v>5816305.0969999991</v>
      </c>
      <c r="J31" s="70">
        <v>6111054.9410000006</v>
      </c>
    </row>
    <row r="32" spans="1:10" ht="19.5" customHeight="1" x14ac:dyDescent="0.2">
      <c r="A32" s="3" t="s">
        <v>58</v>
      </c>
      <c r="B32" s="68">
        <v>100000</v>
      </c>
      <c r="C32" s="68">
        <v>100000</v>
      </c>
      <c r="D32" s="68">
        <v>100000</v>
      </c>
      <c r="E32" s="169">
        <v>100000</v>
      </c>
      <c r="F32" s="68">
        <v>100000</v>
      </c>
      <c r="G32" s="68">
        <v>100000</v>
      </c>
      <c r="H32" s="68">
        <v>100000</v>
      </c>
      <c r="I32" s="68">
        <v>100000</v>
      </c>
      <c r="J32" s="68">
        <v>100000</v>
      </c>
    </row>
    <row r="33" spans="1:10" ht="19.5" customHeight="1" x14ac:dyDescent="0.2">
      <c r="A33" s="3" t="s">
        <v>59</v>
      </c>
      <c r="B33" s="68">
        <v>371698</v>
      </c>
      <c r="C33" s="68">
        <v>905506.79099999997</v>
      </c>
      <c r="D33" s="68">
        <v>3398662.5410000002</v>
      </c>
      <c r="E33" s="169">
        <v>1270557.7549999999</v>
      </c>
      <c r="F33" s="68">
        <v>2820982.22</v>
      </c>
      <c r="G33" s="68">
        <v>3099794.74</v>
      </c>
      <c r="H33" s="68">
        <v>3398662.5410000002</v>
      </c>
      <c r="I33" s="68">
        <v>3731303.1669999999</v>
      </c>
      <c r="J33" s="68">
        <v>3374237.16</v>
      </c>
    </row>
    <row r="34" spans="1:10" ht="19.5" customHeight="1" x14ac:dyDescent="0.2">
      <c r="A34" s="3" t="s">
        <v>60</v>
      </c>
      <c r="B34" s="68">
        <v>214813</v>
      </c>
      <c r="C34" s="68">
        <v>441275.49800000002</v>
      </c>
      <c r="D34" s="68">
        <v>374387.68300000002</v>
      </c>
      <c r="E34" s="169">
        <v>441275.49800000002</v>
      </c>
      <c r="F34" s="68">
        <v>374387.68300000002</v>
      </c>
      <c r="G34" s="68">
        <v>374387.68300000002</v>
      </c>
      <c r="H34" s="68">
        <v>374387.68300000002</v>
      </c>
      <c r="I34" s="68">
        <v>374387.68300000002</v>
      </c>
      <c r="J34" s="68">
        <v>977632.44400000002</v>
      </c>
    </row>
    <row r="35" spans="1:10" ht="19.5" customHeight="1" x14ac:dyDescent="0.2">
      <c r="A35" s="3" t="s">
        <v>61</v>
      </c>
      <c r="B35" s="68">
        <v>964813</v>
      </c>
      <c r="C35" s="68">
        <v>1314262.9790000001</v>
      </c>
      <c r="D35" s="68">
        <v>1554395.075</v>
      </c>
      <c r="E35" s="169">
        <v>1397106.9280000001</v>
      </c>
      <c r="F35" s="68">
        <v>1532366.4509999999</v>
      </c>
      <c r="G35" s="68">
        <v>1556298.923</v>
      </c>
      <c r="H35" s="68">
        <v>1554395.075</v>
      </c>
      <c r="I35" s="68">
        <v>1610614.247</v>
      </c>
      <c r="J35" s="68">
        <v>1659185.3370000001</v>
      </c>
    </row>
    <row r="36" spans="1:10" ht="19.5" customHeight="1" x14ac:dyDescent="0.2">
      <c r="A36" s="2" t="s">
        <v>62</v>
      </c>
      <c r="B36" s="70">
        <v>29472</v>
      </c>
      <c r="C36" s="70">
        <v>36431.629940099985</v>
      </c>
      <c r="D36" s="70">
        <v>-12221.328690000053</v>
      </c>
      <c r="E36" s="177">
        <v>88396.560499999963</v>
      </c>
      <c r="F36" s="70">
        <v>-14601.100380000018</v>
      </c>
      <c r="G36" s="70">
        <v>-17204.39906700002</v>
      </c>
      <c r="H36" s="70">
        <v>-12221.328690000053</v>
      </c>
      <c r="I36" s="70">
        <v>-49311.315600000002</v>
      </c>
      <c r="J36" s="70">
        <v>7531.7224337799707</v>
      </c>
    </row>
    <row r="37" spans="1:10" ht="19.5" customHeight="1" x14ac:dyDescent="0.2">
      <c r="A37" s="3" t="s">
        <v>44</v>
      </c>
      <c r="B37" s="68">
        <v>213125</v>
      </c>
      <c r="C37" s="68">
        <v>288007.75383</v>
      </c>
      <c r="D37" s="68">
        <v>258751.55900000001</v>
      </c>
      <c r="E37" s="169">
        <v>331349.25799999997</v>
      </c>
      <c r="F37" s="68">
        <v>253532.6139</v>
      </c>
      <c r="G37" s="68">
        <v>247511.18900000001</v>
      </c>
      <c r="H37" s="68">
        <v>258751.55900000001</v>
      </c>
      <c r="I37" s="68">
        <v>213087.057</v>
      </c>
      <c r="J37" s="68">
        <v>273590.11499999999</v>
      </c>
    </row>
    <row r="38" spans="1:10" ht="19.5" customHeight="1" thickBot="1" x14ac:dyDescent="0.25">
      <c r="A38" s="8" t="s">
        <v>63</v>
      </c>
      <c r="B38" s="178">
        <v>183654</v>
      </c>
      <c r="C38" s="178">
        <v>251576.12388990002</v>
      </c>
      <c r="D38" s="178">
        <v>270972.88769000006</v>
      </c>
      <c r="E38" s="179">
        <v>242952.69750000001</v>
      </c>
      <c r="F38" s="178">
        <v>268133.71428000001</v>
      </c>
      <c r="G38" s="178">
        <v>264715.58806700003</v>
      </c>
      <c r="H38" s="178">
        <v>270972.88769000006</v>
      </c>
      <c r="I38" s="178">
        <v>262398.3726</v>
      </c>
      <c r="J38" s="178">
        <v>266058.39256622002</v>
      </c>
    </row>
    <row r="39" spans="1:10" ht="15" thickTop="1" x14ac:dyDescent="0.2">
      <c r="A39" s="251" t="s">
        <v>598</v>
      </c>
      <c r="B39" s="251"/>
      <c r="C39" s="251"/>
      <c r="D39" s="251"/>
      <c r="E39" s="251"/>
      <c r="F39" s="251"/>
      <c r="G39" s="251"/>
      <c r="H39" s="251"/>
      <c r="I39" s="251"/>
      <c r="J39" s="251"/>
    </row>
    <row r="40" spans="1:10" x14ac:dyDescent="0.2">
      <c r="A40" s="249" t="s">
        <v>552</v>
      </c>
      <c r="B40" s="249"/>
      <c r="C40" s="249"/>
      <c r="D40" s="249"/>
      <c r="E40" s="249"/>
      <c r="F40" s="249"/>
      <c r="G40" s="249"/>
      <c r="H40" s="249"/>
      <c r="I40" s="249"/>
      <c r="J40" s="249"/>
    </row>
    <row r="41" spans="1:10" x14ac:dyDescent="0.2">
      <c r="A41" s="250" t="s">
        <v>64</v>
      </c>
      <c r="B41" s="250"/>
      <c r="C41" s="250"/>
      <c r="D41" s="250"/>
      <c r="E41" s="250"/>
      <c r="F41" s="250"/>
      <c r="G41" s="250"/>
      <c r="H41" s="250"/>
      <c r="I41" s="250"/>
      <c r="J41" s="250"/>
    </row>
    <row r="42" spans="1:10" x14ac:dyDescent="0.2">
      <c r="A42" s="247" t="s">
        <v>577</v>
      </c>
      <c r="B42" s="248"/>
      <c r="C42" s="248"/>
      <c r="D42" s="248"/>
      <c r="E42" s="248"/>
      <c r="F42" s="248"/>
      <c r="G42" s="248"/>
      <c r="H42" s="248"/>
      <c r="I42" s="248"/>
      <c r="J42" s="248"/>
    </row>
    <row r="43" spans="1:10" x14ac:dyDescent="0.2">
      <c r="A43" s="247" t="s">
        <v>65</v>
      </c>
      <c r="B43" s="248"/>
      <c r="C43" s="248"/>
      <c r="D43" s="248"/>
      <c r="E43" s="248"/>
      <c r="F43" s="248"/>
      <c r="G43" s="248"/>
      <c r="H43" s="248"/>
      <c r="I43" s="248"/>
      <c r="J43" s="248"/>
    </row>
    <row r="44" spans="1:10" x14ac:dyDescent="0.2">
      <c r="A44" s="113" t="s">
        <v>66</v>
      </c>
      <c r="B44" s="114"/>
      <c r="C44" s="114"/>
      <c r="D44" s="114"/>
      <c r="E44" s="114"/>
      <c r="F44" s="114"/>
      <c r="G44" s="114"/>
      <c r="H44" s="114"/>
      <c r="I44" s="114"/>
      <c r="J44" s="132"/>
    </row>
    <row r="45" spans="1:10" x14ac:dyDescent="0.2">
      <c r="A45" s="247" t="s">
        <v>67</v>
      </c>
      <c r="B45" s="248"/>
      <c r="C45" s="248"/>
      <c r="D45" s="248"/>
      <c r="E45" s="248"/>
      <c r="F45" s="248"/>
      <c r="G45" s="248"/>
      <c r="H45" s="248"/>
      <c r="I45" s="248"/>
      <c r="J45" s="248"/>
    </row>
    <row r="46" spans="1:10" x14ac:dyDescent="0.2">
      <c r="A46" s="247" t="s">
        <v>68</v>
      </c>
      <c r="B46" s="248"/>
      <c r="C46" s="248"/>
      <c r="D46" s="248"/>
      <c r="E46" s="248"/>
      <c r="F46" s="248"/>
      <c r="G46" s="248"/>
      <c r="H46" s="248"/>
      <c r="I46" s="248"/>
      <c r="J46" s="124"/>
    </row>
    <row r="47" spans="1:10" ht="15" customHeight="1" x14ac:dyDescent="0.2">
      <c r="A47" s="247" t="s">
        <v>69</v>
      </c>
      <c r="B47" s="248"/>
      <c r="C47" s="248"/>
      <c r="D47" s="248"/>
      <c r="E47" s="248"/>
      <c r="F47" s="248"/>
      <c r="G47" s="248"/>
      <c r="H47" s="248"/>
      <c r="I47" s="248"/>
      <c r="J47" s="132"/>
    </row>
    <row r="48" spans="1:10" x14ac:dyDescent="0.2">
      <c r="A48" s="247" t="s">
        <v>571</v>
      </c>
      <c r="B48" s="248"/>
      <c r="C48" s="248"/>
      <c r="D48" s="248"/>
      <c r="E48" s="248"/>
      <c r="F48" s="248"/>
      <c r="G48" s="248"/>
      <c r="H48" s="248"/>
      <c r="I48" s="248"/>
      <c r="J48" s="132"/>
    </row>
    <row r="49" spans="1:10" x14ac:dyDescent="0.2">
      <c r="A49" s="247" t="s">
        <v>572</v>
      </c>
      <c r="B49" s="248"/>
      <c r="C49" s="248"/>
      <c r="D49" s="248"/>
      <c r="E49" s="248"/>
      <c r="F49" s="248"/>
      <c r="G49" s="248"/>
      <c r="H49" s="248"/>
      <c r="I49" s="248"/>
      <c r="J49" s="132"/>
    </row>
    <row r="50" spans="1:10" ht="15" customHeight="1" x14ac:dyDescent="0.2">
      <c r="A50" s="247" t="s">
        <v>573</v>
      </c>
      <c r="B50" s="248"/>
      <c r="C50" s="248"/>
      <c r="D50" s="248"/>
      <c r="E50" s="248"/>
      <c r="F50" s="248"/>
      <c r="G50" s="248"/>
      <c r="H50" s="248"/>
      <c r="I50" s="248"/>
      <c r="J50" s="132"/>
    </row>
    <row r="51" spans="1:10" x14ac:dyDescent="0.2">
      <c r="A51" s="247" t="s">
        <v>574</v>
      </c>
      <c r="B51" s="248"/>
      <c r="C51" s="248"/>
      <c r="D51" s="248"/>
      <c r="E51" s="248"/>
      <c r="F51" s="248"/>
      <c r="G51" s="248"/>
      <c r="H51" s="248"/>
      <c r="I51" s="248"/>
      <c r="J51" s="132"/>
    </row>
    <row r="52" spans="1:10" x14ac:dyDescent="0.2">
      <c r="A52" s="247" t="s">
        <v>575</v>
      </c>
      <c r="B52" s="248"/>
      <c r="C52" s="248"/>
      <c r="D52" s="248"/>
      <c r="E52" s="248"/>
      <c r="F52" s="248"/>
      <c r="G52" s="248"/>
      <c r="H52" s="248"/>
      <c r="I52" s="248"/>
      <c r="J52" s="132"/>
    </row>
    <row r="53" spans="1:10" x14ac:dyDescent="0.2">
      <c r="A53" s="247" t="s">
        <v>576</v>
      </c>
      <c r="B53" s="248"/>
      <c r="C53" s="248"/>
      <c r="D53" s="248"/>
      <c r="E53" s="248"/>
      <c r="F53" s="248"/>
      <c r="G53" s="248"/>
      <c r="H53" s="248"/>
      <c r="I53" s="248"/>
      <c r="J53" s="132"/>
    </row>
    <row r="54" spans="1:10" x14ac:dyDescent="0.2">
      <c r="A54" s="247" t="s">
        <v>70</v>
      </c>
      <c r="B54" s="248"/>
      <c r="C54" s="248"/>
      <c r="D54" s="248"/>
      <c r="E54" s="248"/>
      <c r="F54" s="248"/>
      <c r="G54" s="248"/>
      <c r="H54" s="248"/>
      <c r="I54" s="248"/>
      <c r="J54" s="132"/>
    </row>
  </sheetData>
  <mergeCells count="22">
    <mergeCell ref="A40:J40"/>
    <mergeCell ref="A41:J41"/>
    <mergeCell ref="A39:J39"/>
    <mergeCell ref="F3:J3"/>
    <mergeCell ref="A1:J1"/>
    <mergeCell ref="A2:J2"/>
    <mergeCell ref="A3:A4"/>
    <mergeCell ref="B3:B4"/>
    <mergeCell ref="C3:C4"/>
    <mergeCell ref="D3:D4"/>
    <mergeCell ref="A42:J42"/>
    <mergeCell ref="A43:J43"/>
    <mergeCell ref="A45:J45"/>
    <mergeCell ref="A48:I48"/>
    <mergeCell ref="A49:I49"/>
    <mergeCell ref="A51:I51"/>
    <mergeCell ref="A52:I52"/>
    <mergeCell ref="A53:I53"/>
    <mergeCell ref="A54:I54"/>
    <mergeCell ref="A46:I46"/>
    <mergeCell ref="A47:I47"/>
    <mergeCell ref="A50:I50"/>
  </mergeCells>
  <hyperlinks>
    <hyperlink ref="A44" r:id="rId1"/>
  </hyperlinks>
  <pageMargins left="0.7" right="0.7" top="0.75" bottom="0.75" header="0.3" footer="0.3"/>
  <pageSetup paperSize="9" scale="61" orientation="portrait" r:id="rId2"/>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4"/>
  <sheetViews>
    <sheetView view="pageBreakPreview" zoomScaleNormal="100" zoomScaleSheetLayoutView="100" workbookViewId="0">
      <selection activeCell="A7" sqref="A7:XFD40"/>
    </sheetView>
  </sheetViews>
  <sheetFormatPr defaultRowHeight="14.25" x14ac:dyDescent="0.2"/>
  <cols>
    <col min="1" max="1" width="54.625" customWidth="1"/>
    <col min="2" max="7" width="12.125" customWidth="1"/>
  </cols>
  <sheetData>
    <row r="1" spans="1:7" ht="18.75" x14ac:dyDescent="0.2">
      <c r="A1" s="239" t="s">
        <v>538</v>
      </c>
      <c r="B1" s="239"/>
      <c r="C1" s="239"/>
      <c r="D1" s="239"/>
      <c r="E1" s="239"/>
      <c r="F1" s="239"/>
      <c r="G1" s="239"/>
    </row>
    <row r="2" spans="1:7" ht="18.75" x14ac:dyDescent="0.2">
      <c r="A2" s="239" t="s">
        <v>539</v>
      </c>
      <c r="B2" s="239"/>
      <c r="C2" s="239"/>
      <c r="D2" s="239"/>
      <c r="E2" s="239"/>
      <c r="F2" s="239"/>
      <c r="G2" s="239"/>
    </row>
    <row r="3" spans="1:7" ht="15" thickBot="1" x14ac:dyDescent="0.25">
      <c r="A3" s="240" t="s">
        <v>1</v>
      </c>
      <c r="B3" s="240"/>
      <c r="C3" s="240"/>
      <c r="D3" s="240"/>
      <c r="E3" s="240"/>
      <c r="F3" s="240"/>
      <c r="G3" s="240"/>
    </row>
    <row r="4" spans="1:7" ht="15.75" thickTop="1" thickBot="1" x14ac:dyDescent="0.25">
      <c r="A4" s="241" t="s">
        <v>540</v>
      </c>
      <c r="B4" s="343" t="s">
        <v>547</v>
      </c>
      <c r="C4" s="344"/>
      <c r="D4" s="344"/>
      <c r="E4" s="343" t="s">
        <v>550</v>
      </c>
      <c r="F4" s="344"/>
      <c r="G4" s="344"/>
    </row>
    <row r="5" spans="1:7" x14ac:dyDescent="0.2">
      <c r="A5" s="331"/>
      <c r="B5" s="347" t="s">
        <v>528</v>
      </c>
      <c r="C5" s="1" t="s">
        <v>541</v>
      </c>
      <c r="D5" s="349" t="s">
        <v>253</v>
      </c>
      <c r="E5" s="332" t="s">
        <v>528</v>
      </c>
      <c r="F5" s="1" t="s">
        <v>541</v>
      </c>
      <c r="G5" s="346" t="s">
        <v>253</v>
      </c>
    </row>
    <row r="6" spans="1:7" ht="15" thickBot="1" x14ac:dyDescent="0.25">
      <c r="A6" s="252"/>
      <c r="B6" s="348"/>
      <c r="C6" s="52" t="s">
        <v>542</v>
      </c>
      <c r="D6" s="252"/>
      <c r="E6" s="350"/>
      <c r="F6" s="52" t="s">
        <v>542</v>
      </c>
      <c r="G6" s="257"/>
    </row>
    <row r="7" spans="1:7" s="185" customFormat="1" ht="16.5" customHeight="1" thickTop="1" x14ac:dyDescent="0.2">
      <c r="A7" s="2" t="s">
        <v>543</v>
      </c>
      <c r="B7" s="69">
        <v>2784173</v>
      </c>
      <c r="C7" s="69">
        <v>318453</v>
      </c>
      <c r="D7" s="69">
        <v>3102626</v>
      </c>
      <c r="E7" s="69">
        <v>2435696.8539999998</v>
      </c>
      <c r="F7" s="69">
        <v>352057.60236294573</v>
      </c>
      <c r="G7" s="69">
        <v>2787754.4563629455</v>
      </c>
    </row>
    <row r="8" spans="1:7" s="185" customFormat="1" ht="16.5" customHeight="1" x14ac:dyDescent="0.2">
      <c r="A8" s="6" t="s">
        <v>511</v>
      </c>
      <c r="B8" s="69">
        <v>37704</v>
      </c>
      <c r="C8" s="69">
        <v>33721</v>
      </c>
      <c r="D8" s="69">
        <v>71425</v>
      </c>
      <c r="E8" s="69">
        <v>78330.645000000004</v>
      </c>
      <c r="F8" s="69">
        <v>44833.706462945731</v>
      </c>
      <c r="G8" s="69">
        <v>123164.35146294573</v>
      </c>
    </row>
    <row r="9" spans="1:7" s="185" customFormat="1" ht="16.5" customHeight="1" x14ac:dyDescent="0.2">
      <c r="A9" s="50" t="s">
        <v>531</v>
      </c>
      <c r="B9" s="67">
        <v>339</v>
      </c>
      <c r="C9" s="67">
        <v>10570</v>
      </c>
      <c r="D9" s="67">
        <v>10909</v>
      </c>
      <c r="E9" s="67">
        <v>5836.2240000000002</v>
      </c>
      <c r="F9" s="67">
        <v>16757.543000000001</v>
      </c>
      <c r="G9" s="67">
        <v>22593.767</v>
      </c>
    </row>
    <row r="10" spans="1:7" s="185" customFormat="1" ht="16.5" customHeight="1" x14ac:dyDescent="0.2">
      <c r="A10" s="50" t="s">
        <v>513</v>
      </c>
      <c r="B10" s="67">
        <v>37365</v>
      </c>
      <c r="C10" s="67">
        <v>23151</v>
      </c>
      <c r="D10" s="67">
        <v>60516</v>
      </c>
      <c r="E10" s="67">
        <v>72494.421000000002</v>
      </c>
      <c r="F10" s="67">
        <v>28076.163462945733</v>
      </c>
      <c r="G10" s="67">
        <v>100570.58446294573</v>
      </c>
    </row>
    <row r="11" spans="1:7" s="185" customFormat="1" ht="16.5" customHeight="1" x14ac:dyDescent="0.2">
      <c r="A11" s="6" t="s">
        <v>514</v>
      </c>
      <c r="B11" s="69">
        <v>38416</v>
      </c>
      <c r="C11" s="69">
        <v>44146</v>
      </c>
      <c r="D11" s="69">
        <v>82562</v>
      </c>
      <c r="E11" s="69">
        <v>33021.360000000001</v>
      </c>
      <c r="F11" s="69">
        <v>40567.069000000003</v>
      </c>
      <c r="G11" s="69">
        <v>73588.429000000004</v>
      </c>
    </row>
    <row r="12" spans="1:7" s="185" customFormat="1" ht="16.5" customHeight="1" x14ac:dyDescent="0.2">
      <c r="A12" s="50" t="s">
        <v>533</v>
      </c>
      <c r="B12" s="67">
        <v>20880</v>
      </c>
      <c r="C12" s="67">
        <v>17996</v>
      </c>
      <c r="D12" s="67">
        <v>38876</v>
      </c>
      <c r="E12" s="67">
        <v>21020.84</v>
      </c>
      <c r="F12" s="67">
        <v>17248.060000000001</v>
      </c>
      <c r="G12" s="67">
        <v>38268.9</v>
      </c>
    </row>
    <row r="13" spans="1:7" s="185" customFormat="1" ht="16.5" customHeight="1" x14ac:dyDescent="0.2">
      <c r="A13" s="50" t="s">
        <v>516</v>
      </c>
      <c r="B13" s="67">
        <v>9902</v>
      </c>
      <c r="C13" s="67">
        <v>4399</v>
      </c>
      <c r="D13" s="67">
        <v>14301</v>
      </c>
      <c r="E13" s="67">
        <v>10531.17</v>
      </c>
      <c r="F13" s="67">
        <v>5489.5060000000003</v>
      </c>
      <c r="G13" s="67">
        <v>16020.675999999999</v>
      </c>
    </row>
    <row r="14" spans="1:7" s="185" customFormat="1" ht="16.5" customHeight="1" x14ac:dyDescent="0.2">
      <c r="A14" s="50" t="s">
        <v>517</v>
      </c>
      <c r="B14" s="67">
        <v>7634</v>
      </c>
      <c r="C14" s="67">
        <v>21679</v>
      </c>
      <c r="D14" s="67">
        <v>29312</v>
      </c>
      <c r="E14" s="67">
        <v>1469.35</v>
      </c>
      <c r="F14" s="67">
        <v>17773.348000000002</v>
      </c>
      <c r="G14" s="67">
        <v>19242.698</v>
      </c>
    </row>
    <row r="15" spans="1:7" s="185" customFormat="1" ht="16.5" customHeight="1" x14ac:dyDescent="0.2">
      <c r="A15" s="50" t="s">
        <v>518</v>
      </c>
      <c r="B15" s="67" t="s">
        <v>13</v>
      </c>
      <c r="C15" s="67" t="s">
        <v>13</v>
      </c>
      <c r="D15" s="67" t="s">
        <v>13</v>
      </c>
      <c r="E15" s="67">
        <v>0</v>
      </c>
      <c r="F15" s="67">
        <v>0</v>
      </c>
      <c r="G15" s="67">
        <v>0</v>
      </c>
    </row>
    <row r="16" spans="1:7" s="185" customFormat="1" ht="16.5" customHeight="1" x14ac:dyDescent="0.2">
      <c r="A16" s="50" t="s">
        <v>519</v>
      </c>
      <c r="B16" s="67" t="s">
        <v>13</v>
      </c>
      <c r="C16" s="67">
        <v>73</v>
      </c>
      <c r="D16" s="67">
        <v>73</v>
      </c>
      <c r="E16" s="67">
        <v>0</v>
      </c>
      <c r="F16" s="67">
        <v>56.155000000000001</v>
      </c>
      <c r="G16" s="67">
        <v>56.155000000000001</v>
      </c>
    </row>
    <row r="17" spans="1:7" s="185" customFormat="1" ht="16.5" customHeight="1" x14ac:dyDescent="0.2">
      <c r="A17" s="6" t="s">
        <v>520</v>
      </c>
      <c r="B17" s="69">
        <v>2708053</v>
      </c>
      <c r="C17" s="69">
        <v>240586</v>
      </c>
      <c r="D17" s="69">
        <v>2948639</v>
      </c>
      <c r="E17" s="69">
        <v>2324344.8489999999</v>
      </c>
      <c r="F17" s="69">
        <v>266656.82689999999</v>
      </c>
      <c r="G17" s="69">
        <v>2591001.6759000001</v>
      </c>
    </row>
    <row r="18" spans="1:7" s="185" customFormat="1" ht="16.5" customHeight="1" x14ac:dyDescent="0.2">
      <c r="A18" s="6" t="s">
        <v>521</v>
      </c>
      <c r="B18" s="69" t="s">
        <v>13</v>
      </c>
      <c r="C18" s="69" t="s">
        <v>13</v>
      </c>
      <c r="D18" s="69" t="s">
        <v>13</v>
      </c>
      <c r="E18" s="69" t="s">
        <v>13</v>
      </c>
      <c r="F18" s="69" t="s">
        <v>13</v>
      </c>
      <c r="G18" s="69" t="s">
        <v>13</v>
      </c>
    </row>
    <row r="19" spans="1:7" s="185" customFormat="1" ht="16.5" customHeight="1" x14ac:dyDescent="0.2">
      <c r="A19" s="6" t="s">
        <v>522</v>
      </c>
      <c r="B19" s="69" t="s">
        <v>13</v>
      </c>
      <c r="C19" s="69" t="s">
        <v>13</v>
      </c>
      <c r="D19" s="69" t="s">
        <v>13</v>
      </c>
      <c r="E19" s="69" t="s">
        <v>13</v>
      </c>
      <c r="F19" s="69" t="s">
        <v>13</v>
      </c>
      <c r="G19" s="69" t="s">
        <v>13</v>
      </c>
    </row>
    <row r="20" spans="1:7" s="185" customFormat="1" ht="16.5" customHeight="1" x14ac:dyDescent="0.2">
      <c r="A20" s="6" t="s">
        <v>523</v>
      </c>
      <c r="B20" s="69" t="s">
        <v>13</v>
      </c>
      <c r="C20" s="69" t="s">
        <v>13</v>
      </c>
      <c r="D20" s="69" t="s">
        <v>13</v>
      </c>
      <c r="E20" s="69" t="s">
        <v>13</v>
      </c>
      <c r="F20" s="69" t="s">
        <v>13</v>
      </c>
      <c r="G20" s="69" t="s">
        <v>13</v>
      </c>
    </row>
    <row r="21" spans="1:7" s="185" customFormat="1" ht="16.5" customHeight="1" x14ac:dyDescent="0.2">
      <c r="A21" s="6" t="s">
        <v>544</v>
      </c>
      <c r="B21" s="69" t="s">
        <v>13</v>
      </c>
      <c r="C21" s="69" t="s">
        <v>13</v>
      </c>
      <c r="D21" s="69" t="s">
        <v>13</v>
      </c>
      <c r="E21" s="69" t="s">
        <v>13</v>
      </c>
      <c r="F21" s="69" t="s">
        <v>13</v>
      </c>
      <c r="G21" s="69" t="s">
        <v>13</v>
      </c>
    </row>
    <row r="22" spans="1:7" s="185" customFormat="1" ht="16.5" customHeight="1" x14ac:dyDescent="0.2">
      <c r="A22" s="6" t="s">
        <v>534</v>
      </c>
      <c r="B22" s="69" t="s">
        <v>13</v>
      </c>
      <c r="C22" s="69" t="s">
        <v>13</v>
      </c>
      <c r="D22" s="69" t="s">
        <v>13</v>
      </c>
      <c r="E22" s="69" t="s">
        <v>13</v>
      </c>
      <c r="F22" s="69" t="s">
        <v>13</v>
      </c>
      <c r="G22" s="69" t="s">
        <v>13</v>
      </c>
    </row>
    <row r="23" spans="1:7" s="185" customFormat="1" ht="16.5" customHeight="1" x14ac:dyDescent="0.2">
      <c r="A23" s="6" t="s">
        <v>526</v>
      </c>
      <c r="B23" s="69" t="s">
        <v>13</v>
      </c>
      <c r="C23" s="69" t="s">
        <v>13</v>
      </c>
      <c r="D23" s="69" t="s">
        <v>13</v>
      </c>
      <c r="E23" s="69" t="s">
        <v>13</v>
      </c>
      <c r="F23" s="69" t="s">
        <v>13</v>
      </c>
      <c r="G23" s="69" t="s">
        <v>13</v>
      </c>
    </row>
    <row r="24" spans="1:7" s="185" customFormat="1" ht="16.5" customHeight="1" x14ac:dyDescent="0.2">
      <c r="A24" s="2" t="s">
        <v>545</v>
      </c>
      <c r="B24" s="69">
        <v>77035</v>
      </c>
      <c r="C24" s="69">
        <v>185845</v>
      </c>
      <c r="D24" s="69">
        <v>262880</v>
      </c>
      <c r="E24" s="69">
        <v>20442.656999999999</v>
      </c>
      <c r="F24" s="69">
        <v>245810.84223954703</v>
      </c>
      <c r="G24" s="69">
        <v>266253.499239547</v>
      </c>
    </row>
    <row r="25" spans="1:7" s="185" customFormat="1" ht="16.5" customHeight="1" x14ac:dyDescent="0.2">
      <c r="A25" s="6" t="s">
        <v>511</v>
      </c>
      <c r="B25" s="69">
        <v>10138</v>
      </c>
      <c r="C25" s="69">
        <v>168240</v>
      </c>
      <c r="D25" s="69">
        <v>178378</v>
      </c>
      <c r="E25" s="69">
        <v>9722.6890000000003</v>
      </c>
      <c r="F25" s="69">
        <v>224521.60623954702</v>
      </c>
      <c r="G25" s="69">
        <v>234244.29523954703</v>
      </c>
    </row>
    <row r="26" spans="1:7" s="185" customFormat="1" ht="16.5" customHeight="1" x14ac:dyDescent="0.2">
      <c r="A26" s="50" t="s">
        <v>512</v>
      </c>
      <c r="B26" s="67">
        <v>1228</v>
      </c>
      <c r="C26" s="67">
        <v>100670</v>
      </c>
      <c r="D26" s="67">
        <v>101897</v>
      </c>
      <c r="E26" s="67">
        <v>1429.52</v>
      </c>
      <c r="F26" s="67">
        <v>139918.46721</v>
      </c>
      <c r="G26" s="67">
        <v>141347.98720999999</v>
      </c>
    </row>
    <row r="27" spans="1:7" s="185" customFormat="1" ht="16.5" customHeight="1" x14ac:dyDescent="0.2">
      <c r="A27" s="50" t="s">
        <v>513</v>
      </c>
      <c r="B27" s="67">
        <v>8910</v>
      </c>
      <c r="C27" s="67">
        <v>67571</v>
      </c>
      <c r="D27" s="67">
        <v>76481</v>
      </c>
      <c r="E27" s="67">
        <v>8293.1689999999999</v>
      </c>
      <c r="F27" s="67">
        <v>84603.139029547005</v>
      </c>
      <c r="G27" s="67">
        <v>92896.308029546999</v>
      </c>
    </row>
    <row r="28" spans="1:7" s="185" customFormat="1" ht="16.5" customHeight="1" x14ac:dyDescent="0.2">
      <c r="A28" s="6" t="s">
        <v>514</v>
      </c>
      <c r="B28" s="69">
        <v>65141</v>
      </c>
      <c r="C28" s="69">
        <v>17061</v>
      </c>
      <c r="D28" s="69">
        <v>82202</v>
      </c>
      <c r="E28" s="69">
        <v>8953.1380000000008</v>
      </c>
      <c r="F28" s="69">
        <v>20748.105000000003</v>
      </c>
      <c r="G28" s="69">
        <v>29701.243000000002</v>
      </c>
    </row>
    <row r="29" spans="1:7" s="185" customFormat="1" ht="16.5" customHeight="1" x14ac:dyDescent="0.2">
      <c r="A29" s="50" t="s">
        <v>515</v>
      </c>
      <c r="B29" s="67">
        <v>43410</v>
      </c>
      <c r="C29" s="67">
        <v>2337</v>
      </c>
      <c r="D29" s="67">
        <v>45748</v>
      </c>
      <c r="E29" s="67">
        <v>3919.8939999999998</v>
      </c>
      <c r="F29" s="67">
        <v>2825.2579999999998</v>
      </c>
      <c r="G29" s="67">
        <v>6745.152</v>
      </c>
    </row>
    <row r="30" spans="1:7" s="185" customFormat="1" ht="16.5" customHeight="1" x14ac:dyDescent="0.2">
      <c r="A30" s="50" t="s">
        <v>516</v>
      </c>
      <c r="B30" s="67">
        <v>15791</v>
      </c>
      <c r="C30" s="67">
        <v>2913</v>
      </c>
      <c r="D30" s="67">
        <v>18705</v>
      </c>
      <c r="E30" s="67">
        <v>971.41200000000003</v>
      </c>
      <c r="F30" s="67">
        <v>3148.9189999999999</v>
      </c>
      <c r="G30" s="67">
        <v>4120.3310000000001</v>
      </c>
    </row>
    <row r="31" spans="1:7" s="185" customFormat="1" ht="16.5" customHeight="1" x14ac:dyDescent="0.2">
      <c r="A31" s="50" t="s">
        <v>517</v>
      </c>
      <c r="B31" s="67">
        <v>3148</v>
      </c>
      <c r="C31" s="67">
        <v>11316</v>
      </c>
      <c r="D31" s="67">
        <v>14464</v>
      </c>
      <c r="E31" s="67">
        <v>2716.7080000000001</v>
      </c>
      <c r="F31" s="67">
        <v>14306.049000000001</v>
      </c>
      <c r="G31" s="67">
        <v>17022.757000000001</v>
      </c>
    </row>
    <row r="32" spans="1:7" s="185" customFormat="1" ht="16.5" customHeight="1" x14ac:dyDescent="0.2">
      <c r="A32" s="50" t="s">
        <v>518</v>
      </c>
      <c r="B32" s="67">
        <v>2578</v>
      </c>
      <c r="C32" s="67" t="s">
        <v>13</v>
      </c>
      <c r="D32" s="67">
        <v>2578</v>
      </c>
      <c r="E32" s="67">
        <v>1189.04</v>
      </c>
      <c r="F32" s="67">
        <v>0</v>
      </c>
      <c r="G32" s="67">
        <v>1189.04</v>
      </c>
    </row>
    <row r="33" spans="1:7" s="185" customFormat="1" ht="16.5" customHeight="1" x14ac:dyDescent="0.2">
      <c r="A33" s="50" t="s">
        <v>519</v>
      </c>
      <c r="B33" s="67">
        <v>214</v>
      </c>
      <c r="C33" s="67">
        <v>494</v>
      </c>
      <c r="D33" s="67">
        <v>708</v>
      </c>
      <c r="E33" s="67">
        <v>156.084</v>
      </c>
      <c r="F33" s="67">
        <v>467.87900000000002</v>
      </c>
      <c r="G33" s="67">
        <v>623.96299999999997</v>
      </c>
    </row>
    <row r="34" spans="1:7" s="185" customFormat="1" ht="16.5" customHeight="1" x14ac:dyDescent="0.2">
      <c r="A34" s="6" t="s">
        <v>520</v>
      </c>
      <c r="B34" s="69" t="s">
        <v>13</v>
      </c>
      <c r="C34" s="69" t="s">
        <v>13</v>
      </c>
      <c r="D34" s="69" t="s">
        <v>13</v>
      </c>
      <c r="E34" s="69" t="s">
        <v>13</v>
      </c>
      <c r="F34" s="69" t="s">
        <v>13</v>
      </c>
      <c r="G34" s="69" t="s">
        <v>13</v>
      </c>
    </row>
    <row r="35" spans="1:7" s="185" customFormat="1" ht="16.5" customHeight="1" x14ac:dyDescent="0.2">
      <c r="A35" s="6" t="s">
        <v>521</v>
      </c>
      <c r="B35" s="69" t="s">
        <v>13</v>
      </c>
      <c r="C35" s="69" t="s">
        <v>13</v>
      </c>
      <c r="D35" s="69" t="s">
        <v>13</v>
      </c>
      <c r="E35" s="69" t="s">
        <v>13</v>
      </c>
      <c r="F35" s="69" t="s">
        <v>13</v>
      </c>
      <c r="G35" s="69" t="s">
        <v>13</v>
      </c>
    </row>
    <row r="36" spans="1:7" s="185" customFormat="1" ht="16.5" customHeight="1" x14ac:dyDescent="0.2">
      <c r="A36" s="6" t="s">
        <v>522</v>
      </c>
      <c r="B36" s="69" t="s">
        <v>13</v>
      </c>
      <c r="C36" s="69" t="s">
        <v>13</v>
      </c>
      <c r="D36" s="69" t="s">
        <v>13</v>
      </c>
      <c r="E36" s="69" t="s">
        <v>13</v>
      </c>
      <c r="F36" s="69" t="s">
        <v>13</v>
      </c>
      <c r="G36" s="69" t="s">
        <v>13</v>
      </c>
    </row>
    <row r="37" spans="1:7" s="185" customFormat="1" ht="16.5" customHeight="1" x14ac:dyDescent="0.2">
      <c r="A37" s="6" t="s">
        <v>523</v>
      </c>
      <c r="B37" s="69" t="s">
        <v>13</v>
      </c>
      <c r="C37" s="69" t="s">
        <v>13</v>
      </c>
      <c r="D37" s="69" t="s">
        <v>13</v>
      </c>
      <c r="E37" s="69" t="s">
        <v>13</v>
      </c>
      <c r="F37" s="69" t="s">
        <v>13</v>
      </c>
      <c r="G37" s="69" t="s">
        <v>13</v>
      </c>
    </row>
    <row r="38" spans="1:7" s="185" customFormat="1" ht="16.5" customHeight="1" x14ac:dyDescent="0.2">
      <c r="A38" s="6" t="s">
        <v>544</v>
      </c>
      <c r="B38" s="69" t="s">
        <v>13</v>
      </c>
      <c r="C38" s="69" t="s">
        <v>13</v>
      </c>
      <c r="D38" s="69" t="s">
        <v>13</v>
      </c>
      <c r="E38" s="69" t="s">
        <v>13</v>
      </c>
      <c r="F38" s="69" t="s">
        <v>13</v>
      </c>
      <c r="G38" s="69" t="s">
        <v>13</v>
      </c>
    </row>
    <row r="39" spans="1:7" s="185" customFormat="1" ht="16.5" customHeight="1" thickBot="1" x14ac:dyDescent="0.25">
      <c r="A39" s="54" t="s">
        <v>525</v>
      </c>
      <c r="B39" s="71">
        <v>1756</v>
      </c>
      <c r="C39" s="71">
        <v>544</v>
      </c>
      <c r="D39" s="71">
        <v>2300</v>
      </c>
      <c r="E39" s="71">
        <v>1766.83</v>
      </c>
      <c r="F39" s="71">
        <v>541.13099999999997</v>
      </c>
      <c r="G39" s="71">
        <v>2307.9609999999998</v>
      </c>
    </row>
    <row r="40" spans="1:7" s="185" customFormat="1" ht="16.5" customHeight="1" thickTop="1" thickBot="1" x14ac:dyDescent="0.25">
      <c r="A40" s="165" t="s">
        <v>546</v>
      </c>
      <c r="B40" s="238">
        <v>2861208</v>
      </c>
      <c r="C40" s="238">
        <v>504298</v>
      </c>
      <c r="D40" s="238">
        <v>3365506</v>
      </c>
      <c r="E40" s="238">
        <v>2456139.5109999999</v>
      </c>
      <c r="F40" s="238">
        <v>597868.44460249273</v>
      </c>
      <c r="G40" s="238">
        <v>3054007.9556024927</v>
      </c>
    </row>
    <row r="41" spans="1:7" ht="15" thickTop="1" x14ac:dyDescent="0.2">
      <c r="A41" s="264" t="s">
        <v>599</v>
      </c>
      <c r="B41" s="345"/>
      <c r="C41" s="345"/>
      <c r="D41" s="345"/>
      <c r="E41" s="345"/>
      <c r="F41" s="345"/>
      <c r="G41" s="345"/>
    </row>
    <row r="42" spans="1:7" x14ac:dyDescent="0.2">
      <c r="A42" s="339" t="s">
        <v>556</v>
      </c>
      <c r="B42" s="339"/>
      <c r="C42" s="339"/>
      <c r="D42" s="339"/>
      <c r="E42" s="339"/>
      <c r="F42" s="339"/>
      <c r="G42" s="339"/>
    </row>
    <row r="43" spans="1:7" x14ac:dyDescent="0.2">
      <c r="A43" s="339" t="s">
        <v>537</v>
      </c>
      <c r="B43" s="339"/>
      <c r="C43" s="339"/>
      <c r="D43" s="339"/>
      <c r="E43" s="339"/>
      <c r="F43" s="339"/>
      <c r="G43" s="339"/>
    </row>
    <row r="44" spans="1:7" x14ac:dyDescent="0.2">
      <c r="A44" s="339"/>
      <c r="B44" s="339"/>
      <c r="C44" s="339"/>
      <c r="D44" s="339"/>
      <c r="E44" s="339"/>
      <c r="F44" s="339"/>
      <c r="G44" s="339"/>
    </row>
  </sheetData>
  <mergeCells count="14">
    <mergeCell ref="G5:G6"/>
    <mergeCell ref="A41:G41"/>
    <mergeCell ref="A43:G43"/>
    <mergeCell ref="A44:G44"/>
    <mergeCell ref="A1:G1"/>
    <mergeCell ref="A2:G2"/>
    <mergeCell ref="A3:G3"/>
    <mergeCell ref="A4:A6"/>
    <mergeCell ref="B4:D4"/>
    <mergeCell ref="E4:G4"/>
    <mergeCell ref="B5:B6"/>
    <mergeCell ref="D5:D6"/>
    <mergeCell ref="E5:E6"/>
    <mergeCell ref="A42:G42"/>
  </mergeCells>
  <pageMargins left="0.7" right="0.7" top="0.75" bottom="0.75" header="0.3" footer="0.3"/>
  <pageSetup paperSize="9" scale="61" orientation="portrait" verticalDpi="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0"/>
  <sheetViews>
    <sheetView view="pageBreakPreview" zoomScale="85" zoomScaleNormal="100" zoomScaleSheetLayoutView="85" workbookViewId="0">
      <selection activeCell="E12" sqref="E12"/>
    </sheetView>
  </sheetViews>
  <sheetFormatPr defaultRowHeight="14.25" x14ac:dyDescent="0.2"/>
  <cols>
    <col min="1" max="1" width="33.75" bestFit="1" customWidth="1"/>
    <col min="2" max="2" width="11" bestFit="1" customWidth="1"/>
    <col min="3" max="3" width="10.75" bestFit="1" customWidth="1"/>
    <col min="4" max="4" width="11.125" bestFit="1" customWidth="1"/>
    <col min="5" max="5" width="10.75" style="86" bestFit="1" customWidth="1"/>
    <col min="6" max="6" width="11.25" bestFit="1" customWidth="1"/>
    <col min="7" max="8" width="11.125" bestFit="1" customWidth="1"/>
    <col min="9" max="9" width="11.375" bestFit="1" customWidth="1"/>
    <col min="10" max="10" width="11.375" style="86" bestFit="1" customWidth="1"/>
  </cols>
  <sheetData>
    <row r="1" spans="1:10" ht="18.75" x14ac:dyDescent="0.2">
      <c r="A1" s="239" t="s">
        <v>71</v>
      </c>
      <c r="B1" s="239"/>
      <c r="C1" s="239"/>
      <c r="D1" s="239"/>
      <c r="E1" s="239"/>
      <c r="F1" s="239"/>
      <c r="G1" s="239"/>
      <c r="H1" s="239"/>
      <c r="I1" s="239"/>
      <c r="J1" s="239"/>
    </row>
    <row r="2" spans="1:10" ht="15" thickBot="1" x14ac:dyDescent="0.25">
      <c r="A2" s="255" t="s">
        <v>1</v>
      </c>
      <c r="B2" s="255"/>
      <c r="C2" s="255"/>
      <c r="D2" s="255"/>
      <c r="E2" s="255"/>
      <c r="F2" s="255"/>
      <c r="G2" s="255"/>
      <c r="H2" s="255"/>
      <c r="I2" s="255"/>
      <c r="J2" s="255"/>
    </row>
    <row r="3" spans="1:10" ht="15.75" thickTop="1" thickBot="1" x14ac:dyDescent="0.25">
      <c r="A3" s="256" t="s">
        <v>2</v>
      </c>
      <c r="B3" s="258" t="s">
        <v>3</v>
      </c>
      <c r="C3" s="258" t="s">
        <v>548</v>
      </c>
      <c r="D3" s="258" t="s">
        <v>597</v>
      </c>
      <c r="E3" s="164">
        <v>2023</v>
      </c>
      <c r="F3" s="260">
        <v>2024</v>
      </c>
      <c r="G3" s="261"/>
      <c r="H3" s="261"/>
      <c r="I3" s="261"/>
      <c r="J3" s="262"/>
    </row>
    <row r="4" spans="1:10" ht="15" thickBot="1" x14ac:dyDescent="0.25">
      <c r="A4" s="257"/>
      <c r="B4" s="259"/>
      <c r="C4" s="259"/>
      <c r="D4" s="259"/>
      <c r="E4" s="180" t="s">
        <v>570</v>
      </c>
      <c r="F4" s="181" t="s">
        <v>551</v>
      </c>
      <c r="G4" s="181" t="s">
        <v>557</v>
      </c>
      <c r="H4" s="181" t="s">
        <v>567</v>
      </c>
      <c r="I4" s="181" t="s">
        <v>568</v>
      </c>
      <c r="J4" s="181" t="s">
        <v>604</v>
      </c>
    </row>
    <row r="5" spans="1:10" ht="22.5" customHeight="1" thickTop="1" x14ac:dyDescent="0.2">
      <c r="A5" s="2" t="s">
        <v>5</v>
      </c>
      <c r="B5" s="70">
        <v>-295496</v>
      </c>
      <c r="C5" s="70">
        <v>-730189.53647100017</v>
      </c>
      <c r="D5" s="70">
        <v>-889912.50067900028</v>
      </c>
      <c r="E5" s="168">
        <v>-767030.86600900022</v>
      </c>
      <c r="F5" s="70">
        <v>-899303.90519999992</v>
      </c>
      <c r="G5" s="70">
        <v>-940780.03008899977</v>
      </c>
      <c r="H5" s="70">
        <v>-889912.50067900028</v>
      </c>
      <c r="I5" s="177">
        <v>-948758.91583599988</v>
      </c>
      <c r="J5" s="177">
        <v>-974571.42754900036</v>
      </c>
    </row>
    <row r="6" spans="1:10" ht="22.5" customHeight="1" x14ac:dyDescent="0.2">
      <c r="A6" s="2" t="s">
        <v>6</v>
      </c>
      <c r="B6" s="70">
        <v>874257</v>
      </c>
      <c r="C6" s="70">
        <v>1123690.6401780001</v>
      </c>
      <c r="D6" s="70">
        <v>1153266.286321</v>
      </c>
      <c r="E6" s="168">
        <v>1201936.9994109999</v>
      </c>
      <c r="F6" s="70">
        <v>1043558.8129130001</v>
      </c>
      <c r="G6" s="70">
        <v>1053539.8269110001</v>
      </c>
      <c r="H6" s="70">
        <v>1153266.286321</v>
      </c>
      <c r="I6" s="177">
        <v>1058461.532164</v>
      </c>
      <c r="J6" s="177">
        <v>1067572.1604509999</v>
      </c>
    </row>
    <row r="7" spans="1:10" ht="22.5" customHeight="1" x14ac:dyDescent="0.2">
      <c r="A7" s="3" t="s">
        <v>72</v>
      </c>
      <c r="B7" s="68">
        <v>68527</v>
      </c>
      <c r="C7" s="68">
        <v>81618.831091</v>
      </c>
      <c r="D7" s="68">
        <v>82844.534321000014</v>
      </c>
      <c r="E7" s="103">
        <v>81273.379323999994</v>
      </c>
      <c r="F7" s="68">
        <v>82524.989912999998</v>
      </c>
      <c r="G7" s="68">
        <v>83342.306910999992</v>
      </c>
      <c r="H7" s="68">
        <v>82844.534321000014</v>
      </c>
      <c r="I7" s="169">
        <v>76329.787164000008</v>
      </c>
      <c r="J7" s="169">
        <v>72018.66845099999</v>
      </c>
    </row>
    <row r="8" spans="1:10" ht="22.5" customHeight="1" x14ac:dyDescent="0.2">
      <c r="A8" s="3" t="s">
        <v>73</v>
      </c>
      <c r="B8" s="68">
        <v>286825</v>
      </c>
      <c r="C8" s="68">
        <v>448939.809244</v>
      </c>
      <c r="D8" s="68">
        <v>470383.81099999999</v>
      </c>
      <c r="E8" s="103">
        <v>511369.357464</v>
      </c>
      <c r="F8" s="68">
        <v>356313.652</v>
      </c>
      <c r="G8" s="68">
        <v>377700.005</v>
      </c>
      <c r="H8" s="68">
        <v>470383.81099999999</v>
      </c>
      <c r="I8" s="169">
        <v>367188.01500000001</v>
      </c>
      <c r="J8" s="169">
        <v>368982.67</v>
      </c>
    </row>
    <row r="9" spans="1:10" ht="22.5" customHeight="1" x14ac:dyDescent="0.2">
      <c r="A9" s="3" t="s">
        <v>74</v>
      </c>
      <c r="B9" s="68">
        <v>258300</v>
      </c>
      <c r="C9" s="68">
        <v>239576.398437</v>
      </c>
      <c r="D9" s="68">
        <v>249516.87700000001</v>
      </c>
      <c r="E9" s="103">
        <v>242937.395146</v>
      </c>
      <c r="F9" s="68">
        <v>249133.97099999999</v>
      </c>
      <c r="G9" s="68">
        <v>245393.302</v>
      </c>
      <c r="H9" s="68">
        <v>249516.87700000001</v>
      </c>
      <c r="I9" s="169">
        <v>255662.73800000001</v>
      </c>
      <c r="J9" s="169">
        <v>266739.24300000002</v>
      </c>
    </row>
    <row r="10" spans="1:10" ht="22.5" customHeight="1" x14ac:dyDescent="0.2">
      <c r="A10" s="3" t="s">
        <v>75</v>
      </c>
      <c r="B10" s="68">
        <v>7289</v>
      </c>
      <c r="C10" s="68">
        <v>15402.035</v>
      </c>
      <c r="D10" s="68">
        <v>9053.7360000000008</v>
      </c>
      <c r="E10" s="103">
        <v>18721.227000000003</v>
      </c>
      <c r="F10" s="68">
        <v>10025.48</v>
      </c>
      <c r="G10" s="68">
        <v>7380.2120000000004</v>
      </c>
      <c r="H10" s="68">
        <v>9053.7360000000008</v>
      </c>
      <c r="I10" s="169">
        <v>18471.566999999999</v>
      </c>
      <c r="J10" s="169">
        <v>17371.072</v>
      </c>
    </row>
    <row r="11" spans="1:10" ht="22.5" customHeight="1" x14ac:dyDescent="0.2">
      <c r="A11" s="3" t="s">
        <v>76</v>
      </c>
      <c r="B11" s="68">
        <v>1069</v>
      </c>
      <c r="C11" s="68">
        <v>1203.5940000000001</v>
      </c>
      <c r="D11" s="68">
        <v>2456.181</v>
      </c>
      <c r="E11" s="103">
        <v>2959.7640000000001</v>
      </c>
      <c r="F11" s="68">
        <v>3187.549</v>
      </c>
      <c r="G11" s="68">
        <v>2309.8290000000002</v>
      </c>
      <c r="H11" s="68">
        <v>2456.181</v>
      </c>
      <c r="I11" s="169">
        <v>2540.67</v>
      </c>
      <c r="J11" s="169">
        <v>3209.8180000000002</v>
      </c>
    </row>
    <row r="12" spans="1:10" ht="22.5" customHeight="1" x14ac:dyDescent="0.2">
      <c r="A12" s="3" t="s">
        <v>77</v>
      </c>
      <c r="B12" s="68">
        <v>243797</v>
      </c>
      <c r="C12" s="68">
        <v>325736.30800000002</v>
      </c>
      <c r="D12" s="68">
        <v>334835.02100000001</v>
      </c>
      <c r="E12" s="103">
        <v>333558.22399999999</v>
      </c>
      <c r="F12" s="68">
        <v>328683.62400000001</v>
      </c>
      <c r="G12" s="68">
        <v>328075.18900000001</v>
      </c>
      <c r="H12" s="68">
        <v>334835.02100000001</v>
      </c>
      <c r="I12" s="169">
        <v>334087.76699999999</v>
      </c>
      <c r="J12" s="169">
        <v>335068.06</v>
      </c>
    </row>
    <row r="13" spans="1:10" ht="22.5" customHeight="1" x14ac:dyDescent="0.2">
      <c r="A13" s="3" t="s">
        <v>78</v>
      </c>
      <c r="B13" s="68">
        <v>8450</v>
      </c>
      <c r="C13" s="68">
        <v>11213.664406</v>
      </c>
      <c r="D13" s="68">
        <v>4176.1260000000002</v>
      </c>
      <c r="E13" s="103">
        <v>11117.652477</v>
      </c>
      <c r="F13" s="68">
        <v>13689.547</v>
      </c>
      <c r="G13" s="68">
        <v>9338.9830000000002</v>
      </c>
      <c r="H13" s="68">
        <v>4176.1260000000002</v>
      </c>
      <c r="I13" s="169">
        <v>4180.9880000000003</v>
      </c>
      <c r="J13" s="169">
        <v>4182.6289999999999</v>
      </c>
    </row>
    <row r="14" spans="1:10" ht="22.5" customHeight="1" x14ac:dyDescent="0.2">
      <c r="A14" s="2" t="s">
        <v>17</v>
      </c>
      <c r="B14" s="70">
        <v>1169754</v>
      </c>
      <c r="C14" s="70">
        <v>1853880.1766490003</v>
      </c>
      <c r="D14" s="70">
        <v>2043178.7870000002</v>
      </c>
      <c r="E14" s="168">
        <v>1968967.8654200002</v>
      </c>
      <c r="F14" s="70">
        <v>1942862.718113</v>
      </c>
      <c r="G14" s="70">
        <v>1994319.8569999998</v>
      </c>
      <c r="H14" s="70">
        <v>2043178.7870000002</v>
      </c>
      <c r="I14" s="177">
        <v>2007220.4479999999</v>
      </c>
      <c r="J14" s="177">
        <v>2042143.5880000002</v>
      </c>
    </row>
    <row r="15" spans="1:10" ht="22.5" customHeight="1" x14ac:dyDescent="0.2">
      <c r="A15" s="3" t="s">
        <v>18</v>
      </c>
      <c r="B15" s="68">
        <v>612902</v>
      </c>
      <c r="C15" s="68">
        <v>742851.3820000001</v>
      </c>
      <c r="D15" s="68">
        <v>855735.11199999996</v>
      </c>
      <c r="E15" s="103">
        <v>766324.60499999998</v>
      </c>
      <c r="F15" s="68">
        <v>803583.40311299986</v>
      </c>
      <c r="G15" s="68">
        <v>855301.81700000004</v>
      </c>
      <c r="H15" s="68">
        <v>855735.11199999996</v>
      </c>
      <c r="I15" s="169">
        <v>846602.93299999996</v>
      </c>
      <c r="J15" s="169">
        <v>878963.68500000006</v>
      </c>
    </row>
    <row r="16" spans="1:10" ht="22.5" customHeight="1" x14ac:dyDescent="0.2">
      <c r="A16" s="3" t="s">
        <v>19</v>
      </c>
      <c r="B16" s="68" t="s">
        <v>13</v>
      </c>
      <c r="C16" s="68">
        <v>0</v>
      </c>
      <c r="D16" s="68">
        <v>0</v>
      </c>
      <c r="E16" s="103">
        <v>0</v>
      </c>
      <c r="F16" s="68">
        <v>0</v>
      </c>
      <c r="G16" s="68">
        <v>0</v>
      </c>
      <c r="H16" s="68">
        <v>0</v>
      </c>
      <c r="I16" s="169">
        <v>0</v>
      </c>
      <c r="J16" s="169">
        <v>0</v>
      </c>
    </row>
    <row r="17" spans="1:10" ht="22.5" customHeight="1" x14ac:dyDescent="0.2">
      <c r="A17" s="3" t="s">
        <v>20</v>
      </c>
      <c r="B17" s="68">
        <v>543023</v>
      </c>
      <c r="C17" s="68">
        <v>1065876.9496490001</v>
      </c>
      <c r="D17" s="68">
        <v>1158895.0360000001</v>
      </c>
      <c r="E17" s="103">
        <v>1154597.63142</v>
      </c>
      <c r="F17" s="68">
        <v>1068387.561</v>
      </c>
      <c r="G17" s="68">
        <v>1098404.0959999999</v>
      </c>
      <c r="H17" s="68">
        <v>1158895.0360000001</v>
      </c>
      <c r="I17" s="169">
        <v>1132638.9539999999</v>
      </c>
      <c r="J17" s="169">
        <v>1142338.5460000001</v>
      </c>
    </row>
    <row r="18" spans="1:10" ht="22.5" customHeight="1" x14ac:dyDescent="0.2">
      <c r="A18" s="3" t="s">
        <v>22</v>
      </c>
      <c r="B18" s="68">
        <v>2067</v>
      </c>
      <c r="C18" s="68">
        <v>735.87599999999998</v>
      </c>
      <c r="D18" s="68">
        <v>1577.674</v>
      </c>
      <c r="E18" s="103">
        <v>3264.2860000000001</v>
      </c>
      <c r="F18" s="68">
        <v>2111.857</v>
      </c>
      <c r="G18" s="68">
        <v>1325.7550000000001</v>
      </c>
      <c r="H18" s="68">
        <v>1577.674</v>
      </c>
      <c r="I18" s="169">
        <v>1006.43</v>
      </c>
      <c r="J18" s="169">
        <v>737.41399999999999</v>
      </c>
    </row>
    <row r="19" spans="1:10" ht="22.5" customHeight="1" x14ac:dyDescent="0.2">
      <c r="A19" s="3" t="s">
        <v>23</v>
      </c>
      <c r="B19" s="68">
        <v>11762</v>
      </c>
      <c r="C19" s="68">
        <v>44415.969000000005</v>
      </c>
      <c r="D19" s="68">
        <v>26970.965</v>
      </c>
      <c r="E19" s="103">
        <v>44781.343000000001</v>
      </c>
      <c r="F19" s="68">
        <v>68779.896999999997</v>
      </c>
      <c r="G19" s="68">
        <v>39288.188999999998</v>
      </c>
      <c r="H19" s="68">
        <v>26970.965</v>
      </c>
      <c r="I19" s="169">
        <v>26972.131000000001</v>
      </c>
      <c r="J19" s="169">
        <v>20103.942999999999</v>
      </c>
    </row>
    <row r="20" spans="1:10" ht="22.5" customHeight="1" x14ac:dyDescent="0.2">
      <c r="A20" s="2" t="s">
        <v>79</v>
      </c>
      <c r="B20" s="70">
        <v>2178580</v>
      </c>
      <c r="C20" s="70">
        <v>2385934.5716090002</v>
      </c>
      <c r="D20" s="70">
        <v>3153931.2510569999</v>
      </c>
      <c r="E20" s="168">
        <v>3104279.4595949999</v>
      </c>
      <c r="F20" s="70">
        <v>2671431.9470569999</v>
      </c>
      <c r="G20" s="70">
        <v>2689080.0478070001</v>
      </c>
      <c r="H20" s="70">
        <v>3153931.2510569999</v>
      </c>
      <c r="I20" s="177">
        <v>3030402.0647849999</v>
      </c>
      <c r="J20" s="177">
        <v>2764436.7257850002</v>
      </c>
    </row>
    <row r="21" spans="1:10" ht="22.5" customHeight="1" x14ac:dyDescent="0.2">
      <c r="A21" s="3" t="s">
        <v>80</v>
      </c>
      <c r="B21" s="68">
        <v>436373</v>
      </c>
      <c r="C21" s="68">
        <v>533280.57443400007</v>
      </c>
      <c r="D21" s="68">
        <v>566553.36780899984</v>
      </c>
      <c r="E21" s="103">
        <v>503322.47644</v>
      </c>
      <c r="F21" s="68">
        <v>597719.8298089999</v>
      </c>
      <c r="G21" s="68">
        <v>547306.45255899988</v>
      </c>
      <c r="H21" s="68">
        <v>566553.36780899984</v>
      </c>
      <c r="I21" s="169">
        <v>550388.45980899991</v>
      </c>
      <c r="J21" s="169">
        <v>513856.83580899989</v>
      </c>
    </row>
    <row r="22" spans="1:10" ht="22.5" customHeight="1" x14ac:dyDescent="0.2">
      <c r="A22" s="3" t="s">
        <v>81</v>
      </c>
      <c r="B22" s="68">
        <v>1236569</v>
      </c>
      <c r="C22" s="68">
        <v>1706274.7467750001</v>
      </c>
      <c r="D22" s="68">
        <v>1990668.6878810001</v>
      </c>
      <c r="E22" s="103">
        <v>1790429.7307549999</v>
      </c>
      <c r="F22" s="68">
        <v>1938693.783881</v>
      </c>
      <c r="G22" s="68">
        <v>1883318.4308810001</v>
      </c>
      <c r="H22" s="68">
        <v>1990668.6878810001</v>
      </c>
      <c r="I22" s="169">
        <v>2185440.253881</v>
      </c>
      <c r="J22" s="169">
        <v>1956662.0258810001</v>
      </c>
    </row>
    <row r="23" spans="1:10" ht="22.5" customHeight="1" x14ac:dyDescent="0.2">
      <c r="A23" s="3" t="s">
        <v>82</v>
      </c>
      <c r="B23" s="68">
        <v>505638</v>
      </c>
      <c r="C23" s="68">
        <v>146379.25039999999</v>
      </c>
      <c r="D23" s="68">
        <v>596709.19536699995</v>
      </c>
      <c r="E23" s="103">
        <v>810527.2524</v>
      </c>
      <c r="F23" s="68">
        <v>135018.33336699998</v>
      </c>
      <c r="G23" s="68">
        <v>258455.16436700002</v>
      </c>
      <c r="H23" s="68">
        <v>596709.19536699995</v>
      </c>
      <c r="I23" s="169">
        <v>294573.35109500005</v>
      </c>
      <c r="J23" s="169">
        <v>293917.86409500003</v>
      </c>
    </row>
    <row r="24" spans="1:10" ht="22.5" customHeight="1" x14ac:dyDescent="0.2">
      <c r="A24" s="2" t="s">
        <v>83</v>
      </c>
      <c r="B24" s="70">
        <v>15183918</v>
      </c>
      <c r="C24" s="70">
        <v>21695166.179575</v>
      </c>
      <c r="D24" s="70">
        <v>29765681.784404997</v>
      </c>
      <c r="E24" s="168">
        <v>22656148.181456998</v>
      </c>
      <c r="F24" s="70">
        <v>26991924.245180998</v>
      </c>
      <c r="G24" s="70">
        <v>28688689.712655</v>
      </c>
      <c r="H24" s="70">
        <v>29765681.784404997</v>
      </c>
      <c r="I24" s="177">
        <v>30180243.170312002</v>
      </c>
      <c r="J24" s="177">
        <v>30855737.186404001</v>
      </c>
    </row>
    <row r="25" spans="1:10" ht="22.5" customHeight="1" x14ac:dyDescent="0.2">
      <c r="A25" s="2" t="s">
        <v>26</v>
      </c>
      <c r="B25" s="70">
        <v>15694412</v>
      </c>
      <c r="C25" s="70">
        <v>22231284.469574999</v>
      </c>
      <c r="D25" s="70">
        <v>30952479.267404996</v>
      </c>
      <c r="E25" s="168">
        <v>23356219.637277</v>
      </c>
      <c r="F25" s="70">
        <v>28040426.394300997</v>
      </c>
      <c r="G25" s="70">
        <v>29829518.073655002</v>
      </c>
      <c r="H25" s="70">
        <v>30952479.267404996</v>
      </c>
      <c r="I25" s="177">
        <v>31568185.577312004</v>
      </c>
      <c r="J25" s="177">
        <v>32309699.573403999</v>
      </c>
    </row>
    <row r="26" spans="1:10" ht="22.5" customHeight="1" x14ac:dyDescent="0.2">
      <c r="A26" s="2" t="s">
        <v>27</v>
      </c>
      <c r="B26" s="70">
        <v>17769271</v>
      </c>
      <c r="C26" s="70">
        <v>24697880.485574998</v>
      </c>
      <c r="D26" s="70">
        <v>33800795.245404996</v>
      </c>
      <c r="E26" s="168">
        <v>25806529.306376997</v>
      </c>
      <c r="F26" s="70">
        <v>30621136.138379999</v>
      </c>
      <c r="G26" s="70">
        <v>32620354.679655001</v>
      </c>
      <c r="H26" s="70">
        <v>33800795.245404996</v>
      </c>
      <c r="I26" s="177">
        <v>34432365.181312002</v>
      </c>
      <c r="J26" s="177">
        <v>35127544.055404</v>
      </c>
    </row>
    <row r="27" spans="1:10" ht="22.5" customHeight="1" x14ac:dyDescent="0.2">
      <c r="A27" s="3" t="s">
        <v>28</v>
      </c>
      <c r="B27" s="68">
        <v>17331683</v>
      </c>
      <c r="C27" s="68">
        <v>23624331.440574996</v>
      </c>
      <c r="D27" s="68">
        <v>32551839.562404998</v>
      </c>
      <c r="E27" s="103">
        <v>24693926.531376999</v>
      </c>
      <c r="F27" s="68">
        <v>29523878.259379998</v>
      </c>
      <c r="G27" s="68">
        <v>31394668.401655</v>
      </c>
      <c r="H27" s="68">
        <v>32551839.562404998</v>
      </c>
      <c r="I27" s="169">
        <v>33183006.610312</v>
      </c>
      <c r="J27" s="169">
        <v>33871728.300403997</v>
      </c>
    </row>
    <row r="28" spans="1:10" ht="22.5" customHeight="1" x14ac:dyDescent="0.2">
      <c r="A28" s="3" t="s">
        <v>29</v>
      </c>
      <c r="B28" s="68">
        <v>437588</v>
      </c>
      <c r="C28" s="68">
        <v>1073549.0449999999</v>
      </c>
      <c r="D28" s="68">
        <v>1248955.683</v>
      </c>
      <c r="E28" s="103">
        <v>1112602.7750000001</v>
      </c>
      <c r="F28" s="68">
        <v>1097257.879</v>
      </c>
      <c r="G28" s="68">
        <v>1225686.2779999999</v>
      </c>
      <c r="H28" s="68">
        <v>1248955.683</v>
      </c>
      <c r="I28" s="169">
        <v>1249358.571</v>
      </c>
      <c r="J28" s="169">
        <v>1255815.7549999999</v>
      </c>
    </row>
    <row r="29" spans="1:10" ht="22.5" customHeight="1" x14ac:dyDescent="0.2">
      <c r="A29" s="2" t="s">
        <v>30</v>
      </c>
      <c r="B29" s="70">
        <v>2074859</v>
      </c>
      <c r="C29" s="70">
        <v>2466596.0159999998</v>
      </c>
      <c r="D29" s="70">
        <v>2848315.9780000001</v>
      </c>
      <c r="E29" s="168">
        <v>2450309.6690999996</v>
      </c>
      <c r="F29" s="70">
        <v>2580709.7440789999</v>
      </c>
      <c r="G29" s="70">
        <v>2790836.6060000001</v>
      </c>
      <c r="H29" s="70">
        <v>2848315.9780000001</v>
      </c>
      <c r="I29" s="177">
        <v>2864179.6039999998</v>
      </c>
      <c r="J29" s="177">
        <v>2817844.4819999998</v>
      </c>
    </row>
    <row r="30" spans="1:10" ht="22.5" customHeight="1" x14ac:dyDescent="0.2">
      <c r="A30" s="3" t="s">
        <v>18</v>
      </c>
      <c r="B30" s="68">
        <v>2074859</v>
      </c>
      <c r="C30" s="68">
        <v>2466596.0159999998</v>
      </c>
      <c r="D30" s="68">
        <v>2848315.9780000001</v>
      </c>
      <c r="E30" s="103">
        <v>2450309.6690999996</v>
      </c>
      <c r="F30" s="68">
        <v>2580709.7440789999</v>
      </c>
      <c r="G30" s="68">
        <v>2790836.6060000001</v>
      </c>
      <c r="H30" s="68">
        <v>2848315.9780000001</v>
      </c>
      <c r="I30" s="169">
        <v>2864179.6039999998</v>
      </c>
      <c r="J30" s="169">
        <v>2817844.4819999998</v>
      </c>
    </row>
    <row r="31" spans="1:10" ht="22.5" customHeight="1" x14ac:dyDescent="0.2">
      <c r="A31" s="3" t="s">
        <v>31</v>
      </c>
      <c r="B31" s="68" t="s">
        <v>13</v>
      </c>
      <c r="C31" s="68">
        <v>0</v>
      </c>
      <c r="D31" s="68">
        <v>0</v>
      </c>
      <c r="E31" s="103">
        <v>0</v>
      </c>
      <c r="F31" s="68">
        <v>0</v>
      </c>
      <c r="G31" s="68">
        <v>0</v>
      </c>
      <c r="H31" s="68">
        <v>0</v>
      </c>
      <c r="I31" s="169">
        <v>0</v>
      </c>
      <c r="J31" s="169">
        <v>0</v>
      </c>
    </row>
    <row r="32" spans="1:10" ht="22.5" customHeight="1" x14ac:dyDescent="0.2">
      <c r="A32" s="2" t="s">
        <v>32</v>
      </c>
      <c r="B32" s="70">
        <v>-510493</v>
      </c>
      <c r="C32" s="70">
        <v>-536118.28999999992</v>
      </c>
      <c r="D32" s="70">
        <v>-1186797.483</v>
      </c>
      <c r="E32" s="168">
        <v>-700071.45582000015</v>
      </c>
      <c r="F32" s="70">
        <v>-1048502.1491200002</v>
      </c>
      <c r="G32" s="70">
        <v>-1140828.361</v>
      </c>
      <c r="H32" s="70">
        <v>-1186797.483</v>
      </c>
      <c r="I32" s="177">
        <v>-1387942.4069999999</v>
      </c>
      <c r="J32" s="177">
        <v>-1453962.3869999999</v>
      </c>
    </row>
    <row r="33" spans="1:10" ht="22.5" customHeight="1" x14ac:dyDescent="0.2">
      <c r="A33" s="2" t="s">
        <v>84</v>
      </c>
      <c r="B33" s="70">
        <v>797289</v>
      </c>
      <c r="C33" s="70">
        <v>887819.58</v>
      </c>
      <c r="D33" s="70">
        <v>610637.51500000001</v>
      </c>
      <c r="E33" s="168">
        <v>736790.80200000003</v>
      </c>
      <c r="F33" s="70">
        <v>559892.50300000003</v>
      </c>
      <c r="G33" s="70">
        <v>588001.98100000003</v>
      </c>
      <c r="H33" s="70">
        <v>610637.51500000001</v>
      </c>
      <c r="I33" s="177">
        <v>408195.62400000001</v>
      </c>
      <c r="J33" s="177">
        <v>358055.13400000002</v>
      </c>
    </row>
    <row r="34" spans="1:10" ht="22.5" customHeight="1" x14ac:dyDescent="0.2">
      <c r="A34" s="3" t="s">
        <v>28</v>
      </c>
      <c r="B34" s="68" t="s">
        <v>21</v>
      </c>
      <c r="C34" s="68" t="s">
        <v>21</v>
      </c>
      <c r="D34" s="68" t="s">
        <v>21</v>
      </c>
      <c r="E34" s="68" t="s">
        <v>21</v>
      </c>
      <c r="F34" s="68" t="s">
        <v>21</v>
      </c>
      <c r="G34" s="68" t="s">
        <v>21</v>
      </c>
      <c r="H34" s="68" t="s">
        <v>21</v>
      </c>
      <c r="I34" s="68" t="s">
        <v>21</v>
      </c>
      <c r="J34" s="68" t="s">
        <v>21</v>
      </c>
    </row>
    <row r="35" spans="1:10" ht="22.5" customHeight="1" x14ac:dyDescent="0.2">
      <c r="A35" s="3" t="s">
        <v>29</v>
      </c>
      <c r="B35" s="68">
        <v>797289</v>
      </c>
      <c r="C35" s="68">
        <v>887819.46199999994</v>
      </c>
      <c r="D35" s="68">
        <v>610637.397</v>
      </c>
      <c r="E35" s="103">
        <v>736790.68400000001</v>
      </c>
      <c r="F35" s="68">
        <v>559892.38500000001</v>
      </c>
      <c r="G35" s="68">
        <v>588001.86300000001</v>
      </c>
      <c r="H35" s="68">
        <v>610637.397</v>
      </c>
      <c r="I35" s="169">
        <v>408195.50599999999</v>
      </c>
      <c r="J35" s="169">
        <v>358055.016</v>
      </c>
    </row>
    <row r="36" spans="1:10" ht="22.5" customHeight="1" x14ac:dyDescent="0.2">
      <c r="A36" s="2" t="s">
        <v>85</v>
      </c>
      <c r="B36" s="70">
        <v>1307782</v>
      </c>
      <c r="C36" s="70">
        <v>1423937.8699999999</v>
      </c>
      <c r="D36" s="70">
        <v>1797434.9979999999</v>
      </c>
      <c r="E36" s="168">
        <v>1436862.2578200002</v>
      </c>
      <c r="F36" s="70">
        <v>1608394.6521200002</v>
      </c>
      <c r="G36" s="70">
        <v>1728830.3419999999</v>
      </c>
      <c r="H36" s="70">
        <v>1797434.9979999999</v>
      </c>
      <c r="I36" s="177">
        <v>1796138.031</v>
      </c>
      <c r="J36" s="177">
        <v>1812017.5209999999</v>
      </c>
    </row>
    <row r="37" spans="1:10" ht="22.5" customHeight="1" x14ac:dyDescent="0.2">
      <c r="A37" s="3" t="s">
        <v>18</v>
      </c>
      <c r="B37" s="68">
        <v>1306355</v>
      </c>
      <c r="C37" s="68">
        <v>1411088.3089999999</v>
      </c>
      <c r="D37" s="68">
        <v>1781447.2849999999</v>
      </c>
      <c r="E37" s="103">
        <v>1421502.1338200001</v>
      </c>
      <c r="F37" s="68">
        <v>1592512.2261200002</v>
      </c>
      <c r="G37" s="68">
        <v>1712913.311</v>
      </c>
      <c r="H37" s="68">
        <v>1781447.2849999999</v>
      </c>
      <c r="I37" s="169">
        <v>1779862.56</v>
      </c>
      <c r="J37" s="169">
        <v>1796163.5859999999</v>
      </c>
    </row>
    <row r="38" spans="1:10" ht="22.5" customHeight="1" x14ac:dyDescent="0.2">
      <c r="A38" s="3" t="s">
        <v>31</v>
      </c>
      <c r="B38" s="68">
        <v>1427</v>
      </c>
      <c r="C38" s="68">
        <v>12849.561</v>
      </c>
      <c r="D38" s="68">
        <v>15987.713</v>
      </c>
      <c r="E38" s="103">
        <v>15360.124</v>
      </c>
      <c r="F38" s="68">
        <v>15882.425999999999</v>
      </c>
      <c r="G38" s="68">
        <v>15917.031000000001</v>
      </c>
      <c r="H38" s="68">
        <v>15987.713</v>
      </c>
      <c r="I38" s="169">
        <v>16275.471</v>
      </c>
      <c r="J38" s="169">
        <v>15853.934999999999</v>
      </c>
    </row>
    <row r="39" spans="1:10" ht="22.5" customHeight="1" x14ac:dyDescent="0.2">
      <c r="A39" s="2" t="s">
        <v>35</v>
      </c>
      <c r="B39" s="70">
        <v>11057929</v>
      </c>
      <c r="C39" s="70">
        <v>11929629.245557001</v>
      </c>
      <c r="D39" s="70">
        <v>12542746.240431998</v>
      </c>
      <c r="E39" s="168">
        <v>11665529.517043998</v>
      </c>
      <c r="F39" s="70">
        <v>12172361.479118999</v>
      </c>
      <c r="G39" s="70">
        <v>12287917.372442001</v>
      </c>
      <c r="H39" s="70">
        <v>12542746.240431998</v>
      </c>
      <c r="I39" s="177">
        <v>12114212.112589</v>
      </c>
      <c r="J39" s="177">
        <v>12154880.790746</v>
      </c>
    </row>
    <row r="40" spans="1:10" ht="22.5" customHeight="1" x14ac:dyDescent="0.2">
      <c r="A40" s="3" t="s">
        <v>36</v>
      </c>
      <c r="B40" s="68">
        <v>185934</v>
      </c>
      <c r="C40" s="68">
        <v>225120.91200000001</v>
      </c>
      <c r="D40" s="68">
        <v>200920.168833</v>
      </c>
      <c r="E40" s="103">
        <v>196425.573</v>
      </c>
      <c r="F40" s="68">
        <v>174815.92800000001</v>
      </c>
      <c r="G40" s="68">
        <v>171763.296856</v>
      </c>
      <c r="H40" s="68">
        <v>200920.168833</v>
      </c>
      <c r="I40" s="169">
        <v>188330.600833</v>
      </c>
      <c r="J40" s="169">
        <v>214879.78361799999</v>
      </c>
    </row>
    <row r="41" spans="1:10" ht="22.5" customHeight="1" x14ac:dyDescent="0.2">
      <c r="A41" s="3" t="s">
        <v>37</v>
      </c>
      <c r="B41" s="68">
        <v>1740039</v>
      </c>
      <c r="C41" s="68">
        <v>2276977.7221750002</v>
      </c>
      <c r="D41" s="68">
        <v>2221875.7761189998</v>
      </c>
      <c r="E41" s="103">
        <v>2197473.6612840001</v>
      </c>
      <c r="F41" s="68">
        <v>2181019.4181189998</v>
      </c>
      <c r="G41" s="68">
        <v>2224622.0391190001</v>
      </c>
      <c r="H41" s="68">
        <v>2221875.7761189998</v>
      </c>
      <c r="I41" s="169">
        <v>2176535.8251189999</v>
      </c>
      <c r="J41" s="169">
        <v>2259051.206119</v>
      </c>
    </row>
    <row r="42" spans="1:10" ht="22.5" customHeight="1" x14ac:dyDescent="0.2">
      <c r="A42" s="3" t="s">
        <v>38</v>
      </c>
      <c r="B42" s="68">
        <v>7315249</v>
      </c>
      <c r="C42" s="68">
        <v>7560898.6217090003</v>
      </c>
      <c r="D42" s="68">
        <v>8082638.7010039994</v>
      </c>
      <c r="E42" s="103">
        <v>7394068.5875079986</v>
      </c>
      <c r="F42" s="68">
        <v>7874282.8114829995</v>
      </c>
      <c r="G42" s="68">
        <v>7928253.3637140002</v>
      </c>
      <c r="H42" s="68">
        <v>8082638.7010039994</v>
      </c>
      <c r="I42" s="169">
        <v>7729964.3111669999</v>
      </c>
      <c r="J42" s="169">
        <v>7641777.4833819997</v>
      </c>
    </row>
    <row r="43" spans="1:10" ht="22.5" customHeight="1" thickBot="1" x14ac:dyDescent="0.25">
      <c r="A43" s="5" t="s">
        <v>39</v>
      </c>
      <c r="B43" s="174">
        <v>1816707</v>
      </c>
      <c r="C43" s="174">
        <v>1866631.9896729998</v>
      </c>
      <c r="D43" s="174">
        <v>2037311.5944760002</v>
      </c>
      <c r="E43" s="175">
        <v>1877561.6952519994</v>
      </c>
      <c r="F43" s="174">
        <v>1942243.321517</v>
      </c>
      <c r="G43" s="174">
        <v>1963278.6727529999</v>
      </c>
      <c r="H43" s="174">
        <v>2037311.5944760002</v>
      </c>
      <c r="I43" s="182">
        <v>2019381.3754700001</v>
      </c>
      <c r="J43" s="182">
        <v>2039172.3176270002</v>
      </c>
    </row>
    <row r="44" spans="1:10" ht="15" thickTop="1" x14ac:dyDescent="0.2">
      <c r="E44" s="88"/>
    </row>
    <row r="45" spans="1:10" x14ac:dyDescent="0.2">
      <c r="E45" s="88"/>
    </row>
    <row r="46" spans="1:10" x14ac:dyDescent="0.2">
      <c r="E46" s="88"/>
    </row>
    <row r="47" spans="1:10" x14ac:dyDescent="0.2">
      <c r="E47" s="89"/>
    </row>
    <row r="48" spans="1:10" x14ac:dyDescent="0.2">
      <c r="E48" s="89"/>
    </row>
    <row r="49" spans="5:5" x14ac:dyDescent="0.2">
      <c r="E49" s="89"/>
    </row>
    <row r="50" spans="5:5" x14ac:dyDescent="0.2">
      <c r="E50" s="89"/>
    </row>
  </sheetData>
  <mergeCells count="7">
    <mergeCell ref="A1:J1"/>
    <mergeCell ref="A2:J2"/>
    <mergeCell ref="A3:A4"/>
    <mergeCell ref="B3:B4"/>
    <mergeCell ref="C3:C4"/>
    <mergeCell ref="D3:D4"/>
    <mergeCell ref="F3:J3"/>
  </mergeCells>
  <pageMargins left="0.7" right="0.7" top="0.75" bottom="0.75" header="0.3" footer="0.3"/>
  <pageSetup paperSize="9" scale="6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2"/>
  <sheetViews>
    <sheetView view="pageBreakPreview" topLeftCell="A19" zoomScaleNormal="100" zoomScaleSheetLayoutView="100" workbookViewId="0">
      <selection activeCell="A5" sqref="A5:XFD40"/>
    </sheetView>
  </sheetViews>
  <sheetFormatPr defaultRowHeight="14.25" x14ac:dyDescent="0.2"/>
  <cols>
    <col min="1" max="1" width="53" customWidth="1"/>
    <col min="2" max="3" width="9.25" bestFit="1" customWidth="1"/>
    <col min="4" max="4" width="9.375" bestFit="1" customWidth="1"/>
    <col min="5" max="5" width="9.875" style="86" bestFit="1" customWidth="1"/>
    <col min="6" max="9" width="9.875" bestFit="1" customWidth="1"/>
    <col min="10" max="10" width="9.875" style="86" bestFit="1" customWidth="1"/>
  </cols>
  <sheetData>
    <row r="1" spans="1:10" ht="18.75" x14ac:dyDescent="0.2">
      <c r="A1" s="239" t="s">
        <v>71</v>
      </c>
      <c r="B1" s="239"/>
      <c r="C1" s="239"/>
      <c r="D1" s="239"/>
      <c r="E1" s="239"/>
      <c r="F1" s="239"/>
      <c r="G1" s="239"/>
      <c r="H1" s="239"/>
      <c r="I1" s="239"/>
      <c r="J1" s="239"/>
    </row>
    <row r="2" spans="1:10" ht="15" thickBot="1" x14ac:dyDescent="0.25">
      <c r="A2" s="265" t="s">
        <v>1</v>
      </c>
      <c r="B2" s="265"/>
      <c r="C2" s="265"/>
      <c r="D2" s="265"/>
      <c r="E2" s="265"/>
      <c r="F2" s="265"/>
      <c r="G2" s="265"/>
      <c r="H2" s="265"/>
      <c r="I2" s="265"/>
      <c r="J2" s="265"/>
    </row>
    <row r="3" spans="1:10" ht="15.75" thickTop="1" thickBot="1" x14ac:dyDescent="0.25">
      <c r="A3" s="241" t="s">
        <v>2</v>
      </c>
      <c r="B3" s="258" t="s">
        <v>3</v>
      </c>
      <c r="C3" s="258" t="s">
        <v>548</v>
      </c>
      <c r="D3" s="258" t="s">
        <v>596</v>
      </c>
      <c r="E3" s="164">
        <v>2023</v>
      </c>
      <c r="F3" s="260">
        <v>2024</v>
      </c>
      <c r="G3" s="261"/>
      <c r="H3" s="261"/>
      <c r="I3" s="261"/>
      <c r="J3" s="262"/>
    </row>
    <row r="4" spans="1:10" ht="15" thickBot="1" x14ac:dyDescent="0.25">
      <c r="A4" s="242"/>
      <c r="B4" s="259"/>
      <c r="C4" s="259"/>
      <c r="D4" s="259"/>
      <c r="E4" s="180" t="s">
        <v>570</v>
      </c>
      <c r="F4" s="181" t="s">
        <v>551</v>
      </c>
      <c r="G4" s="181" t="s">
        <v>557</v>
      </c>
      <c r="H4" s="181" t="s">
        <v>567</v>
      </c>
      <c r="I4" s="181" t="s">
        <v>568</v>
      </c>
      <c r="J4" s="181" t="s">
        <v>604</v>
      </c>
    </row>
    <row r="5" spans="1:10" ht="18.75" customHeight="1" thickTop="1" x14ac:dyDescent="0.2">
      <c r="A5" s="2" t="s">
        <v>86</v>
      </c>
      <c r="B5" s="70">
        <v>6151771</v>
      </c>
      <c r="C5" s="70">
        <v>9958134.5785559993</v>
      </c>
      <c r="D5" s="70">
        <v>13169975.381999999</v>
      </c>
      <c r="E5" s="177">
        <v>10711969.601187002</v>
      </c>
      <c r="F5" s="70">
        <v>11648448.935000001</v>
      </c>
      <c r="G5" s="70">
        <v>12681285.794</v>
      </c>
      <c r="H5" s="70">
        <v>13169975.381999999</v>
      </c>
      <c r="I5" s="70">
        <v>13165921.231000001</v>
      </c>
      <c r="J5" s="177">
        <v>13134349.695</v>
      </c>
    </row>
    <row r="6" spans="1:10" ht="18.75" customHeight="1" x14ac:dyDescent="0.2">
      <c r="A6" s="2" t="s">
        <v>87</v>
      </c>
      <c r="B6" s="70">
        <v>19219033</v>
      </c>
      <c r="C6" s="70">
        <v>22131794.255000003</v>
      </c>
      <c r="D6" s="70">
        <v>27348201.241</v>
      </c>
      <c r="E6" s="177">
        <v>22880947.959650002</v>
      </c>
      <c r="F6" s="70">
        <v>25374823.834444001</v>
      </c>
      <c r="G6" s="70">
        <v>26086941.623999998</v>
      </c>
      <c r="H6" s="70">
        <v>27348201.241</v>
      </c>
      <c r="I6" s="70">
        <v>27077254.864</v>
      </c>
      <c r="J6" s="177">
        <v>27412187.478999995</v>
      </c>
    </row>
    <row r="7" spans="1:10" ht="18.75" customHeight="1" x14ac:dyDescent="0.2">
      <c r="A7" s="2" t="s">
        <v>88</v>
      </c>
      <c r="B7" s="70">
        <v>14599162</v>
      </c>
      <c r="C7" s="70">
        <v>17024458.184</v>
      </c>
      <c r="D7" s="70">
        <v>21407816.203000002</v>
      </c>
      <c r="E7" s="177">
        <v>17647227.966650002</v>
      </c>
      <c r="F7" s="70">
        <v>19775444.726364002</v>
      </c>
      <c r="G7" s="70">
        <v>20404305.627</v>
      </c>
      <c r="H7" s="70">
        <v>21407816.203000002</v>
      </c>
      <c r="I7" s="70">
        <v>21151368.923999999</v>
      </c>
      <c r="J7" s="177">
        <v>21485902.990999997</v>
      </c>
    </row>
    <row r="8" spans="1:10" ht="18.75" customHeight="1" x14ac:dyDescent="0.2">
      <c r="A8" s="9" t="s">
        <v>36</v>
      </c>
      <c r="B8" s="68">
        <v>569937</v>
      </c>
      <c r="C8" s="68">
        <v>451140.85099999991</v>
      </c>
      <c r="D8" s="68">
        <v>709308.6</v>
      </c>
      <c r="E8" s="169">
        <v>470364.56692000001</v>
      </c>
      <c r="F8" s="68">
        <v>605432.8266439999</v>
      </c>
      <c r="G8" s="68">
        <v>628561.39099999995</v>
      </c>
      <c r="H8" s="68">
        <v>709308.6</v>
      </c>
      <c r="I8" s="68">
        <v>713383.02500000002</v>
      </c>
      <c r="J8" s="169">
        <v>824643.56499999994</v>
      </c>
    </row>
    <row r="9" spans="1:10" ht="18.75" customHeight="1" x14ac:dyDescent="0.2">
      <c r="A9" s="9" t="s">
        <v>37</v>
      </c>
      <c r="B9" s="68">
        <v>644922</v>
      </c>
      <c r="C9" s="68">
        <v>712127.54700000002</v>
      </c>
      <c r="D9" s="68">
        <v>1118876.2350000001</v>
      </c>
      <c r="E9" s="169">
        <v>862600.53821000003</v>
      </c>
      <c r="F9" s="68">
        <v>988811.1866149999</v>
      </c>
      <c r="G9" s="68">
        <v>1007137.855</v>
      </c>
      <c r="H9" s="68">
        <v>1118876.2350000001</v>
      </c>
      <c r="I9" s="68">
        <v>1118191.4169999999</v>
      </c>
      <c r="J9" s="169">
        <v>1111565.8689999999</v>
      </c>
    </row>
    <row r="10" spans="1:10" ht="18.75" customHeight="1" x14ac:dyDescent="0.2">
      <c r="A10" s="9" t="s">
        <v>38</v>
      </c>
      <c r="B10" s="68">
        <v>4439247</v>
      </c>
      <c r="C10" s="68">
        <v>5346196.5109999999</v>
      </c>
      <c r="D10" s="68">
        <v>6756386.0690000001</v>
      </c>
      <c r="E10" s="169">
        <v>5524966.4052999998</v>
      </c>
      <c r="F10" s="68">
        <v>6149289.4237759998</v>
      </c>
      <c r="G10" s="68">
        <v>6336845.8219999997</v>
      </c>
      <c r="H10" s="68">
        <v>6756386.0690000001</v>
      </c>
      <c r="I10" s="68">
        <v>6528190.9060000004</v>
      </c>
      <c r="J10" s="169">
        <v>6540977.642</v>
      </c>
    </row>
    <row r="11" spans="1:10" ht="18.75" customHeight="1" x14ac:dyDescent="0.2">
      <c r="A11" s="9" t="s">
        <v>39</v>
      </c>
      <c r="B11" s="68">
        <v>8945057</v>
      </c>
      <c r="C11" s="68">
        <v>10514993.275</v>
      </c>
      <c r="D11" s="68">
        <v>12823245.299000001</v>
      </c>
      <c r="E11" s="169">
        <v>10789296.456220003</v>
      </c>
      <c r="F11" s="68">
        <v>12031911.289329</v>
      </c>
      <c r="G11" s="68">
        <v>12431760.559</v>
      </c>
      <c r="H11" s="68">
        <v>12823245.299000001</v>
      </c>
      <c r="I11" s="68">
        <v>12791603.575999999</v>
      </c>
      <c r="J11" s="169">
        <v>13008715.914999999</v>
      </c>
    </row>
    <row r="12" spans="1:10" ht="18.75" customHeight="1" x14ac:dyDescent="0.2">
      <c r="A12" s="2" t="s">
        <v>89</v>
      </c>
      <c r="B12" s="70">
        <v>4619870</v>
      </c>
      <c r="C12" s="70">
        <v>5107336.0710000005</v>
      </c>
      <c r="D12" s="70">
        <v>5940385.0379999997</v>
      </c>
      <c r="E12" s="177">
        <v>5233719.9930000007</v>
      </c>
      <c r="F12" s="70">
        <v>5599379.1080800015</v>
      </c>
      <c r="G12" s="70">
        <v>5682635.9969999995</v>
      </c>
      <c r="H12" s="70">
        <v>5940385.0379999997</v>
      </c>
      <c r="I12" s="70">
        <v>5925885.9399999995</v>
      </c>
      <c r="J12" s="177">
        <v>5926284.4879999999</v>
      </c>
    </row>
    <row r="13" spans="1:10" ht="18.75" customHeight="1" x14ac:dyDescent="0.2">
      <c r="A13" s="9" t="s">
        <v>36</v>
      </c>
      <c r="B13" s="68">
        <v>145521</v>
      </c>
      <c r="C13" s="68">
        <v>157589.864</v>
      </c>
      <c r="D13" s="68">
        <v>228238.74299999999</v>
      </c>
      <c r="E13" s="169">
        <v>160745.70399999997</v>
      </c>
      <c r="F13" s="68">
        <v>194396.78100300001</v>
      </c>
      <c r="G13" s="68">
        <v>221319.75899999999</v>
      </c>
      <c r="H13" s="68">
        <v>228238.74299999999</v>
      </c>
      <c r="I13" s="68">
        <v>275880.77100000001</v>
      </c>
      <c r="J13" s="169">
        <v>216105.421</v>
      </c>
    </row>
    <row r="14" spans="1:10" ht="18.75" customHeight="1" x14ac:dyDescent="0.2">
      <c r="A14" s="9" t="s">
        <v>37</v>
      </c>
      <c r="B14" s="68">
        <v>804664</v>
      </c>
      <c r="C14" s="68">
        <v>833767.24300000002</v>
      </c>
      <c r="D14" s="68">
        <v>917726.27399999998</v>
      </c>
      <c r="E14" s="169">
        <v>830373.04299999995</v>
      </c>
      <c r="F14" s="68">
        <v>870000.37480300001</v>
      </c>
      <c r="G14" s="68">
        <v>850268.777</v>
      </c>
      <c r="H14" s="68">
        <v>917726.27399999998</v>
      </c>
      <c r="I14" s="68">
        <v>896356.55500000005</v>
      </c>
      <c r="J14" s="169">
        <v>963450.64</v>
      </c>
    </row>
    <row r="15" spans="1:10" ht="18.75" customHeight="1" x14ac:dyDescent="0.2">
      <c r="A15" s="9" t="s">
        <v>38</v>
      </c>
      <c r="B15" s="68">
        <v>1430618</v>
      </c>
      <c r="C15" s="68">
        <v>1562721.5120000001</v>
      </c>
      <c r="D15" s="68">
        <v>2312618.5929999999</v>
      </c>
      <c r="E15" s="169">
        <v>1572344.3190000001</v>
      </c>
      <c r="F15" s="68">
        <v>2180571.8418920003</v>
      </c>
      <c r="G15" s="68">
        <v>2199300.5389999999</v>
      </c>
      <c r="H15" s="68">
        <v>2312618.5929999999</v>
      </c>
      <c r="I15" s="68">
        <v>2235952.3939999999</v>
      </c>
      <c r="J15" s="169">
        <v>2223579.0070000002</v>
      </c>
    </row>
    <row r="16" spans="1:10" ht="18.75" customHeight="1" x14ac:dyDescent="0.2">
      <c r="A16" s="9" t="s">
        <v>39</v>
      </c>
      <c r="B16" s="68">
        <v>2239067</v>
      </c>
      <c r="C16" s="68">
        <v>2553257.452</v>
      </c>
      <c r="D16" s="68">
        <v>2481801.4279999998</v>
      </c>
      <c r="E16" s="169">
        <v>2670256.9270000001</v>
      </c>
      <c r="F16" s="68">
        <v>2354410.1103820005</v>
      </c>
      <c r="G16" s="68">
        <v>2411746.9219999998</v>
      </c>
      <c r="H16" s="68">
        <v>2481801.4279999998</v>
      </c>
      <c r="I16" s="68">
        <v>2517696.2200000002</v>
      </c>
      <c r="J16" s="169">
        <v>2523149.42</v>
      </c>
    </row>
    <row r="17" spans="1:10" ht="18.75" customHeight="1" x14ac:dyDescent="0.2">
      <c r="A17" s="2" t="s">
        <v>90</v>
      </c>
      <c r="B17" s="70">
        <v>18</v>
      </c>
      <c r="C17" s="70">
        <v>0</v>
      </c>
      <c r="D17" s="70">
        <v>0</v>
      </c>
      <c r="E17" s="177">
        <v>0</v>
      </c>
      <c r="F17" s="70">
        <v>0</v>
      </c>
      <c r="G17" s="70">
        <v>0</v>
      </c>
      <c r="H17" s="70">
        <v>0</v>
      </c>
      <c r="I17" s="70">
        <v>0</v>
      </c>
      <c r="J17" s="177">
        <v>0</v>
      </c>
    </row>
    <row r="18" spans="1:10" ht="18.75" customHeight="1" x14ac:dyDescent="0.2">
      <c r="A18" s="3" t="s">
        <v>36</v>
      </c>
      <c r="B18" s="68">
        <v>15</v>
      </c>
      <c r="C18" s="68">
        <v>0</v>
      </c>
      <c r="D18" s="68">
        <v>0</v>
      </c>
      <c r="E18" s="169">
        <v>0</v>
      </c>
      <c r="F18" s="68">
        <v>0</v>
      </c>
      <c r="G18" s="68">
        <v>0</v>
      </c>
      <c r="H18" s="68">
        <v>0</v>
      </c>
      <c r="I18" s="68">
        <v>0</v>
      </c>
      <c r="J18" s="169">
        <v>0</v>
      </c>
    </row>
    <row r="19" spans="1:10" ht="18.75" customHeight="1" x14ac:dyDescent="0.2">
      <c r="A19" s="3" t="s">
        <v>37</v>
      </c>
      <c r="B19" s="68" t="s">
        <v>13</v>
      </c>
      <c r="C19" s="68">
        <v>0</v>
      </c>
      <c r="D19" s="68">
        <v>0</v>
      </c>
      <c r="E19" s="169">
        <v>0</v>
      </c>
      <c r="F19" s="68">
        <v>0</v>
      </c>
      <c r="G19" s="68">
        <v>0</v>
      </c>
      <c r="H19" s="68">
        <v>0</v>
      </c>
      <c r="I19" s="68">
        <v>0</v>
      </c>
      <c r="J19" s="169">
        <v>0</v>
      </c>
    </row>
    <row r="20" spans="1:10" ht="18.75" customHeight="1" x14ac:dyDescent="0.2">
      <c r="A20" s="3" t="s">
        <v>38</v>
      </c>
      <c r="B20" s="68">
        <v>3</v>
      </c>
      <c r="C20" s="68">
        <v>0</v>
      </c>
      <c r="D20" s="68">
        <v>0</v>
      </c>
      <c r="E20" s="169">
        <v>0</v>
      </c>
      <c r="F20" s="68">
        <v>0</v>
      </c>
      <c r="G20" s="68">
        <v>0</v>
      </c>
      <c r="H20" s="68">
        <v>0</v>
      </c>
      <c r="I20" s="68">
        <v>0</v>
      </c>
      <c r="J20" s="169">
        <v>0</v>
      </c>
    </row>
    <row r="21" spans="1:10" ht="18.75" customHeight="1" x14ac:dyDescent="0.2">
      <c r="A21" s="3" t="s">
        <v>39</v>
      </c>
      <c r="B21" s="68" t="s">
        <v>13</v>
      </c>
      <c r="C21" s="68">
        <v>0</v>
      </c>
      <c r="D21" s="68">
        <v>0</v>
      </c>
      <c r="E21" s="169">
        <v>0</v>
      </c>
      <c r="F21" s="68">
        <v>0</v>
      </c>
      <c r="G21" s="68">
        <v>0</v>
      </c>
      <c r="H21" s="68">
        <v>0</v>
      </c>
      <c r="I21" s="68">
        <v>0</v>
      </c>
      <c r="J21" s="169">
        <v>0</v>
      </c>
    </row>
    <row r="22" spans="1:10" ht="18.75" customHeight="1" x14ac:dyDescent="0.2">
      <c r="A22" s="2" t="s">
        <v>51</v>
      </c>
      <c r="B22" s="68" t="s">
        <v>13</v>
      </c>
      <c r="C22" s="68">
        <v>0</v>
      </c>
      <c r="D22" s="68">
        <v>0</v>
      </c>
      <c r="E22" s="169">
        <v>0</v>
      </c>
      <c r="F22" s="68">
        <v>0</v>
      </c>
      <c r="G22" s="68">
        <v>0</v>
      </c>
      <c r="H22" s="68">
        <v>0</v>
      </c>
      <c r="I22" s="68">
        <v>0</v>
      </c>
      <c r="J22" s="169">
        <v>0</v>
      </c>
    </row>
    <row r="23" spans="1:10" ht="18.75" customHeight="1" x14ac:dyDescent="0.2">
      <c r="A23" s="4" t="s">
        <v>52</v>
      </c>
      <c r="B23" s="68" t="s">
        <v>13</v>
      </c>
      <c r="C23" s="68">
        <v>0</v>
      </c>
      <c r="D23" s="68">
        <v>0</v>
      </c>
      <c r="E23" s="169">
        <v>0</v>
      </c>
      <c r="F23" s="68">
        <v>0</v>
      </c>
      <c r="G23" s="68">
        <v>0</v>
      </c>
      <c r="H23" s="68">
        <v>0</v>
      </c>
      <c r="I23" s="68">
        <v>0</v>
      </c>
      <c r="J23" s="169">
        <v>0</v>
      </c>
    </row>
    <row r="24" spans="1:10" ht="18.75" customHeight="1" x14ac:dyDescent="0.2">
      <c r="A24" s="2" t="s">
        <v>91</v>
      </c>
      <c r="B24" s="70">
        <v>43550</v>
      </c>
      <c r="C24" s="70">
        <v>59479.03899999999</v>
      </c>
      <c r="D24" s="70">
        <v>58256.112000000001</v>
      </c>
      <c r="E24" s="177">
        <v>59238.623999999996</v>
      </c>
      <c r="F24" s="70">
        <v>65162.012000000002</v>
      </c>
      <c r="G24" s="70">
        <v>65921.710000000006</v>
      </c>
      <c r="H24" s="70">
        <v>58256.112000000001</v>
      </c>
      <c r="I24" s="70">
        <v>58269.879000000001</v>
      </c>
      <c r="J24" s="177">
        <v>56762.470999999998</v>
      </c>
    </row>
    <row r="25" spans="1:10" ht="18.75" customHeight="1" x14ac:dyDescent="0.2">
      <c r="A25" s="10" t="s">
        <v>52</v>
      </c>
      <c r="B25" s="68">
        <v>27127</v>
      </c>
      <c r="C25" s="68">
        <v>35387.759999999995</v>
      </c>
      <c r="D25" s="68">
        <v>35866.523999999998</v>
      </c>
      <c r="E25" s="169">
        <v>35269.26</v>
      </c>
      <c r="F25" s="68">
        <v>38220.436000000002</v>
      </c>
      <c r="G25" s="68">
        <v>38618.091999999997</v>
      </c>
      <c r="H25" s="68">
        <v>35866.523999999998</v>
      </c>
      <c r="I25" s="68">
        <v>35709.428999999996</v>
      </c>
      <c r="J25" s="169">
        <v>35689.22</v>
      </c>
    </row>
    <row r="26" spans="1:10" ht="18.75" customHeight="1" x14ac:dyDescent="0.2">
      <c r="A26" s="2" t="s">
        <v>92</v>
      </c>
      <c r="B26" s="70">
        <v>56119</v>
      </c>
      <c r="C26" s="70">
        <v>102212.613</v>
      </c>
      <c r="D26" s="70">
        <v>76063.72</v>
      </c>
      <c r="E26" s="177">
        <v>115344.413</v>
      </c>
      <c r="F26" s="70">
        <v>74017.460000000006</v>
      </c>
      <c r="G26" s="70">
        <v>84044.108999999997</v>
      </c>
      <c r="H26" s="70">
        <v>76063.72</v>
      </c>
      <c r="I26" s="70">
        <v>84368.226999999999</v>
      </c>
      <c r="J26" s="177">
        <v>76809.574999999997</v>
      </c>
    </row>
    <row r="27" spans="1:10" ht="18.75" customHeight="1" x14ac:dyDescent="0.2">
      <c r="A27" s="10" t="s">
        <v>93</v>
      </c>
      <c r="B27" s="68">
        <v>47313</v>
      </c>
      <c r="C27" s="68">
        <v>69449.686000000002</v>
      </c>
      <c r="D27" s="68">
        <v>74480.731</v>
      </c>
      <c r="E27" s="169">
        <v>82542.975999999995</v>
      </c>
      <c r="F27" s="68">
        <v>72377.881999999998</v>
      </c>
      <c r="G27" s="68">
        <v>82377.911999999997</v>
      </c>
      <c r="H27" s="68">
        <v>74480.731</v>
      </c>
      <c r="I27" s="68">
        <v>82760.176000000007</v>
      </c>
      <c r="J27" s="169">
        <v>75180.89</v>
      </c>
    </row>
    <row r="28" spans="1:10" ht="18.75" customHeight="1" x14ac:dyDescent="0.2">
      <c r="A28" s="2" t="s">
        <v>55</v>
      </c>
      <c r="B28" s="70">
        <v>11280</v>
      </c>
      <c r="C28" s="70">
        <v>21891.078000000001</v>
      </c>
      <c r="D28" s="70">
        <v>23883.258999999998</v>
      </c>
      <c r="E28" s="177">
        <v>24962.326000000001</v>
      </c>
      <c r="F28" s="70">
        <v>24446.722000000002</v>
      </c>
      <c r="G28" s="70">
        <v>24566.011999999999</v>
      </c>
      <c r="H28" s="70">
        <v>23883.258999999998</v>
      </c>
      <c r="I28" s="70">
        <v>22885.126</v>
      </c>
      <c r="J28" s="177">
        <v>24054.084999999999</v>
      </c>
    </row>
    <row r="29" spans="1:10" ht="18.75" customHeight="1" x14ac:dyDescent="0.2">
      <c r="A29" s="10" t="s">
        <v>93</v>
      </c>
      <c r="B29" s="68" t="s">
        <v>13</v>
      </c>
      <c r="C29" s="68">
        <v>0</v>
      </c>
      <c r="D29" s="68">
        <v>0</v>
      </c>
      <c r="E29" s="169">
        <v>0</v>
      </c>
      <c r="F29" s="68">
        <v>0</v>
      </c>
      <c r="G29" s="68">
        <v>0</v>
      </c>
      <c r="H29" s="68">
        <v>0</v>
      </c>
      <c r="I29" s="68">
        <v>0</v>
      </c>
      <c r="J29" s="169">
        <v>0</v>
      </c>
    </row>
    <row r="30" spans="1:10" ht="18.75" customHeight="1" x14ac:dyDescent="0.2">
      <c r="A30" s="2" t="s">
        <v>56</v>
      </c>
      <c r="B30" s="70">
        <v>44</v>
      </c>
      <c r="C30" s="70">
        <v>42.161999999999999</v>
      </c>
      <c r="D30" s="70">
        <v>127.932</v>
      </c>
      <c r="E30" s="177">
        <v>43.149000000000001</v>
      </c>
      <c r="F30" s="70">
        <v>49.122</v>
      </c>
      <c r="G30" s="70">
        <v>51.776000000000003</v>
      </c>
      <c r="H30" s="70">
        <v>127.932</v>
      </c>
      <c r="I30" s="70">
        <v>142.971</v>
      </c>
      <c r="J30" s="177">
        <v>349.37599999999998</v>
      </c>
    </row>
    <row r="31" spans="1:10" ht="18.75" customHeight="1" x14ac:dyDescent="0.2">
      <c r="A31" s="10" t="s">
        <v>93</v>
      </c>
      <c r="B31" s="68" t="s">
        <v>13</v>
      </c>
      <c r="C31" s="68">
        <v>0</v>
      </c>
      <c r="D31" s="68">
        <v>0</v>
      </c>
      <c r="E31" s="169">
        <v>0</v>
      </c>
      <c r="F31" s="68">
        <v>0</v>
      </c>
      <c r="G31" s="68">
        <v>0</v>
      </c>
      <c r="H31" s="68">
        <v>0</v>
      </c>
      <c r="I31" s="68">
        <v>0</v>
      </c>
      <c r="J31" s="169">
        <v>0</v>
      </c>
    </row>
    <row r="32" spans="1:10" ht="18.75" customHeight="1" x14ac:dyDescent="0.2">
      <c r="A32" s="2" t="s">
        <v>94</v>
      </c>
      <c r="B32" s="70">
        <v>2216686</v>
      </c>
      <c r="C32" s="70">
        <v>2693589.7573870001</v>
      </c>
      <c r="D32" s="70">
        <v>3358340.4135630196</v>
      </c>
      <c r="E32" s="177">
        <v>2772526.734102</v>
      </c>
      <c r="F32" s="70">
        <v>3224604.9785493226</v>
      </c>
      <c r="G32" s="70">
        <v>3257105.5384589247</v>
      </c>
      <c r="H32" s="70">
        <v>3358340.4135630196</v>
      </c>
      <c r="I32" s="70">
        <v>3474538.9389489996</v>
      </c>
      <c r="J32" s="177">
        <v>3507656.0710510002</v>
      </c>
    </row>
    <row r="33" spans="1:10" ht="18.75" customHeight="1" x14ac:dyDescent="0.2">
      <c r="A33" s="3" t="s">
        <v>58</v>
      </c>
      <c r="B33" s="68">
        <v>691207</v>
      </c>
      <c r="C33" s="68">
        <v>776192.40740000003</v>
      </c>
      <c r="D33" s="68">
        <v>837977.99257999996</v>
      </c>
      <c r="E33" s="169">
        <v>823746.79340000008</v>
      </c>
      <c r="F33" s="68">
        <v>829655.45157999988</v>
      </c>
      <c r="G33" s="68">
        <v>835468.17657999997</v>
      </c>
      <c r="H33" s="68">
        <v>837977.99257999996</v>
      </c>
      <c r="I33" s="68">
        <v>838695.98957999994</v>
      </c>
      <c r="J33" s="169">
        <v>841170.05487999995</v>
      </c>
    </row>
    <row r="34" spans="1:10" ht="18.75" customHeight="1" x14ac:dyDescent="0.2">
      <c r="A34" s="3" t="s">
        <v>59</v>
      </c>
      <c r="B34" s="68">
        <v>820964</v>
      </c>
      <c r="C34" s="68">
        <v>1085061.0364940001</v>
      </c>
      <c r="D34" s="68">
        <v>1317886.1094630198</v>
      </c>
      <c r="E34" s="169">
        <v>1124014.5935559999</v>
      </c>
      <c r="F34" s="68">
        <v>1256438.3472793226</v>
      </c>
      <c r="G34" s="68">
        <v>1275309.0443489247</v>
      </c>
      <c r="H34" s="68">
        <v>1317886.1094630198</v>
      </c>
      <c r="I34" s="68">
        <v>1378152.1328489999</v>
      </c>
      <c r="J34" s="169">
        <v>1333002.6786509999</v>
      </c>
    </row>
    <row r="35" spans="1:10" ht="18.75" customHeight="1" x14ac:dyDescent="0.2">
      <c r="A35" s="3" t="s">
        <v>95</v>
      </c>
      <c r="B35" s="68">
        <v>621961</v>
      </c>
      <c r="C35" s="68">
        <v>684031.19696799992</v>
      </c>
      <c r="D35" s="68">
        <v>851266.32827499998</v>
      </c>
      <c r="E35" s="169">
        <v>644893.79945399996</v>
      </c>
      <c r="F35" s="68">
        <v>850282.38627499994</v>
      </c>
      <c r="G35" s="68">
        <v>842989.69627499999</v>
      </c>
      <c r="H35" s="68">
        <v>851266.32827499998</v>
      </c>
      <c r="I35" s="68">
        <v>875773.16227500001</v>
      </c>
      <c r="J35" s="169">
        <v>914843.41827499995</v>
      </c>
    </row>
    <row r="36" spans="1:10" ht="18.75" customHeight="1" x14ac:dyDescent="0.2">
      <c r="A36" s="3" t="s">
        <v>61</v>
      </c>
      <c r="B36" s="68">
        <v>82553</v>
      </c>
      <c r="C36" s="68">
        <v>148305.11652500002</v>
      </c>
      <c r="D36" s="68">
        <v>351209.98324500001</v>
      </c>
      <c r="E36" s="169">
        <v>179871.54769199996</v>
      </c>
      <c r="F36" s="68">
        <v>288228.79341500002</v>
      </c>
      <c r="G36" s="68">
        <v>303338.62125500001</v>
      </c>
      <c r="H36" s="68">
        <v>351209.98324500001</v>
      </c>
      <c r="I36" s="68">
        <v>381917.65424499998</v>
      </c>
      <c r="J36" s="169">
        <v>418639.919245</v>
      </c>
    </row>
    <row r="37" spans="1:10" ht="18.75" customHeight="1" x14ac:dyDescent="0.2">
      <c r="A37" s="2" t="s">
        <v>62</v>
      </c>
      <c r="B37" s="70">
        <v>426519</v>
      </c>
      <c r="C37" s="70">
        <v>313481.29832699941</v>
      </c>
      <c r="D37" s="70">
        <v>537854.57927403646</v>
      </c>
      <c r="E37" s="177">
        <v>93979.782148000319</v>
      </c>
      <c r="F37" s="70">
        <v>524958.94616367714</v>
      </c>
      <c r="G37" s="70">
        <v>525094.09105993435</v>
      </c>
      <c r="H37" s="70">
        <v>537854.57927403646</v>
      </c>
      <c r="I37" s="70">
        <v>493003.13691770675</v>
      </c>
      <c r="J37" s="177">
        <v>589013.275382719</v>
      </c>
    </row>
    <row r="38" spans="1:10" ht="18.75" customHeight="1" x14ac:dyDescent="0.2">
      <c r="A38" s="2" t="s">
        <v>44</v>
      </c>
      <c r="B38" s="70">
        <v>2720914</v>
      </c>
      <c r="C38" s="70">
        <v>3388925.9138179999</v>
      </c>
      <c r="D38" s="70">
        <v>3908570.7540000002</v>
      </c>
      <c r="E38" s="177">
        <v>3420640.0891879997</v>
      </c>
      <c r="F38" s="70">
        <v>3739785.6766496059</v>
      </c>
      <c r="G38" s="70">
        <v>3859418.5359728844</v>
      </c>
      <c r="H38" s="70">
        <v>3908570.7540000002</v>
      </c>
      <c r="I38" s="70">
        <v>3873152.2216079999</v>
      </c>
      <c r="J38" s="177">
        <v>4013689.4641930005</v>
      </c>
    </row>
    <row r="39" spans="1:10" ht="18.75" customHeight="1" x14ac:dyDescent="0.2">
      <c r="A39" s="2" t="s">
        <v>96</v>
      </c>
      <c r="B39" s="70">
        <v>2332179</v>
      </c>
      <c r="C39" s="70">
        <v>3098766.1557320002</v>
      </c>
      <c r="D39" s="70">
        <v>3524829.9468743135</v>
      </c>
      <c r="E39" s="177">
        <v>3278978.9459600002</v>
      </c>
      <c r="F39" s="70">
        <v>3271034.0060232431</v>
      </c>
      <c r="G39" s="70">
        <v>3516522.7381155463</v>
      </c>
      <c r="H39" s="70">
        <v>3524829.9468743135</v>
      </c>
      <c r="I39" s="70">
        <v>3490501.0885459767</v>
      </c>
      <c r="J39" s="177">
        <v>3518735.1251210701</v>
      </c>
    </row>
    <row r="40" spans="1:10" ht="18.75" customHeight="1" thickBot="1" x14ac:dyDescent="0.25">
      <c r="A40" s="11" t="s">
        <v>97</v>
      </c>
      <c r="B40" s="163">
        <v>37784</v>
      </c>
      <c r="C40" s="183">
        <v>23321.540240999777</v>
      </c>
      <c r="D40" s="183">
        <v>154113.77214834976</v>
      </c>
      <c r="E40" s="184">
        <v>-47681.361079999246</v>
      </c>
      <c r="F40" s="183">
        <v>56207.275537314417</v>
      </c>
      <c r="G40" s="183">
        <v>182198.29320259619</v>
      </c>
      <c r="H40" s="183">
        <v>154113.77214834976</v>
      </c>
      <c r="I40" s="183">
        <v>110352.00385568356</v>
      </c>
      <c r="J40" s="184">
        <v>94058.936310788631</v>
      </c>
    </row>
    <row r="41" spans="1:10" ht="15" thickTop="1" x14ac:dyDescent="0.2">
      <c r="A41" s="264" t="s">
        <v>599</v>
      </c>
      <c r="B41" s="264"/>
      <c r="C41" s="264"/>
      <c r="D41" s="264"/>
      <c r="E41" s="264"/>
      <c r="F41" s="264"/>
      <c r="G41" s="264"/>
      <c r="H41" s="264"/>
      <c r="I41" s="264"/>
      <c r="J41" s="264"/>
    </row>
    <row r="42" spans="1:10" x14ac:dyDescent="0.2">
      <c r="A42" s="250" t="s">
        <v>64</v>
      </c>
      <c r="B42" s="250"/>
      <c r="C42" s="250"/>
      <c r="D42" s="250"/>
      <c r="E42" s="250"/>
      <c r="F42" s="250"/>
      <c r="G42" s="250"/>
      <c r="H42" s="250"/>
      <c r="I42" s="250"/>
      <c r="J42" s="250"/>
    </row>
    <row r="43" spans="1:10" ht="39" customHeight="1" x14ac:dyDescent="0.2">
      <c r="A43" s="263" t="s">
        <v>578</v>
      </c>
      <c r="B43" s="263"/>
      <c r="C43" s="263"/>
      <c r="D43" s="263"/>
      <c r="E43" s="263"/>
      <c r="F43" s="263"/>
      <c r="G43" s="263"/>
      <c r="H43" s="263"/>
      <c r="I43" s="263"/>
      <c r="J43" s="263"/>
    </row>
    <row r="44" spans="1:10" x14ac:dyDescent="0.2">
      <c r="A44" s="263" t="s">
        <v>98</v>
      </c>
      <c r="B44" s="263"/>
      <c r="C44" s="263"/>
      <c r="D44" s="263"/>
      <c r="E44" s="263"/>
      <c r="F44" s="263"/>
      <c r="G44" s="263"/>
      <c r="H44" s="263"/>
      <c r="I44" s="263"/>
      <c r="J44" s="263"/>
    </row>
    <row r="45" spans="1:10" x14ac:dyDescent="0.2">
      <c r="A45" s="263" t="s">
        <v>579</v>
      </c>
      <c r="B45" s="263"/>
      <c r="C45" s="263"/>
      <c r="D45" s="263"/>
      <c r="E45" s="263"/>
      <c r="F45" s="263"/>
      <c r="G45" s="263"/>
      <c r="H45" s="263"/>
      <c r="I45" s="263"/>
      <c r="J45" s="263"/>
    </row>
    <row r="46" spans="1:10" x14ac:dyDescent="0.2">
      <c r="A46" s="263" t="s">
        <v>580</v>
      </c>
      <c r="B46" s="263"/>
      <c r="C46" s="263"/>
      <c r="D46" s="263"/>
      <c r="E46" s="263"/>
      <c r="F46" s="263"/>
      <c r="G46" s="263"/>
      <c r="H46" s="263"/>
      <c r="I46" s="263"/>
      <c r="J46" s="263"/>
    </row>
    <row r="47" spans="1:10" x14ac:dyDescent="0.2">
      <c r="A47" s="263" t="s">
        <v>571</v>
      </c>
      <c r="B47" s="263"/>
      <c r="C47" s="263"/>
      <c r="D47" s="263"/>
      <c r="E47" s="263"/>
      <c r="F47" s="263"/>
      <c r="G47" s="263"/>
      <c r="H47" s="263"/>
      <c r="I47" s="263"/>
      <c r="J47" s="263"/>
    </row>
    <row r="48" spans="1:10" x14ac:dyDescent="0.2">
      <c r="A48" s="263" t="s">
        <v>581</v>
      </c>
      <c r="B48" s="263"/>
      <c r="C48" s="263"/>
      <c r="D48" s="263"/>
      <c r="E48" s="263"/>
      <c r="F48" s="263"/>
      <c r="G48" s="263"/>
      <c r="H48" s="263"/>
      <c r="I48" s="263"/>
      <c r="J48" s="263"/>
    </row>
    <row r="49" spans="1:10" x14ac:dyDescent="0.2">
      <c r="A49" s="263" t="s">
        <v>582</v>
      </c>
      <c r="B49" s="263"/>
      <c r="C49" s="263"/>
      <c r="D49" s="263"/>
      <c r="E49" s="263"/>
      <c r="F49" s="263"/>
      <c r="G49" s="263"/>
      <c r="H49" s="263"/>
      <c r="I49" s="263"/>
      <c r="J49" s="263"/>
    </row>
    <row r="50" spans="1:10" ht="18" x14ac:dyDescent="0.2">
      <c r="A50" s="115" t="s">
        <v>583</v>
      </c>
      <c r="B50" s="116"/>
      <c r="C50" s="116"/>
      <c r="D50" s="116"/>
      <c r="E50" s="116"/>
      <c r="F50" s="117"/>
      <c r="G50" s="117"/>
      <c r="H50" s="117"/>
      <c r="I50" s="117"/>
      <c r="J50" s="117"/>
    </row>
    <row r="51" spans="1:10" x14ac:dyDescent="0.2">
      <c r="A51" s="118" t="s">
        <v>584</v>
      </c>
      <c r="B51" s="117"/>
      <c r="C51" s="117"/>
      <c r="D51" s="117"/>
      <c r="E51" s="117"/>
      <c r="F51" s="117"/>
      <c r="G51" s="117"/>
      <c r="H51" s="117"/>
      <c r="I51" s="117"/>
      <c r="J51" s="117"/>
    </row>
    <row r="52" spans="1:10" ht="23.25" customHeight="1" x14ac:dyDescent="0.2">
      <c r="A52" s="263" t="s">
        <v>585</v>
      </c>
      <c r="B52" s="263"/>
      <c r="C52" s="263"/>
      <c r="D52" s="263"/>
      <c r="E52" s="263"/>
      <c r="F52" s="263"/>
      <c r="G52" s="263"/>
      <c r="H52" s="263"/>
      <c r="I52" s="263"/>
      <c r="J52" s="263"/>
    </row>
  </sheetData>
  <mergeCells count="17">
    <mergeCell ref="A41:J41"/>
    <mergeCell ref="A42:J42"/>
    <mergeCell ref="A1:J1"/>
    <mergeCell ref="A2:J2"/>
    <mergeCell ref="A3:A4"/>
    <mergeCell ref="B3:B4"/>
    <mergeCell ref="C3:C4"/>
    <mergeCell ref="D3:D4"/>
    <mergeCell ref="F3:J3"/>
    <mergeCell ref="A52:J52"/>
    <mergeCell ref="A43:J43"/>
    <mergeCell ref="A44:J44"/>
    <mergeCell ref="A45:J45"/>
    <mergeCell ref="A46:J46"/>
    <mergeCell ref="A47:J47"/>
    <mergeCell ref="A48:J48"/>
    <mergeCell ref="A49:J49"/>
  </mergeCells>
  <hyperlinks>
    <hyperlink ref="A50" r:id="rId1"/>
    <hyperlink ref="A51" r:id="rId2"/>
  </hyperlinks>
  <pageMargins left="0.7" right="0.7" top="0.75" bottom="0.75" header="0.3" footer="0.3"/>
  <pageSetup paperSize="9" scale="57" orientation="portrait"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9"/>
  <sheetViews>
    <sheetView view="pageBreakPreview" zoomScaleNormal="100" zoomScaleSheetLayoutView="100" workbookViewId="0">
      <selection activeCell="B8" sqref="B8"/>
    </sheetView>
  </sheetViews>
  <sheetFormatPr defaultRowHeight="14.25" x14ac:dyDescent="0.2"/>
  <cols>
    <col min="1" max="1" width="53.125" customWidth="1"/>
    <col min="2" max="2" width="9.375" bestFit="1" customWidth="1"/>
    <col min="3" max="3" width="9.875" bestFit="1" customWidth="1"/>
    <col min="4" max="4" width="9.375" bestFit="1" customWidth="1"/>
    <col min="5" max="5" width="10.125" style="86" bestFit="1" customWidth="1"/>
    <col min="6" max="8" width="10.125" bestFit="1" customWidth="1"/>
    <col min="9" max="9" width="9.875" bestFit="1" customWidth="1"/>
    <col min="10" max="10" width="10.125" style="86" bestFit="1" customWidth="1"/>
  </cols>
  <sheetData>
    <row r="1" spans="1:10" ht="18.75" x14ac:dyDescent="0.2">
      <c r="A1" s="267" t="s">
        <v>99</v>
      </c>
      <c r="B1" s="267"/>
      <c r="C1" s="267"/>
      <c r="D1" s="267"/>
      <c r="E1" s="267"/>
      <c r="F1" s="267"/>
      <c r="G1" s="267"/>
      <c r="H1" s="267"/>
      <c r="I1" s="267"/>
      <c r="J1" s="267"/>
    </row>
    <row r="2" spans="1:10" ht="15" thickBot="1" x14ac:dyDescent="0.25">
      <c r="A2" s="268" t="s">
        <v>1</v>
      </c>
      <c r="B2" s="268"/>
      <c r="C2" s="268"/>
      <c r="D2" s="268"/>
      <c r="E2" s="268"/>
      <c r="F2" s="268"/>
      <c r="G2" s="268"/>
      <c r="H2" s="268"/>
      <c r="I2" s="268"/>
      <c r="J2" s="268"/>
    </row>
    <row r="3" spans="1:10" ht="15.75" thickTop="1" thickBot="1" x14ac:dyDescent="0.25">
      <c r="A3" s="269" t="s">
        <v>2</v>
      </c>
      <c r="B3" s="258" t="s">
        <v>3</v>
      </c>
      <c r="C3" s="258" t="s">
        <v>4</v>
      </c>
      <c r="D3" s="258" t="s">
        <v>596</v>
      </c>
      <c r="E3" s="87">
        <v>2023</v>
      </c>
      <c r="F3" s="273">
        <v>2024</v>
      </c>
      <c r="G3" s="274"/>
      <c r="H3" s="274"/>
      <c r="I3" s="275"/>
      <c r="J3" s="274"/>
    </row>
    <row r="4" spans="1:10" ht="16.5" thickTop="1" thickBot="1" x14ac:dyDescent="0.25">
      <c r="A4" s="270"/>
      <c r="B4" s="259"/>
      <c r="C4" s="259"/>
      <c r="D4" s="259"/>
      <c r="E4" s="133" t="s">
        <v>570</v>
      </c>
      <c r="F4" s="62" t="s">
        <v>551</v>
      </c>
      <c r="G4" s="62" t="s">
        <v>557</v>
      </c>
      <c r="H4" s="66" t="s">
        <v>567</v>
      </c>
      <c r="I4" s="66" t="s">
        <v>568</v>
      </c>
      <c r="J4" s="66" t="s">
        <v>601</v>
      </c>
    </row>
    <row r="5" spans="1:10" s="185" customFormat="1" ht="16.5" customHeight="1" thickTop="1" x14ac:dyDescent="0.2">
      <c r="A5" s="75" t="s">
        <v>5</v>
      </c>
      <c r="B5" s="70">
        <v>-86190</v>
      </c>
      <c r="C5" s="70">
        <v>-1611243</v>
      </c>
      <c r="D5" s="69">
        <v>-961131.25379900075</v>
      </c>
      <c r="E5" s="168">
        <v>-1291641.4099532105</v>
      </c>
      <c r="F5" s="69">
        <v>-1107862.9271000009</v>
      </c>
      <c r="G5" s="69">
        <v>-1147727.5445560003</v>
      </c>
      <c r="H5" s="69">
        <v>-961131.25379900075</v>
      </c>
      <c r="I5" s="168">
        <v>-986740.45340610109</v>
      </c>
      <c r="J5" s="168">
        <v>-946946.85351522174</v>
      </c>
    </row>
    <row r="6" spans="1:10" s="185" customFormat="1" ht="16.5" customHeight="1" x14ac:dyDescent="0.2">
      <c r="A6" s="19" t="s">
        <v>6</v>
      </c>
      <c r="B6" s="68">
        <v>4472469</v>
      </c>
      <c r="C6" s="68">
        <v>4659278</v>
      </c>
      <c r="D6" s="67">
        <v>6206813.126321</v>
      </c>
      <c r="E6" s="103">
        <v>6021398.5994109996</v>
      </c>
      <c r="F6" s="67">
        <v>6011482.1299130004</v>
      </c>
      <c r="G6" s="67">
        <v>6039619.3839110006</v>
      </c>
      <c r="H6" s="67">
        <v>6206813.126321</v>
      </c>
      <c r="I6" s="103">
        <v>6133665.9685938992</v>
      </c>
      <c r="J6" s="103">
        <v>6277741.3004847793</v>
      </c>
    </row>
    <row r="7" spans="1:10" s="185" customFormat="1" ht="16.5" customHeight="1" x14ac:dyDescent="0.2">
      <c r="A7" s="19" t="s">
        <v>17</v>
      </c>
      <c r="B7" s="68">
        <v>4558660</v>
      </c>
      <c r="C7" s="68">
        <v>6270521</v>
      </c>
      <c r="D7" s="67">
        <v>7167944.3801200008</v>
      </c>
      <c r="E7" s="103">
        <v>7313040.0093642101</v>
      </c>
      <c r="F7" s="67">
        <v>7119345.0570130013</v>
      </c>
      <c r="G7" s="67">
        <v>7187346.9284670008</v>
      </c>
      <c r="H7" s="67">
        <v>7167944.3801200008</v>
      </c>
      <c r="I7" s="103">
        <v>7120406.4220000003</v>
      </c>
      <c r="J7" s="103">
        <v>7224688.154000001</v>
      </c>
    </row>
    <row r="8" spans="1:10" s="185" customFormat="1" ht="16.5" customHeight="1" x14ac:dyDescent="0.2">
      <c r="A8" s="75" t="s">
        <v>100</v>
      </c>
      <c r="B8" s="70">
        <v>31430310</v>
      </c>
      <c r="C8" s="70">
        <v>38914802</v>
      </c>
      <c r="D8" s="69">
        <v>46885409.580635995</v>
      </c>
      <c r="E8" s="168">
        <v>38908960.426252</v>
      </c>
      <c r="F8" s="69">
        <v>44015440.529035002</v>
      </c>
      <c r="G8" s="69">
        <v>45168763.990715235</v>
      </c>
      <c r="H8" s="69">
        <v>46885409.580635995</v>
      </c>
      <c r="I8" s="168">
        <v>46962190.892860003</v>
      </c>
      <c r="J8" s="168">
        <v>47619055.287608996</v>
      </c>
    </row>
    <row r="9" spans="1:10" s="185" customFormat="1" ht="16.5" customHeight="1" x14ac:dyDescent="0.2">
      <c r="A9" s="75" t="s">
        <v>101</v>
      </c>
      <c r="B9" s="70">
        <v>20338075</v>
      </c>
      <c r="C9" s="70">
        <v>26910222</v>
      </c>
      <c r="D9" s="69">
        <v>34256406.359203994</v>
      </c>
      <c r="E9" s="168">
        <v>27183152.806208</v>
      </c>
      <c r="F9" s="69">
        <v>31778167.734915998</v>
      </c>
      <c r="G9" s="69">
        <v>32813877.17727324</v>
      </c>
      <c r="H9" s="69">
        <v>34256406.359203994</v>
      </c>
      <c r="I9" s="168">
        <v>34777760.303271003</v>
      </c>
      <c r="J9" s="168">
        <v>35386763.003862999</v>
      </c>
    </row>
    <row r="10" spans="1:10" s="185" customFormat="1" ht="16.5" customHeight="1" x14ac:dyDescent="0.2">
      <c r="A10" s="75" t="s">
        <v>102</v>
      </c>
      <c r="B10" s="70">
        <v>21440250</v>
      </c>
      <c r="C10" s="70">
        <v>28128623</v>
      </c>
      <c r="D10" s="69">
        <v>36345846.296203993</v>
      </c>
      <c r="E10" s="168">
        <v>28535778.567028001</v>
      </c>
      <c r="F10" s="69">
        <v>33926159.156035997</v>
      </c>
      <c r="G10" s="69">
        <v>35020879.590273239</v>
      </c>
      <c r="H10" s="69">
        <v>36345846.296203993</v>
      </c>
      <c r="I10" s="168">
        <v>37013926.553271003</v>
      </c>
      <c r="J10" s="168">
        <v>37522676.389862999</v>
      </c>
    </row>
    <row r="11" spans="1:10" s="185" customFormat="1" ht="16.5" customHeight="1" x14ac:dyDescent="0.2">
      <c r="A11" s="19" t="s">
        <v>103</v>
      </c>
      <c r="B11" s="68">
        <v>24538996</v>
      </c>
      <c r="C11" s="68">
        <v>31335966</v>
      </c>
      <c r="D11" s="67">
        <v>40087431.319804996</v>
      </c>
      <c r="E11" s="103">
        <v>32369708.503876999</v>
      </c>
      <c r="F11" s="67">
        <v>37312827.117899999</v>
      </c>
      <c r="G11" s="67">
        <v>39416470.096055001</v>
      </c>
      <c r="H11" s="67">
        <v>40087431.319804996</v>
      </c>
      <c r="I11" s="103">
        <v>40822052.923712</v>
      </c>
      <c r="J11" s="103">
        <v>41632388.729804002</v>
      </c>
    </row>
    <row r="12" spans="1:10" s="185" customFormat="1" ht="16.5" customHeight="1" x14ac:dyDescent="0.2">
      <c r="A12" s="19" t="s">
        <v>104</v>
      </c>
      <c r="B12" s="68">
        <v>3098746</v>
      </c>
      <c r="C12" s="68">
        <v>3207343</v>
      </c>
      <c r="D12" s="67">
        <v>3741585.0236010002</v>
      </c>
      <c r="E12" s="103">
        <v>3833929.9368489999</v>
      </c>
      <c r="F12" s="67">
        <v>3386667.9618639997</v>
      </c>
      <c r="G12" s="67">
        <v>4395590.5057817604</v>
      </c>
      <c r="H12" s="67">
        <v>3741585.0236010002</v>
      </c>
      <c r="I12" s="103">
        <v>3808126.370441</v>
      </c>
      <c r="J12" s="103">
        <v>4109712.3399409996</v>
      </c>
    </row>
    <row r="13" spans="1:10" s="185" customFormat="1" ht="16.5" customHeight="1" x14ac:dyDescent="0.2">
      <c r="A13" s="186" t="s">
        <v>105</v>
      </c>
      <c r="B13" s="70">
        <v>-1102175</v>
      </c>
      <c r="C13" s="70">
        <v>-1218401</v>
      </c>
      <c r="D13" s="69">
        <v>-2089439.9369999995</v>
      </c>
      <c r="E13" s="168">
        <v>-1352625.76082</v>
      </c>
      <c r="F13" s="69">
        <v>-2147991.4211200001</v>
      </c>
      <c r="G13" s="69">
        <v>-2207002.4129999997</v>
      </c>
      <c r="H13" s="69">
        <v>-2089439.9369999995</v>
      </c>
      <c r="I13" s="168">
        <v>-2236166.25</v>
      </c>
      <c r="J13" s="168">
        <v>-2135913.3859999999</v>
      </c>
    </row>
    <row r="14" spans="1:10" s="185" customFormat="1" ht="16.5" customHeight="1" x14ac:dyDescent="0.2">
      <c r="A14" s="18" t="s">
        <v>106</v>
      </c>
      <c r="B14" s="68">
        <v>814419</v>
      </c>
      <c r="C14" s="68">
        <v>887820</v>
      </c>
      <c r="D14" s="67">
        <v>610637.51500000001</v>
      </c>
      <c r="E14" s="103">
        <v>736790.80200000003</v>
      </c>
      <c r="F14" s="67">
        <v>559892.50300000003</v>
      </c>
      <c r="G14" s="67">
        <v>588001.98100000003</v>
      </c>
      <c r="H14" s="67">
        <v>610637.51500000001</v>
      </c>
      <c r="I14" s="103">
        <v>408195.62400000001</v>
      </c>
      <c r="J14" s="103">
        <v>358055.13400000002</v>
      </c>
    </row>
    <row r="15" spans="1:10" s="185" customFormat="1" ht="16.5" customHeight="1" x14ac:dyDescent="0.2">
      <c r="A15" s="19" t="s">
        <v>107</v>
      </c>
      <c r="B15" s="68">
        <v>1916594</v>
      </c>
      <c r="C15" s="68">
        <v>2106221</v>
      </c>
      <c r="D15" s="67">
        <v>2700077.4519999996</v>
      </c>
      <c r="E15" s="103">
        <v>2089416.5628200001</v>
      </c>
      <c r="F15" s="67">
        <v>2707883.9241200001</v>
      </c>
      <c r="G15" s="67">
        <v>2795004.3939999999</v>
      </c>
      <c r="H15" s="67">
        <v>2700077.4519999996</v>
      </c>
      <c r="I15" s="103">
        <v>2644361.8739999998</v>
      </c>
      <c r="J15" s="103">
        <v>2493968.52</v>
      </c>
    </row>
    <row r="16" spans="1:10" s="185" customFormat="1" ht="16.5" customHeight="1" x14ac:dyDescent="0.2">
      <c r="A16" s="75" t="s">
        <v>108</v>
      </c>
      <c r="B16" s="70">
        <v>11092235</v>
      </c>
      <c r="C16" s="70">
        <v>12004580</v>
      </c>
      <c r="D16" s="69">
        <v>12629003.221431999</v>
      </c>
      <c r="E16" s="168">
        <v>11725807.620043999</v>
      </c>
      <c r="F16" s="69">
        <v>12237272.794119</v>
      </c>
      <c r="G16" s="69">
        <v>12354886.813441999</v>
      </c>
      <c r="H16" s="69">
        <v>12629003.221431999</v>
      </c>
      <c r="I16" s="168">
        <v>12184430.589589</v>
      </c>
      <c r="J16" s="168">
        <v>12232292.283746</v>
      </c>
    </row>
    <row r="17" spans="1:10" s="185" customFormat="1" ht="16.5" customHeight="1" x14ac:dyDescent="0.2">
      <c r="A17" s="19" t="s">
        <v>109</v>
      </c>
      <c r="B17" s="68">
        <v>193875</v>
      </c>
      <c r="C17" s="68">
        <v>267202</v>
      </c>
      <c r="D17" s="67">
        <v>243635.30583299999</v>
      </c>
      <c r="E17" s="103">
        <v>223802.04399999999</v>
      </c>
      <c r="F17" s="67">
        <v>197313.68800000002</v>
      </c>
      <c r="G17" s="67">
        <v>195421.56685599999</v>
      </c>
      <c r="H17" s="67">
        <v>243635.30583299999</v>
      </c>
      <c r="I17" s="103">
        <v>215073.42883300001</v>
      </c>
      <c r="J17" s="103">
        <v>248507.00161799998</v>
      </c>
    </row>
    <row r="18" spans="1:10" s="185" customFormat="1" ht="16.5" customHeight="1" x14ac:dyDescent="0.2">
      <c r="A18" s="19" t="s">
        <v>110</v>
      </c>
      <c r="B18" s="68">
        <v>1740071</v>
      </c>
      <c r="C18" s="68">
        <v>2276992</v>
      </c>
      <c r="D18" s="67">
        <v>2221982.0051189996</v>
      </c>
      <c r="E18" s="103">
        <v>2197496.5632839999</v>
      </c>
      <c r="F18" s="67">
        <v>2181080.425119</v>
      </c>
      <c r="G18" s="67">
        <v>2224689.9541190001</v>
      </c>
      <c r="H18" s="67">
        <v>2221982.0051189996</v>
      </c>
      <c r="I18" s="103">
        <v>2176650.6621189998</v>
      </c>
      <c r="J18" s="103">
        <v>2259176.3531189999</v>
      </c>
    </row>
    <row r="19" spans="1:10" s="185" customFormat="1" ht="16.5" customHeight="1" x14ac:dyDescent="0.2">
      <c r="A19" s="19" t="s">
        <v>111</v>
      </c>
      <c r="B19" s="68">
        <v>7315249</v>
      </c>
      <c r="C19" s="68">
        <v>7560899</v>
      </c>
      <c r="D19" s="67">
        <v>8082638.7010039994</v>
      </c>
      <c r="E19" s="103">
        <v>7394068.5875079986</v>
      </c>
      <c r="F19" s="67">
        <v>7874282.8114829995</v>
      </c>
      <c r="G19" s="67">
        <v>7928253.3637140002</v>
      </c>
      <c r="H19" s="67">
        <v>8082638.7010039994</v>
      </c>
      <c r="I19" s="103">
        <v>7729964.3111669999</v>
      </c>
      <c r="J19" s="103">
        <v>7641777.4833819997</v>
      </c>
    </row>
    <row r="20" spans="1:10" s="185" customFormat="1" ht="16.5" customHeight="1" x14ac:dyDescent="0.2">
      <c r="A20" s="19" t="s">
        <v>112</v>
      </c>
      <c r="B20" s="68">
        <v>1843040</v>
      </c>
      <c r="C20" s="68">
        <v>1899487</v>
      </c>
      <c r="D20" s="67">
        <v>2080747.2094760002</v>
      </c>
      <c r="E20" s="103">
        <v>1910440.4252519994</v>
      </c>
      <c r="F20" s="67">
        <v>1984595.8695169999</v>
      </c>
      <c r="G20" s="67">
        <v>2006521.928753</v>
      </c>
      <c r="H20" s="67">
        <v>2080747.2094760002</v>
      </c>
      <c r="I20" s="103">
        <v>2062742.18747</v>
      </c>
      <c r="J20" s="103">
        <v>2082831.4456270002</v>
      </c>
    </row>
    <row r="21" spans="1:10" s="185" customFormat="1" ht="16.5" customHeight="1" x14ac:dyDescent="0.2">
      <c r="A21" s="75" t="s">
        <v>113</v>
      </c>
      <c r="B21" s="70">
        <v>26789406</v>
      </c>
      <c r="C21" s="70">
        <v>31266400</v>
      </c>
      <c r="D21" s="69">
        <v>36514581.444590002</v>
      </c>
      <c r="E21" s="168">
        <v>31199666.158461004</v>
      </c>
      <c r="F21" s="69">
        <v>34120390.29885</v>
      </c>
      <c r="G21" s="69">
        <v>34833534.198659241</v>
      </c>
      <c r="H21" s="69">
        <v>36514581.444590002</v>
      </c>
      <c r="I21" s="168">
        <v>36060774.06459</v>
      </c>
      <c r="J21" s="168">
        <v>36305515.219250001</v>
      </c>
    </row>
    <row r="22" spans="1:10" s="185" customFormat="1" ht="16.5" customHeight="1" x14ac:dyDescent="0.2">
      <c r="A22" s="186" t="s">
        <v>114</v>
      </c>
      <c r="B22" s="70">
        <v>7556219</v>
      </c>
      <c r="C22" s="70">
        <v>9131010</v>
      </c>
      <c r="D22" s="69">
        <v>9131658.0631910004</v>
      </c>
      <c r="E22" s="168">
        <v>8315544.3395599993</v>
      </c>
      <c r="F22" s="69">
        <v>8727870.0141909998</v>
      </c>
      <c r="G22" s="69">
        <v>8729167.1804409996</v>
      </c>
      <c r="H22" s="69">
        <v>9131658.0631910004</v>
      </c>
      <c r="I22" s="168">
        <v>8948290.8531909995</v>
      </c>
      <c r="J22" s="168">
        <v>8890584.6281909999</v>
      </c>
    </row>
    <row r="23" spans="1:10" s="185" customFormat="1" ht="16.5" customHeight="1" x14ac:dyDescent="0.2">
      <c r="A23" s="75" t="s">
        <v>115</v>
      </c>
      <c r="B23" s="70">
        <v>14600337</v>
      </c>
      <c r="C23" s="70">
        <v>17025643</v>
      </c>
      <c r="D23" s="69">
        <v>21408045.035000004</v>
      </c>
      <c r="E23" s="168">
        <v>17648425.857650004</v>
      </c>
      <c r="F23" s="69">
        <v>19776872.163364001</v>
      </c>
      <c r="G23" s="69">
        <v>20404534.241999999</v>
      </c>
      <c r="H23" s="69">
        <v>21408045.035000004</v>
      </c>
      <c r="I23" s="168">
        <v>21151598.655999999</v>
      </c>
      <c r="J23" s="168">
        <v>21486132.936999999</v>
      </c>
    </row>
    <row r="24" spans="1:10" s="185" customFormat="1" ht="16.5" customHeight="1" x14ac:dyDescent="0.2">
      <c r="A24" s="19" t="s">
        <v>109</v>
      </c>
      <c r="B24" s="68">
        <v>569952</v>
      </c>
      <c r="C24" s="68">
        <v>451168</v>
      </c>
      <c r="D24" s="67">
        <v>709339.77500000002</v>
      </c>
      <c r="E24" s="103">
        <v>470392.96492</v>
      </c>
      <c r="F24" s="67">
        <v>605475.02564399992</v>
      </c>
      <c r="G24" s="67">
        <v>628592.35599999991</v>
      </c>
      <c r="H24" s="67">
        <v>709339.77500000002</v>
      </c>
      <c r="I24" s="103">
        <v>713414.78399999999</v>
      </c>
      <c r="J24" s="103">
        <v>824675.72699999996</v>
      </c>
    </row>
    <row r="25" spans="1:10" s="185" customFormat="1" ht="16.5" customHeight="1" x14ac:dyDescent="0.2">
      <c r="A25" s="19" t="s">
        <v>110</v>
      </c>
      <c r="B25" s="68">
        <v>644922</v>
      </c>
      <c r="C25" s="68">
        <v>712128</v>
      </c>
      <c r="D25" s="67">
        <v>1118876.2350000001</v>
      </c>
      <c r="E25" s="103">
        <v>862600.53821000003</v>
      </c>
      <c r="F25" s="67">
        <v>988811.1866149999</v>
      </c>
      <c r="G25" s="67">
        <v>1007137.855</v>
      </c>
      <c r="H25" s="67">
        <v>1118876.2350000001</v>
      </c>
      <c r="I25" s="103">
        <v>1118191.4169999999</v>
      </c>
      <c r="J25" s="103">
        <v>1111565.8689999999</v>
      </c>
    </row>
    <row r="26" spans="1:10" s="185" customFormat="1" ht="16.5" customHeight="1" x14ac:dyDescent="0.2">
      <c r="A26" s="19" t="s">
        <v>111</v>
      </c>
      <c r="B26" s="68">
        <v>4439410</v>
      </c>
      <c r="C26" s="68">
        <v>5346360</v>
      </c>
      <c r="D26" s="67">
        <v>6756560.9369999999</v>
      </c>
      <c r="E26" s="103">
        <v>5525141.6262999997</v>
      </c>
      <c r="F26" s="67">
        <v>6149464.288776</v>
      </c>
      <c r="G26" s="67">
        <v>6337020.6880000001</v>
      </c>
      <c r="H26" s="67">
        <v>6756560.9369999999</v>
      </c>
      <c r="I26" s="103">
        <v>6528366.0870000003</v>
      </c>
      <c r="J26" s="103">
        <v>6541152.8250000002</v>
      </c>
    </row>
    <row r="27" spans="1:10" s="185" customFormat="1" ht="16.5" customHeight="1" x14ac:dyDescent="0.2">
      <c r="A27" s="19" t="s">
        <v>112</v>
      </c>
      <c r="B27" s="68">
        <v>8946053</v>
      </c>
      <c r="C27" s="68">
        <v>10515988</v>
      </c>
      <c r="D27" s="67">
        <v>12823268.088000001</v>
      </c>
      <c r="E27" s="103">
        <v>10790290.728220003</v>
      </c>
      <c r="F27" s="67">
        <v>12033121.662328999</v>
      </c>
      <c r="G27" s="67">
        <v>12431783.343</v>
      </c>
      <c r="H27" s="67">
        <v>12823268.088000001</v>
      </c>
      <c r="I27" s="103">
        <v>12791626.367999999</v>
      </c>
      <c r="J27" s="103">
        <v>13008738.515999999</v>
      </c>
    </row>
    <row r="28" spans="1:10" s="185" customFormat="1" ht="16.5" customHeight="1" x14ac:dyDescent="0.2">
      <c r="A28" s="19" t="s">
        <v>116</v>
      </c>
      <c r="B28" s="68" t="s">
        <v>13</v>
      </c>
      <c r="C28" s="68" t="s">
        <v>13</v>
      </c>
      <c r="D28" s="67">
        <v>0</v>
      </c>
      <c r="E28" s="103">
        <v>0</v>
      </c>
      <c r="F28" s="67">
        <v>0</v>
      </c>
      <c r="G28" s="67">
        <v>0</v>
      </c>
      <c r="H28" s="67">
        <v>0</v>
      </c>
      <c r="I28" s="103">
        <v>0</v>
      </c>
      <c r="J28" s="103">
        <v>0</v>
      </c>
    </row>
    <row r="29" spans="1:10" s="185" customFormat="1" ht="16.5" customHeight="1" x14ac:dyDescent="0.2">
      <c r="A29" s="75" t="s">
        <v>117</v>
      </c>
      <c r="B29" s="70">
        <v>4632833</v>
      </c>
      <c r="C29" s="70">
        <v>5109747</v>
      </c>
      <c r="D29" s="69">
        <v>5974878.3463989999</v>
      </c>
      <c r="E29" s="168">
        <v>5235695.9612509999</v>
      </c>
      <c r="F29" s="69">
        <v>5615648.1212950004</v>
      </c>
      <c r="G29" s="69">
        <v>5699832.7762182392</v>
      </c>
      <c r="H29" s="69">
        <v>5974878.3463989999</v>
      </c>
      <c r="I29" s="168">
        <v>5960884.5553990006</v>
      </c>
      <c r="J29" s="168">
        <v>5928797.6540590003</v>
      </c>
    </row>
    <row r="30" spans="1:10" s="185" customFormat="1" ht="16.5" customHeight="1" x14ac:dyDescent="0.2">
      <c r="A30" s="19" t="s">
        <v>109</v>
      </c>
      <c r="B30" s="68">
        <v>146373</v>
      </c>
      <c r="C30" s="68">
        <v>159440</v>
      </c>
      <c r="D30" s="67">
        <v>230204.81099999999</v>
      </c>
      <c r="E30" s="103">
        <v>162171.84899999996</v>
      </c>
      <c r="F30" s="67">
        <v>196714.08500300001</v>
      </c>
      <c r="G30" s="67">
        <v>223268.81399999998</v>
      </c>
      <c r="H30" s="67">
        <v>230204.81099999999</v>
      </c>
      <c r="I30" s="103">
        <v>278352.00400000002</v>
      </c>
      <c r="J30" s="103">
        <v>217912.32699999999</v>
      </c>
    </row>
    <row r="31" spans="1:10" s="185" customFormat="1" ht="16.5" customHeight="1" x14ac:dyDescent="0.2">
      <c r="A31" s="19" t="s">
        <v>110</v>
      </c>
      <c r="B31" s="68">
        <v>804664</v>
      </c>
      <c r="C31" s="68">
        <v>833767</v>
      </c>
      <c r="D31" s="67">
        <v>917726.27399999998</v>
      </c>
      <c r="E31" s="103">
        <v>830373.04299999995</v>
      </c>
      <c r="F31" s="67">
        <v>870000.37480300001</v>
      </c>
      <c r="G31" s="67">
        <v>850268.777</v>
      </c>
      <c r="H31" s="67">
        <v>917726.27399999998</v>
      </c>
      <c r="I31" s="103">
        <v>896356.55500000005</v>
      </c>
      <c r="J31" s="103">
        <v>963450.64</v>
      </c>
    </row>
    <row r="32" spans="1:10" s="185" customFormat="1" ht="16.5" customHeight="1" x14ac:dyDescent="0.2">
      <c r="A32" s="19" t="s">
        <v>111</v>
      </c>
      <c r="B32" s="68">
        <v>1430618</v>
      </c>
      <c r="C32" s="68">
        <v>1562722</v>
      </c>
      <c r="D32" s="67">
        <v>2312618.5929999999</v>
      </c>
      <c r="E32" s="103">
        <v>1572344.3190000001</v>
      </c>
      <c r="F32" s="67">
        <v>2180571.8418920003</v>
      </c>
      <c r="G32" s="67">
        <v>2199300.5389999999</v>
      </c>
      <c r="H32" s="67">
        <v>2312618.5929999999</v>
      </c>
      <c r="I32" s="103">
        <v>2235952.3939999999</v>
      </c>
      <c r="J32" s="103">
        <v>2223579.0070000002</v>
      </c>
    </row>
    <row r="33" spans="1:10" s="185" customFormat="1" ht="16.5" customHeight="1" x14ac:dyDescent="0.2">
      <c r="A33" s="19" t="s">
        <v>112</v>
      </c>
      <c r="B33" s="68">
        <v>2251179</v>
      </c>
      <c r="C33" s="68">
        <v>2553818</v>
      </c>
      <c r="D33" s="67">
        <v>2514328.6683989996</v>
      </c>
      <c r="E33" s="103">
        <v>2670806.7502510003</v>
      </c>
      <c r="F33" s="67">
        <v>2368361.8195970003</v>
      </c>
      <c r="G33" s="67">
        <v>2426994.6462182398</v>
      </c>
      <c r="H33" s="67">
        <v>2514328.6683989996</v>
      </c>
      <c r="I33" s="103">
        <v>2550223.6023990004</v>
      </c>
      <c r="J33" s="103">
        <v>2523855.6800589999</v>
      </c>
    </row>
    <row r="34" spans="1:10" s="185" customFormat="1" ht="16.5" customHeight="1" x14ac:dyDescent="0.2">
      <c r="A34" s="187" t="s">
        <v>118</v>
      </c>
      <c r="B34" s="70">
        <v>18</v>
      </c>
      <c r="C34" s="70" t="s">
        <v>13</v>
      </c>
      <c r="D34" s="69">
        <v>0</v>
      </c>
      <c r="E34" s="168">
        <v>0</v>
      </c>
      <c r="F34" s="69">
        <v>0</v>
      </c>
      <c r="G34" s="69">
        <v>0</v>
      </c>
      <c r="H34" s="69">
        <v>0</v>
      </c>
      <c r="I34" s="168">
        <v>0</v>
      </c>
      <c r="J34" s="168">
        <v>0</v>
      </c>
    </row>
    <row r="35" spans="1:10" s="185" customFormat="1" ht="16.5" customHeight="1" x14ac:dyDescent="0.2">
      <c r="A35" s="19" t="s">
        <v>109</v>
      </c>
      <c r="B35" s="68">
        <v>15</v>
      </c>
      <c r="C35" s="68" t="s">
        <v>13</v>
      </c>
      <c r="D35" s="67">
        <v>0</v>
      </c>
      <c r="E35" s="103">
        <v>0</v>
      </c>
      <c r="F35" s="67">
        <v>0</v>
      </c>
      <c r="G35" s="67">
        <v>0</v>
      </c>
      <c r="H35" s="67">
        <v>0</v>
      </c>
      <c r="I35" s="103">
        <v>0</v>
      </c>
      <c r="J35" s="103">
        <v>0</v>
      </c>
    </row>
    <row r="36" spans="1:10" s="185" customFormat="1" ht="16.5" customHeight="1" x14ac:dyDescent="0.2">
      <c r="A36" s="19" t="s">
        <v>110</v>
      </c>
      <c r="B36" s="68" t="s">
        <v>13</v>
      </c>
      <c r="C36" s="68" t="s">
        <v>13</v>
      </c>
      <c r="D36" s="67">
        <v>0</v>
      </c>
      <c r="E36" s="103">
        <v>0</v>
      </c>
      <c r="F36" s="67">
        <v>0</v>
      </c>
      <c r="G36" s="67">
        <v>0</v>
      </c>
      <c r="H36" s="67">
        <v>0</v>
      </c>
      <c r="I36" s="103">
        <v>0</v>
      </c>
      <c r="J36" s="103">
        <v>0</v>
      </c>
    </row>
    <row r="37" spans="1:10" s="185" customFormat="1" ht="16.5" customHeight="1" x14ac:dyDescent="0.2">
      <c r="A37" s="19" t="s">
        <v>111</v>
      </c>
      <c r="B37" s="68">
        <v>3</v>
      </c>
      <c r="C37" s="68" t="s">
        <v>13</v>
      </c>
      <c r="D37" s="67">
        <v>0</v>
      </c>
      <c r="E37" s="103">
        <v>0</v>
      </c>
      <c r="F37" s="67">
        <v>0</v>
      </c>
      <c r="G37" s="67">
        <v>0</v>
      </c>
      <c r="H37" s="67">
        <v>0</v>
      </c>
      <c r="I37" s="103">
        <v>0</v>
      </c>
      <c r="J37" s="103">
        <v>0</v>
      </c>
    </row>
    <row r="38" spans="1:10" s="185" customFormat="1" ht="16.5" customHeight="1" x14ac:dyDescent="0.2">
      <c r="A38" s="19" t="s">
        <v>112</v>
      </c>
      <c r="B38" s="68" t="s">
        <v>13</v>
      </c>
      <c r="C38" s="68" t="s">
        <v>13</v>
      </c>
      <c r="D38" s="67">
        <v>0</v>
      </c>
      <c r="E38" s="103">
        <v>0</v>
      </c>
      <c r="F38" s="67">
        <v>0</v>
      </c>
      <c r="G38" s="67">
        <v>0</v>
      </c>
      <c r="H38" s="67">
        <v>0</v>
      </c>
      <c r="I38" s="103">
        <v>0</v>
      </c>
      <c r="J38" s="103">
        <v>0</v>
      </c>
    </row>
    <row r="39" spans="1:10" s="185" customFormat="1" ht="16.5" customHeight="1" x14ac:dyDescent="0.2">
      <c r="A39" s="75" t="s">
        <v>51</v>
      </c>
      <c r="B39" s="70">
        <v>95519</v>
      </c>
      <c r="C39" s="70">
        <v>115208</v>
      </c>
      <c r="D39" s="69">
        <v>126316.099</v>
      </c>
      <c r="E39" s="168">
        <v>116824.751</v>
      </c>
      <c r="F39" s="69">
        <v>121049.24100000001</v>
      </c>
      <c r="G39" s="69">
        <v>125666.72300000001</v>
      </c>
      <c r="H39" s="69">
        <v>126316.099</v>
      </c>
      <c r="I39" s="168">
        <v>125913.57500000001</v>
      </c>
      <c r="J39" s="168">
        <v>126020.057</v>
      </c>
    </row>
    <row r="40" spans="1:10" s="185" customFormat="1" ht="16.5" customHeight="1" x14ac:dyDescent="0.2">
      <c r="A40" s="188" t="s">
        <v>119</v>
      </c>
      <c r="B40" s="68" t="s">
        <v>13</v>
      </c>
      <c r="C40" s="68" t="s">
        <v>13</v>
      </c>
      <c r="D40" s="67">
        <v>0</v>
      </c>
      <c r="E40" s="103">
        <v>0</v>
      </c>
      <c r="F40" s="67">
        <v>0</v>
      </c>
      <c r="G40" s="67">
        <v>0</v>
      </c>
      <c r="H40" s="67">
        <v>0</v>
      </c>
      <c r="I40" s="103">
        <v>0</v>
      </c>
      <c r="J40" s="103">
        <v>0</v>
      </c>
    </row>
    <row r="41" spans="1:10" s="185" customFormat="1" ht="16.5" customHeight="1" x14ac:dyDescent="0.2">
      <c r="A41" s="75" t="s">
        <v>53</v>
      </c>
      <c r="B41" s="70">
        <v>43550</v>
      </c>
      <c r="C41" s="70">
        <v>59479</v>
      </c>
      <c r="D41" s="69">
        <v>58256.112000000001</v>
      </c>
      <c r="E41" s="168">
        <v>59238.623999999996</v>
      </c>
      <c r="F41" s="69">
        <v>65162.012000000002</v>
      </c>
      <c r="G41" s="69">
        <v>65921.710000000006</v>
      </c>
      <c r="H41" s="69">
        <v>58256.112000000001</v>
      </c>
      <c r="I41" s="168">
        <v>58269.879000000001</v>
      </c>
      <c r="J41" s="168">
        <v>56762.470999999998</v>
      </c>
    </row>
    <row r="42" spans="1:10" s="185" customFormat="1" ht="16.5" customHeight="1" x14ac:dyDescent="0.2">
      <c r="A42" s="188" t="s">
        <v>119</v>
      </c>
      <c r="B42" s="68">
        <v>27127</v>
      </c>
      <c r="C42" s="68">
        <v>35388</v>
      </c>
      <c r="D42" s="67">
        <v>35866.523999999998</v>
      </c>
      <c r="E42" s="103">
        <v>35269.26</v>
      </c>
      <c r="F42" s="67">
        <v>38220.436000000002</v>
      </c>
      <c r="G42" s="67">
        <v>38618.091999999997</v>
      </c>
      <c r="H42" s="67">
        <v>35866.523999999998</v>
      </c>
      <c r="I42" s="103">
        <v>35709.428999999996</v>
      </c>
      <c r="J42" s="103">
        <v>35689.22</v>
      </c>
    </row>
    <row r="43" spans="1:10" s="185" customFormat="1" ht="16.5" customHeight="1" x14ac:dyDescent="0.2">
      <c r="A43" s="75" t="s">
        <v>92</v>
      </c>
      <c r="B43" s="70">
        <v>56119</v>
      </c>
      <c r="C43" s="70">
        <v>102213</v>
      </c>
      <c r="D43" s="69">
        <v>76063.72</v>
      </c>
      <c r="E43" s="168">
        <v>115344.413</v>
      </c>
      <c r="F43" s="69">
        <v>74017.460000000006</v>
      </c>
      <c r="G43" s="69">
        <v>84044.108999999997</v>
      </c>
      <c r="H43" s="69">
        <v>76063.72</v>
      </c>
      <c r="I43" s="168">
        <v>84368.226999999999</v>
      </c>
      <c r="J43" s="168">
        <v>76809.574999999997</v>
      </c>
    </row>
    <row r="44" spans="1:10" s="185" customFormat="1" ht="16.5" customHeight="1" x14ac:dyDescent="0.2">
      <c r="A44" s="188" t="s">
        <v>119</v>
      </c>
      <c r="B44" s="68">
        <v>47313</v>
      </c>
      <c r="C44" s="68">
        <v>69450</v>
      </c>
      <c r="D44" s="67">
        <v>74480.731</v>
      </c>
      <c r="E44" s="103">
        <v>82542.975999999995</v>
      </c>
      <c r="F44" s="67">
        <v>72377.881999999998</v>
      </c>
      <c r="G44" s="67">
        <v>82377.911999999997</v>
      </c>
      <c r="H44" s="67">
        <v>74480.731</v>
      </c>
      <c r="I44" s="103">
        <v>82760.176000000007</v>
      </c>
      <c r="J44" s="103">
        <v>75180.89</v>
      </c>
    </row>
    <row r="45" spans="1:10" s="185" customFormat="1" ht="16.5" customHeight="1" x14ac:dyDescent="0.2">
      <c r="A45" s="75" t="s">
        <v>120</v>
      </c>
      <c r="B45" s="70">
        <v>11280</v>
      </c>
      <c r="C45" s="70">
        <v>21891</v>
      </c>
      <c r="D45" s="69">
        <v>23883.258999999998</v>
      </c>
      <c r="E45" s="168">
        <v>24962.326000000001</v>
      </c>
      <c r="F45" s="69">
        <v>24446.722000000002</v>
      </c>
      <c r="G45" s="69">
        <v>24566.011999999999</v>
      </c>
      <c r="H45" s="69">
        <v>23883.258999999998</v>
      </c>
      <c r="I45" s="168">
        <v>22885.126</v>
      </c>
      <c r="J45" s="168">
        <v>24054.084999999999</v>
      </c>
    </row>
    <row r="46" spans="1:10" s="185" customFormat="1" ht="16.5" customHeight="1" x14ac:dyDescent="0.2">
      <c r="A46" s="188" t="s">
        <v>119</v>
      </c>
      <c r="B46" s="68" t="s">
        <v>13</v>
      </c>
      <c r="C46" s="68" t="s">
        <v>13</v>
      </c>
      <c r="D46" s="67">
        <v>0</v>
      </c>
      <c r="E46" s="103">
        <v>0</v>
      </c>
      <c r="F46" s="67">
        <v>0</v>
      </c>
      <c r="G46" s="67">
        <v>0</v>
      </c>
      <c r="H46" s="67">
        <v>0</v>
      </c>
      <c r="I46" s="103">
        <v>0</v>
      </c>
      <c r="J46" s="103">
        <v>0</v>
      </c>
    </row>
    <row r="47" spans="1:10" s="185" customFormat="1" ht="16.5" customHeight="1" x14ac:dyDescent="0.2">
      <c r="A47" s="75" t="s">
        <v>121</v>
      </c>
      <c r="B47" s="70">
        <v>44</v>
      </c>
      <c r="C47" s="70">
        <v>42</v>
      </c>
      <c r="D47" s="69">
        <v>127.932</v>
      </c>
      <c r="E47" s="168">
        <v>43.149000000000001</v>
      </c>
      <c r="F47" s="69">
        <v>49.122</v>
      </c>
      <c r="G47" s="69">
        <v>51.776000000000003</v>
      </c>
      <c r="H47" s="69">
        <v>127.932</v>
      </c>
      <c r="I47" s="168">
        <v>142.971</v>
      </c>
      <c r="J47" s="168">
        <v>349.37599999999998</v>
      </c>
    </row>
    <row r="48" spans="1:10" s="185" customFormat="1" ht="16.5" customHeight="1" x14ac:dyDescent="0.2">
      <c r="A48" s="188" t="s">
        <v>119</v>
      </c>
      <c r="B48" s="68" t="s">
        <v>13</v>
      </c>
      <c r="C48" s="68" t="s">
        <v>13</v>
      </c>
      <c r="D48" s="67">
        <v>0</v>
      </c>
      <c r="E48" s="103">
        <v>0</v>
      </c>
      <c r="F48" s="67">
        <v>0</v>
      </c>
      <c r="G48" s="67">
        <v>0</v>
      </c>
      <c r="H48" s="67">
        <v>0</v>
      </c>
      <c r="I48" s="103">
        <v>0</v>
      </c>
      <c r="J48" s="103">
        <v>0</v>
      </c>
    </row>
    <row r="49" spans="1:10" s="185" customFormat="1" ht="16.5" customHeight="1" x14ac:dyDescent="0.2">
      <c r="A49" s="75" t="s">
        <v>122</v>
      </c>
      <c r="B49" s="70">
        <v>3868011</v>
      </c>
      <c r="C49" s="70">
        <v>5454635</v>
      </c>
      <c r="D49" s="69">
        <v>8785785.7125630192</v>
      </c>
      <c r="E49" s="168">
        <v>5981466.9151019994</v>
      </c>
      <c r="F49" s="69">
        <v>8052341.3325493224</v>
      </c>
      <c r="G49" s="69">
        <v>8387586.8844589256</v>
      </c>
      <c r="H49" s="69">
        <v>8785785.7125630192</v>
      </c>
      <c r="I49" s="168">
        <v>9290844.0359489992</v>
      </c>
      <c r="J49" s="168">
        <v>9618711.0120510012</v>
      </c>
    </row>
    <row r="50" spans="1:10" s="185" customFormat="1" ht="16.5" customHeight="1" x14ac:dyDescent="0.2">
      <c r="A50" s="75" t="s">
        <v>62</v>
      </c>
      <c r="B50" s="70">
        <v>480278</v>
      </c>
      <c r="C50" s="70">
        <v>283775</v>
      </c>
      <c r="D50" s="69">
        <v>339519.91133603733</v>
      </c>
      <c r="E50" s="168">
        <v>119858.97668000218</v>
      </c>
      <c r="F50" s="69">
        <v>450219.6575356783</v>
      </c>
      <c r="G50" s="69">
        <v>499768.58474493487</v>
      </c>
      <c r="H50" s="69">
        <v>339519.91133603733</v>
      </c>
      <c r="I50" s="168">
        <v>332538.50234170834</v>
      </c>
      <c r="J50" s="168">
        <v>464585.39084050106</v>
      </c>
    </row>
    <row r="51" spans="1:10" s="185" customFormat="1" ht="16.5" customHeight="1" x14ac:dyDescent="0.2">
      <c r="A51" s="19" t="s">
        <v>123</v>
      </c>
      <c r="B51" s="68">
        <v>2934039</v>
      </c>
      <c r="C51" s="68">
        <v>3676934</v>
      </c>
      <c r="D51" s="67">
        <v>4167322.3130000001</v>
      </c>
      <c r="E51" s="103">
        <v>3751989.3471879996</v>
      </c>
      <c r="F51" s="67">
        <v>3993318.2905496061</v>
      </c>
      <c r="G51" s="67">
        <v>4106929.7249728842</v>
      </c>
      <c r="H51" s="67">
        <v>4167322.3130000001</v>
      </c>
      <c r="I51" s="103">
        <v>4086239.2786079999</v>
      </c>
      <c r="J51" s="103">
        <v>4287279.5791930007</v>
      </c>
    </row>
    <row r="52" spans="1:10" s="185" customFormat="1" ht="16.5" customHeight="1" x14ac:dyDescent="0.2">
      <c r="A52" s="19" t="s">
        <v>96</v>
      </c>
      <c r="B52" s="68">
        <v>2515832</v>
      </c>
      <c r="C52" s="68">
        <v>3350342</v>
      </c>
      <c r="D52" s="67">
        <v>3795802.8345643138</v>
      </c>
      <c r="E52" s="103">
        <v>3521931.6434599999</v>
      </c>
      <c r="F52" s="67">
        <v>3539167.720303243</v>
      </c>
      <c r="G52" s="67">
        <v>3781238.3261825461</v>
      </c>
      <c r="H52" s="67">
        <v>3795802.8345643138</v>
      </c>
      <c r="I52" s="103">
        <v>3752899.4611459766</v>
      </c>
      <c r="J52" s="103">
        <v>3784793.51768729</v>
      </c>
    </row>
    <row r="53" spans="1:10" s="185" customFormat="1" ht="16.5" customHeight="1" thickBot="1" x14ac:dyDescent="0.25">
      <c r="A53" s="19" t="s">
        <v>97</v>
      </c>
      <c r="B53" s="68">
        <v>62072</v>
      </c>
      <c r="C53" s="189">
        <v>-42816</v>
      </c>
      <c r="D53" s="190">
        <v>-31999.567099649023</v>
      </c>
      <c r="E53" s="191">
        <v>-110198.72704799753</v>
      </c>
      <c r="F53" s="190">
        <v>-3930.9127106847591</v>
      </c>
      <c r="G53" s="190">
        <v>174077.18595459679</v>
      </c>
      <c r="H53" s="190">
        <v>-31999.567099649023</v>
      </c>
      <c r="I53" s="191">
        <v>-801.31512031499005</v>
      </c>
      <c r="J53" s="191">
        <v>-37900.670665209633</v>
      </c>
    </row>
    <row r="54" spans="1:10" ht="15" thickTop="1" x14ac:dyDescent="0.2">
      <c r="A54" s="271" t="s">
        <v>599</v>
      </c>
      <c r="B54" s="271"/>
      <c r="C54" s="271"/>
      <c r="D54" s="271"/>
      <c r="E54" s="271"/>
      <c r="F54" s="271"/>
      <c r="G54" s="271"/>
      <c r="H54" s="271"/>
      <c r="I54" s="271"/>
      <c r="J54" s="271"/>
    </row>
    <row r="55" spans="1:10" ht="18.75" customHeight="1" x14ac:dyDescent="0.2">
      <c r="A55" s="266" t="s">
        <v>124</v>
      </c>
      <c r="B55" s="266"/>
      <c r="C55" s="266"/>
      <c r="D55" s="266"/>
      <c r="E55" s="266"/>
      <c r="F55" s="266"/>
      <c r="G55" s="266"/>
      <c r="H55" s="266"/>
      <c r="I55" s="266"/>
      <c r="J55" s="266"/>
    </row>
    <row r="56" spans="1:10" x14ac:dyDescent="0.2">
      <c r="A56" s="272" t="s">
        <v>125</v>
      </c>
      <c r="B56" s="272"/>
      <c r="C56" s="272"/>
      <c r="D56" s="272"/>
      <c r="E56" s="272"/>
      <c r="F56" s="272"/>
      <c r="G56" s="272"/>
      <c r="H56" s="272"/>
      <c r="I56" s="272"/>
      <c r="J56" s="272"/>
    </row>
    <row r="57" spans="1:10" x14ac:dyDescent="0.2">
      <c r="A57" s="272" t="s">
        <v>126</v>
      </c>
      <c r="B57" s="272"/>
      <c r="C57" s="272"/>
      <c r="D57" s="272"/>
      <c r="E57" s="272"/>
      <c r="F57" s="272"/>
      <c r="G57" s="272"/>
      <c r="H57" s="272"/>
      <c r="I57" s="272"/>
      <c r="J57" s="272"/>
    </row>
    <row r="58" spans="1:10" ht="15" customHeight="1" x14ac:dyDescent="0.2">
      <c r="A58" s="266" t="s">
        <v>586</v>
      </c>
      <c r="B58" s="266"/>
      <c r="C58" s="266"/>
      <c r="D58" s="266"/>
      <c r="E58" s="266"/>
      <c r="F58" s="266"/>
      <c r="G58" s="266"/>
      <c r="H58" s="266"/>
    </row>
    <row r="59" spans="1:10" ht="15" customHeight="1" x14ac:dyDescent="0.2">
      <c r="A59" s="266" t="s">
        <v>587</v>
      </c>
      <c r="B59" s="266"/>
      <c r="C59" s="266"/>
      <c r="D59" s="266"/>
      <c r="E59" s="266"/>
      <c r="F59" s="266"/>
      <c r="G59" s="266"/>
      <c r="H59" s="266"/>
    </row>
  </sheetData>
  <mergeCells count="13">
    <mergeCell ref="A58:H58"/>
    <mergeCell ref="A59:H59"/>
    <mergeCell ref="A1:J1"/>
    <mergeCell ref="A2:J2"/>
    <mergeCell ref="A3:A4"/>
    <mergeCell ref="B3:B4"/>
    <mergeCell ref="C3:C4"/>
    <mergeCell ref="D3:D4"/>
    <mergeCell ref="A54:J54"/>
    <mergeCell ref="A55:J55"/>
    <mergeCell ref="A56:J56"/>
    <mergeCell ref="A57:J57"/>
    <mergeCell ref="F3:J3"/>
  </mergeCells>
  <hyperlinks>
    <hyperlink ref="A56" r:id="rId1"/>
    <hyperlink ref="A57" r:id="rId2" display="http://www.sbp.org.pk/departments/stats/Notice-27-Mar-2017.pdf"/>
  </hyperlinks>
  <pageMargins left="0.7" right="0.7" top="0.75" bottom="0.75" header="0.3" footer="0.3"/>
  <pageSetup paperSize="9" scale="56" orientation="portrait" r:id="rId3"/>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3"/>
  <sheetViews>
    <sheetView view="pageBreakPreview" zoomScaleNormal="100" zoomScaleSheetLayoutView="100" workbookViewId="0">
      <selection activeCell="A5" sqref="A5:XFD37"/>
    </sheetView>
  </sheetViews>
  <sheetFormatPr defaultRowHeight="14.25" x14ac:dyDescent="0.2"/>
  <cols>
    <col min="1" max="1" width="48.25" customWidth="1"/>
    <col min="2" max="3" width="9.25" bestFit="1" customWidth="1"/>
    <col min="4" max="4" width="9.625" bestFit="1" customWidth="1"/>
    <col min="5" max="5" width="9.875" style="86" bestFit="1" customWidth="1"/>
    <col min="6" max="7" width="9.875" bestFit="1" customWidth="1"/>
    <col min="8" max="8" width="9.625" bestFit="1" customWidth="1"/>
    <col min="9" max="9" width="9.875" bestFit="1" customWidth="1"/>
    <col min="10" max="10" width="9.875" style="86" bestFit="1" customWidth="1"/>
    <col min="13" max="13" width="9.125" bestFit="1" customWidth="1"/>
  </cols>
  <sheetData>
    <row r="1" spans="1:13" ht="18.75" x14ac:dyDescent="0.2">
      <c r="A1" s="239" t="s">
        <v>127</v>
      </c>
      <c r="B1" s="239"/>
      <c r="C1" s="239"/>
      <c r="D1" s="239"/>
      <c r="E1" s="239"/>
      <c r="F1" s="239"/>
      <c r="G1" s="239"/>
      <c r="H1" s="239"/>
      <c r="I1" s="239"/>
      <c r="J1" s="239"/>
    </row>
    <row r="2" spans="1:13" ht="15" thickBot="1" x14ac:dyDescent="0.25">
      <c r="A2" s="240" t="s">
        <v>1</v>
      </c>
      <c r="B2" s="240"/>
      <c r="C2" s="240"/>
      <c r="D2" s="240"/>
      <c r="E2" s="240"/>
      <c r="F2" s="240"/>
      <c r="G2" s="240"/>
      <c r="H2" s="240"/>
      <c r="I2" s="240"/>
      <c r="J2" s="240"/>
    </row>
    <row r="3" spans="1:13" ht="15.75" thickTop="1" thickBot="1" x14ac:dyDescent="0.25">
      <c r="A3" s="241" t="s">
        <v>128</v>
      </c>
      <c r="B3" s="280" t="s">
        <v>129</v>
      </c>
      <c r="C3" s="281"/>
      <c r="D3" s="282"/>
      <c r="E3" s="13">
        <v>2023</v>
      </c>
      <c r="F3" s="245">
        <v>2024</v>
      </c>
      <c r="G3" s="246"/>
      <c r="H3" s="246"/>
      <c r="I3" s="246"/>
      <c r="J3" s="246"/>
    </row>
    <row r="4" spans="1:13" ht="15" thickBot="1" x14ac:dyDescent="0.25">
      <c r="A4" s="242"/>
      <c r="B4" s="14" t="s">
        <v>46</v>
      </c>
      <c r="C4" s="100" t="s">
        <v>4</v>
      </c>
      <c r="D4" s="100" t="s">
        <v>596</v>
      </c>
      <c r="E4" s="100" t="s">
        <v>570</v>
      </c>
      <c r="F4" s="72" t="s">
        <v>551</v>
      </c>
      <c r="G4" s="72" t="s">
        <v>557</v>
      </c>
      <c r="H4" s="72" t="s">
        <v>567</v>
      </c>
      <c r="I4" s="72" t="s">
        <v>568</v>
      </c>
      <c r="J4" s="72" t="s">
        <v>589</v>
      </c>
    </row>
    <row r="5" spans="1:13" s="185" customFormat="1" ht="24" customHeight="1" thickTop="1" x14ac:dyDescent="0.2">
      <c r="A5" s="75" t="s">
        <v>130</v>
      </c>
      <c r="B5" s="69">
        <v>7572465</v>
      </c>
      <c r="C5" s="69">
        <v>9148739</v>
      </c>
      <c r="D5" s="69">
        <v>9153098.5538243987</v>
      </c>
      <c r="E5" s="168">
        <v>8466068.9083610009</v>
      </c>
      <c r="F5" s="69">
        <v>8822967.7623424008</v>
      </c>
      <c r="G5" s="69">
        <v>8748996.0191313997</v>
      </c>
      <c r="H5" s="69">
        <v>9153098.5538243987</v>
      </c>
      <c r="I5" s="69">
        <v>9070088.9468243998</v>
      </c>
      <c r="J5" s="168">
        <v>8879277.1205684002</v>
      </c>
      <c r="L5" s="192"/>
      <c r="M5" s="192"/>
    </row>
    <row r="6" spans="1:13" s="185" customFormat="1" ht="24" customHeight="1" x14ac:dyDescent="0.2">
      <c r="A6" s="75" t="s">
        <v>131</v>
      </c>
      <c r="B6" s="69">
        <v>429566</v>
      </c>
      <c r="C6" s="69">
        <v>524857</v>
      </c>
      <c r="D6" s="69">
        <v>554731.18500000017</v>
      </c>
      <c r="E6" s="168">
        <v>462467.65399999998</v>
      </c>
      <c r="F6" s="69">
        <v>542148.05300000007</v>
      </c>
      <c r="G6" s="69">
        <v>537095.24100000004</v>
      </c>
      <c r="H6" s="69">
        <v>554731.18500000017</v>
      </c>
      <c r="I6" s="69">
        <v>525464.7919999999</v>
      </c>
      <c r="J6" s="168">
        <v>534369.31599999988</v>
      </c>
      <c r="L6" s="192"/>
      <c r="M6" s="192"/>
    </row>
    <row r="7" spans="1:13" s="185" customFormat="1" ht="24" customHeight="1" x14ac:dyDescent="0.2">
      <c r="A7" s="75" t="s">
        <v>132</v>
      </c>
      <c r="B7" s="69">
        <v>95319</v>
      </c>
      <c r="C7" s="69">
        <v>112092</v>
      </c>
      <c r="D7" s="69">
        <v>167326.84793702001</v>
      </c>
      <c r="E7" s="168">
        <v>99372.446218849989</v>
      </c>
      <c r="F7" s="69">
        <v>127113.44801800001</v>
      </c>
      <c r="G7" s="69">
        <v>132337.79507413</v>
      </c>
      <c r="H7" s="69">
        <v>167326.84793702001</v>
      </c>
      <c r="I7" s="69">
        <v>148036.70689020996</v>
      </c>
      <c r="J7" s="168">
        <v>120877.31921965002</v>
      </c>
      <c r="L7" s="192"/>
      <c r="M7" s="192"/>
    </row>
    <row r="8" spans="1:13" s="185" customFormat="1" ht="24" customHeight="1" x14ac:dyDescent="0.2">
      <c r="A8" s="75" t="s">
        <v>133</v>
      </c>
      <c r="B8" s="69">
        <v>1229198</v>
      </c>
      <c r="C8" s="69">
        <v>1634092</v>
      </c>
      <c r="D8" s="69">
        <v>1842108</v>
      </c>
      <c r="E8" s="168">
        <v>1577499</v>
      </c>
      <c r="F8" s="69">
        <v>1624329</v>
      </c>
      <c r="G8" s="69">
        <v>1919028</v>
      </c>
      <c r="H8" s="69">
        <v>1842108</v>
      </c>
      <c r="I8" s="69">
        <v>1795653</v>
      </c>
      <c r="J8" s="168">
        <v>1884721</v>
      </c>
      <c r="L8" s="192"/>
      <c r="M8" s="192"/>
    </row>
    <row r="9" spans="1:13" s="185" customFormat="1" ht="24" customHeight="1" x14ac:dyDescent="0.2">
      <c r="A9" s="75" t="s">
        <v>134</v>
      </c>
      <c r="B9" s="69">
        <v>9326549</v>
      </c>
      <c r="C9" s="69">
        <v>11419779</v>
      </c>
      <c r="D9" s="69">
        <v>11717264.586761419</v>
      </c>
      <c r="E9" s="168">
        <v>10605408.00857985</v>
      </c>
      <c r="F9" s="69">
        <v>11116558.2633604</v>
      </c>
      <c r="G9" s="69">
        <v>11337457.05520553</v>
      </c>
      <c r="H9" s="69">
        <v>11717264.586761419</v>
      </c>
      <c r="I9" s="69">
        <v>11539243.44571461</v>
      </c>
      <c r="J9" s="168">
        <v>11419244.755788051</v>
      </c>
      <c r="L9" s="192"/>
      <c r="M9" s="192"/>
    </row>
    <row r="10" spans="1:13" s="185" customFormat="1" ht="24" customHeight="1" x14ac:dyDescent="0.2">
      <c r="A10" s="75"/>
      <c r="B10" s="69"/>
      <c r="C10" s="69"/>
      <c r="D10" s="69"/>
      <c r="E10" s="168"/>
      <c r="F10" s="69"/>
      <c r="G10" s="69"/>
      <c r="H10" s="69"/>
      <c r="I10" s="69"/>
      <c r="J10" s="168"/>
      <c r="L10" s="192"/>
      <c r="M10" s="192"/>
    </row>
    <row r="11" spans="1:13" s="185" customFormat="1" ht="24" customHeight="1" x14ac:dyDescent="0.2">
      <c r="A11" s="75" t="s">
        <v>135</v>
      </c>
      <c r="B11" s="69"/>
      <c r="C11" s="69"/>
      <c r="D11" s="69"/>
      <c r="E11" s="168"/>
      <c r="F11" s="69"/>
      <c r="G11" s="69"/>
      <c r="H11" s="69"/>
      <c r="I11" s="69"/>
      <c r="J11" s="168"/>
      <c r="L11" s="192"/>
      <c r="M11" s="192"/>
    </row>
    <row r="12" spans="1:13" s="185" customFormat="1" ht="24" customHeight="1" x14ac:dyDescent="0.2">
      <c r="A12" s="75" t="s">
        <v>136</v>
      </c>
      <c r="B12" s="69">
        <v>-559909</v>
      </c>
      <c r="C12" s="69">
        <v>-2013435</v>
      </c>
      <c r="D12" s="69">
        <v>-1415474.3818730204</v>
      </c>
      <c r="E12" s="168">
        <v>-1677756.2873554402</v>
      </c>
      <c r="F12" s="69">
        <v>-1550201.5834689201</v>
      </c>
      <c r="G12" s="69">
        <v>-1561168.7889637495</v>
      </c>
      <c r="H12" s="69">
        <v>-1415474.3818730204</v>
      </c>
      <c r="I12" s="69">
        <v>-1461192.4382141205</v>
      </c>
      <c r="J12" s="168">
        <v>-1409439.4036617097</v>
      </c>
      <c r="L12" s="192"/>
      <c r="M12" s="192"/>
    </row>
    <row r="13" spans="1:13" s="185" customFormat="1" ht="24" customHeight="1" x14ac:dyDescent="0.2">
      <c r="A13" s="75" t="s">
        <v>137</v>
      </c>
      <c r="B13" s="69">
        <v>9886457</v>
      </c>
      <c r="C13" s="69">
        <v>13433214</v>
      </c>
      <c r="D13" s="69">
        <v>13132738.96850023</v>
      </c>
      <c r="E13" s="168">
        <v>12283164.295107748</v>
      </c>
      <c r="F13" s="69">
        <v>12666759.846080039</v>
      </c>
      <c r="G13" s="69">
        <v>12898625.843973901</v>
      </c>
      <c r="H13" s="69">
        <v>13132738.96850023</v>
      </c>
      <c r="I13" s="69">
        <v>13000435.88387697</v>
      </c>
      <c r="J13" s="168">
        <v>12828684.1586168</v>
      </c>
      <c r="L13" s="192"/>
      <c r="M13" s="192"/>
    </row>
    <row r="14" spans="1:13" s="185" customFormat="1" ht="24" customHeight="1" x14ac:dyDescent="0.2">
      <c r="A14" s="75" t="s">
        <v>138</v>
      </c>
      <c r="B14" s="69">
        <v>5124160</v>
      </c>
      <c r="C14" s="69">
        <v>5232883</v>
      </c>
      <c r="D14" s="69">
        <v>4511733.8926815297</v>
      </c>
      <c r="E14" s="168">
        <v>3813629.6304120589</v>
      </c>
      <c r="F14" s="69">
        <v>4495024.917458469</v>
      </c>
      <c r="G14" s="69">
        <v>4145111.4472324299</v>
      </c>
      <c r="H14" s="69">
        <v>4511733.8926815297</v>
      </c>
      <c r="I14" s="69">
        <v>4369897.2341897897</v>
      </c>
      <c r="J14" s="168">
        <v>4554133.4839273086</v>
      </c>
      <c r="L14" s="192"/>
      <c r="M14" s="192"/>
    </row>
    <row r="15" spans="1:13" s="185" customFormat="1" ht="24" customHeight="1" x14ac:dyDescent="0.2">
      <c r="A15" s="16" t="s">
        <v>139</v>
      </c>
      <c r="B15" s="67">
        <v>5141433</v>
      </c>
      <c r="C15" s="67">
        <v>5250087</v>
      </c>
      <c r="D15" s="67">
        <v>4535125.9120306997</v>
      </c>
      <c r="E15" s="103">
        <v>3831298.9597033188</v>
      </c>
      <c r="F15" s="67">
        <v>4514864.8218898894</v>
      </c>
      <c r="G15" s="67">
        <v>4167789.3781864</v>
      </c>
      <c r="H15" s="67">
        <v>4535125.9120306997</v>
      </c>
      <c r="I15" s="67">
        <v>4394307.5656213202</v>
      </c>
      <c r="J15" s="103">
        <v>4579260.6563190287</v>
      </c>
      <c r="L15" s="192"/>
      <c r="M15" s="192"/>
    </row>
    <row r="16" spans="1:13" s="185" customFormat="1" ht="24" customHeight="1" x14ac:dyDescent="0.2">
      <c r="A16" s="17" t="s">
        <v>140</v>
      </c>
      <c r="B16" s="67">
        <v>5726667</v>
      </c>
      <c r="C16" s="67">
        <v>5922566</v>
      </c>
      <c r="D16" s="67">
        <v>5426597.6262178095</v>
      </c>
      <c r="E16" s="103">
        <v>4518933.8240038985</v>
      </c>
      <c r="F16" s="67">
        <v>5497416.6163763693</v>
      </c>
      <c r="G16" s="67">
        <v>5222894.1649628803</v>
      </c>
      <c r="H16" s="67">
        <v>5426597.6262178095</v>
      </c>
      <c r="I16" s="67">
        <v>5244930.6404501498</v>
      </c>
      <c r="J16" s="103">
        <v>5249978.8464642689</v>
      </c>
      <c r="L16" s="192"/>
      <c r="M16" s="192"/>
    </row>
    <row r="17" spans="1:13" s="185" customFormat="1" ht="24" customHeight="1" x14ac:dyDescent="0.2">
      <c r="A17" s="17" t="s">
        <v>141</v>
      </c>
      <c r="B17" s="67">
        <v>-1009058</v>
      </c>
      <c r="C17" s="67">
        <v>-725239</v>
      </c>
      <c r="D17" s="67">
        <v>-869780.52023410995</v>
      </c>
      <c r="E17" s="103">
        <v>-2028645.6399428099</v>
      </c>
      <c r="F17" s="67">
        <v>-1197479.4779633</v>
      </c>
      <c r="G17" s="67">
        <v>-1582963.0101548699</v>
      </c>
      <c r="H17" s="67">
        <v>-869780.52023410995</v>
      </c>
      <c r="I17" s="67">
        <v>-1145306.5453117499</v>
      </c>
      <c r="J17" s="103">
        <v>-1265693.00890335</v>
      </c>
      <c r="L17" s="192"/>
      <c r="M17" s="192"/>
    </row>
    <row r="18" spans="1:13" s="185" customFormat="1" ht="24" customHeight="1" x14ac:dyDescent="0.2">
      <c r="A18" s="17" t="s">
        <v>142</v>
      </c>
      <c r="B18" s="67">
        <v>-547818</v>
      </c>
      <c r="C18" s="67">
        <v>-637329</v>
      </c>
      <c r="D18" s="67">
        <v>-840494.43483746983</v>
      </c>
      <c r="E18" s="103">
        <v>-634797.41622193996</v>
      </c>
      <c r="F18" s="67">
        <v>-931873.11156083981</v>
      </c>
      <c r="G18" s="67">
        <v>-978498.18510583998</v>
      </c>
      <c r="H18" s="67">
        <v>-840494.43483746983</v>
      </c>
      <c r="I18" s="67">
        <v>-795287.46740619</v>
      </c>
      <c r="J18" s="103">
        <v>-594153.58939660003</v>
      </c>
      <c r="L18" s="192"/>
      <c r="M18" s="192"/>
    </row>
    <row r="19" spans="1:13" s="185" customFormat="1" ht="24" customHeight="1" x14ac:dyDescent="0.2">
      <c r="A19" s="18" t="s">
        <v>143</v>
      </c>
      <c r="B19" s="67">
        <v>-16552</v>
      </c>
      <c r="C19" s="67">
        <v>-13301</v>
      </c>
      <c r="D19" s="67">
        <v>-41987.243125289999</v>
      </c>
      <c r="E19" s="103">
        <v>-51123.461846810002</v>
      </c>
      <c r="F19" s="67">
        <v>-66844.242832910008</v>
      </c>
      <c r="G19" s="67">
        <v>-74504.45567416001</v>
      </c>
      <c r="H19" s="67">
        <v>-41987.243125289999</v>
      </c>
      <c r="I19" s="67">
        <v>-59456.415476770002</v>
      </c>
      <c r="J19" s="103">
        <v>-65393.077043790006</v>
      </c>
      <c r="L19" s="192"/>
      <c r="M19" s="192"/>
    </row>
    <row r="20" spans="1:13" s="185" customFormat="1" ht="24" customHeight="1" x14ac:dyDescent="0.2">
      <c r="A20" s="18" t="s">
        <v>144</v>
      </c>
      <c r="B20" s="67">
        <v>-1039</v>
      </c>
      <c r="C20" s="67">
        <v>-59000</v>
      </c>
      <c r="D20" s="67">
        <v>-59667.257320059995</v>
      </c>
      <c r="E20" s="103">
        <v>-54812.015594769997</v>
      </c>
      <c r="F20" s="67">
        <v>-82301.237135060001</v>
      </c>
      <c r="G20" s="67">
        <v>-94636.528767559998</v>
      </c>
      <c r="H20" s="67">
        <v>-59667.257320059995</v>
      </c>
      <c r="I20" s="67">
        <v>-76952.929683750001</v>
      </c>
      <c r="J20" s="103">
        <v>-89561.702009250002</v>
      </c>
      <c r="L20" s="192"/>
      <c r="M20" s="192"/>
    </row>
    <row r="21" spans="1:13" s="185" customFormat="1" ht="24" customHeight="1" x14ac:dyDescent="0.2">
      <c r="A21" s="18" t="s">
        <v>145</v>
      </c>
      <c r="B21" s="67">
        <v>-440053</v>
      </c>
      <c r="C21" s="67">
        <v>-466096</v>
      </c>
      <c r="D21" s="67">
        <v>-627553.43135215994</v>
      </c>
      <c r="E21" s="103">
        <v>-417357.83003516</v>
      </c>
      <c r="F21" s="67">
        <v>-642101.50406115991</v>
      </c>
      <c r="G21" s="67">
        <v>-660219.22965015995</v>
      </c>
      <c r="H21" s="67">
        <v>-627553.43135215994</v>
      </c>
      <c r="I21" s="67">
        <v>-501011.78987815999</v>
      </c>
      <c r="J21" s="103">
        <v>-332902.75504715997</v>
      </c>
      <c r="L21" s="192"/>
      <c r="M21" s="192"/>
    </row>
    <row r="22" spans="1:13" s="185" customFormat="1" ht="24" customHeight="1" x14ac:dyDescent="0.2">
      <c r="A22" s="18" t="s">
        <v>146</v>
      </c>
      <c r="B22" s="67">
        <v>-90174</v>
      </c>
      <c r="C22" s="67">
        <v>-98933</v>
      </c>
      <c r="D22" s="67">
        <v>-111286.50303995999</v>
      </c>
      <c r="E22" s="103">
        <v>-111504.10874520001</v>
      </c>
      <c r="F22" s="67">
        <v>-140626.12753170999</v>
      </c>
      <c r="G22" s="67">
        <v>-149137.97101395999</v>
      </c>
      <c r="H22" s="67">
        <v>-111286.50303995999</v>
      </c>
      <c r="I22" s="67">
        <v>-157866.33236751001</v>
      </c>
      <c r="J22" s="103">
        <v>-106296.05529639999</v>
      </c>
      <c r="L22" s="192"/>
      <c r="M22" s="192"/>
    </row>
    <row r="23" spans="1:13" s="185" customFormat="1" ht="24" customHeight="1" x14ac:dyDescent="0.2">
      <c r="A23" s="19" t="s">
        <v>147</v>
      </c>
      <c r="B23" s="67">
        <v>-14770</v>
      </c>
      <c r="C23" s="67">
        <v>-14358</v>
      </c>
      <c r="D23" s="67">
        <v>-30893.107578700001</v>
      </c>
      <c r="E23" s="103">
        <v>-26742.179852700003</v>
      </c>
      <c r="F23" s="67">
        <v>-32245.274138700002</v>
      </c>
      <c r="G23" s="67">
        <v>-50451.831279699996</v>
      </c>
      <c r="H23" s="67">
        <v>-30893.107578700001</v>
      </c>
      <c r="I23" s="67">
        <v>-35019.369082700003</v>
      </c>
      <c r="J23" s="103">
        <v>-45678.536784700002</v>
      </c>
      <c r="L23" s="192"/>
      <c r="M23" s="192"/>
    </row>
    <row r="24" spans="1:13" s="185" customFormat="1" ht="24" customHeight="1" x14ac:dyDescent="0.2">
      <c r="A24" s="19" t="s">
        <v>148</v>
      </c>
      <c r="B24" s="67">
        <v>-22646</v>
      </c>
      <c r="C24" s="67">
        <v>-20792</v>
      </c>
      <c r="D24" s="67">
        <v>-20084.17177094</v>
      </c>
      <c r="E24" s="103">
        <v>-26095.268225940003</v>
      </c>
      <c r="F24" s="67">
        <v>-18433.408786939995</v>
      </c>
      <c r="G24" s="67">
        <v>-26154.770390939997</v>
      </c>
      <c r="H24" s="67">
        <v>-20084.17177094</v>
      </c>
      <c r="I24" s="67">
        <v>-20316.238339939999</v>
      </c>
      <c r="J24" s="103">
        <v>-30886.063963940003</v>
      </c>
      <c r="L24" s="192"/>
      <c r="M24" s="192"/>
    </row>
    <row r="25" spans="1:13" s="185" customFormat="1" ht="24" customHeight="1" x14ac:dyDescent="0.2">
      <c r="A25" s="18" t="s">
        <v>149</v>
      </c>
      <c r="B25" s="67">
        <v>-17273</v>
      </c>
      <c r="C25" s="67">
        <v>-17204</v>
      </c>
      <c r="D25" s="67">
        <v>-23392.019349170001</v>
      </c>
      <c r="E25" s="103">
        <v>-17669.329291260001</v>
      </c>
      <c r="F25" s="67">
        <v>-19839.90443142</v>
      </c>
      <c r="G25" s="67">
        <v>-22677.930953970001</v>
      </c>
      <c r="H25" s="67">
        <v>-23392.019349170001</v>
      </c>
      <c r="I25" s="67">
        <v>-24410.331431529994</v>
      </c>
      <c r="J25" s="103">
        <v>-25127.172391720003</v>
      </c>
      <c r="L25" s="192"/>
      <c r="M25" s="192"/>
    </row>
    <row r="26" spans="1:13" s="185" customFormat="1" ht="24" customHeight="1" x14ac:dyDescent="0.2">
      <c r="A26" s="75" t="s">
        <v>150</v>
      </c>
      <c r="B26" s="69">
        <v>1664224</v>
      </c>
      <c r="C26" s="69">
        <v>1604022</v>
      </c>
      <c r="D26" s="69">
        <v>1448898.1586770399</v>
      </c>
      <c r="E26" s="168">
        <v>1577756.1586770399</v>
      </c>
      <c r="F26" s="69">
        <v>1490392.1586770399</v>
      </c>
      <c r="G26" s="69">
        <v>1480795.1586770399</v>
      </c>
      <c r="H26" s="69">
        <v>1448898.1586770399</v>
      </c>
      <c r="I26" s="69">
        <v>1439001.1586770399</v>
      </c>
      <c r="J26" s="168">
        <v>1384206.1586770399</v>
      </c>
      <c r="L26" s="192"/>
      <c r="M26" s="192"/>
    </row>
    <row r="27" spans="1:13" s="185" customFormat="1" ht="24" customHeight="1" x14ac:dyDescent="0.2">
      <c r="A27" s="18" t="s">
        <v>558</v>
      </c>
      <c r="B27" s="67">
        <v>1603049</v>
      </c>
      <c r="C27" s="67">
        <v>1542157</v>
      </c>
      <c r="D27" s="67">
        <v>1390155</v>
      </c>
      <c r="E27" s="103">
        <v>1516533</v>
      </c>
      <c r="F27" s="67">
        <v>1431162</v>
      </c>
      <c r="G27" s="67">
        <v>1421878</v>
      </c>
      <c r="H27" s="67">
        <v>1390155</v>
      </c>
      <c r="I27" s="67">
        <v>1380626</v>
      </c>
      <c r="J27" s="103">
        <v>1336257</v>
      </c>
      <c r="L27" s="192"/>
      <c r="M27" s="192"/>
    </row>
    <row r="28" spans="1:13" s="185" customFormat="1" ht="24" customHeight="1" x14ac:dyDescent="0.2">
      <c r="A28" s="16" t="s">
        <v>151</v>
      </c>
      <c r="B28" s="67">
        <v>4876</v>
      </c>
      <c r="C28" s="67">
        <v>5859</v>
      </c>
      <c r="D28" s="67">
        <v>5376</v>
      </c>
      <c r="E28" s="103">
        <v>5732</v>
      </c>
      <c r="F28" s="67">
        <v>5117</v>
      </c>
      <c r="G28" s="67">
        <v>5152</v>
      </c>
      <c r="H28" s="67">
        <v>5376</v>
      </c>
      <c r="I28" s="67">
        <v>5296</v>
      </c>
      <c r="J28" s="103">
        <v>6227</v>
      </c>
      <c r="L28" s="192"/>
      <c r="M28" s="192"/>
    </row>
    <row r="29" spans="1:13" s="185" customFormat="1" ht="24" customHeight="1" x14ac:dyDescent="0.2">
      <c r="A29" s="16" t="s">
        <v>152</v>
      </c>
      <c r="B29" s="67">
        <v>616991</v>
      </c>
      <c r="C29" s="67">
        <v>632666</v>
      </c>
      <c r="D29" s="67">
        <v>570959</v>
      </c>
      <c r="E29" s="103">
        <v>623313</v>
      </c>
      <c r="F29" s="67">
        <v>582776</v>
      </c>
      <c r="G29" s="67">
        <v>576789</v>
      </c>
      <c r="H29" s="67">
        <v>570959</v>
      </c>
      <c r="I29" s="67">
        <v>563082</v>
      </c>
      <c r="J29" s="103">
        <v>563790</v>
      </c>
      <c r="L29" s="192"/>
      <c r="M29" s="192"/>
    </row>
    <row r="30" spans="1:13" s="185" customFormat="1" ht="24" customHeight="1" x14ac:dyDescent="0.2">
      <c r="A30" s="16" t="s">
        <v>153</v>
      </c>
      <c r="B30" s="67">
        <v>780722</v>
      </c>
      <c r="C30" s="67">
        <v>768821</v>
      </c>
      <c r="D30" s="67">
        <v>623737</v>
      </c>
      <c r="E30" s="103">
        <v>754181</v>
      </c>
      <c r="F30" s="67">
        <v>669650</v>
      </c>
      <c r="G30" s="67">
        <v>660398</v>
      </c>
      <c r="H30" s="67">
        <v>623737</v>
      </c>
      <c r="I30" s="67">
        <v>618970</v>
      </c>
      <c r="J30" s="103">
        <v>556402</v>
      </c>
      <c r="L30" s="192"/>
      <c r="M30" s="192"/>
    </row>
    <row r="31" spans="1:13" s="185" customFormat="1" ht="24" customHeight="1" x14ac:dyDescent="0.2">
      <c r="A31" s="16" t="s">
        <v>154</v>
      </c>
      <c r="B31" s="67" t="s">
        <v>13</v>
      </c>
      <c r="C31" s="67" t="s">
        <v>13</v>
      </c>
      <c r="D31" s="67">
        <v>0</v>
      </c>
      <c r="E31" s="103">
        <v>0</v>
      </c>
      <c r="F31" s="67">
        <v>0</v>
      </c>
      <c r="G31" s="67">
        <v>0</v>
      </c>
      <c r="H31" s="67">
        <v>0</v>
      </c>
      <c r="I31" s="67">
        <v>0</v>
      </c>
      <c r="J31" s="103">
        <v>0</v>
      </c>
      <c r="L31" s="192"/>
      <c r="M31" s="192"/>
    </row>
    <row r="32" spans="1:13" s="185" customFormat="1" ht="24" customHeight="1" x14ac:dyDescent="0.2">
      <c r="A32" s="16" t="s">
        <v>155</v>
      </c>
      <c r="B32" s="67">
        <v>200460</v>
      </c>
      <c r="C32" s="67">
        <v>134811</v>
      </c>
      <c r="D32" s="67">
        <v>190083</v>
      </c>
      <c r="E32" s="103">
        <v>133307</v>
      </c>
      <c r="F32" s="67">
        <v>173619</v>
      </c>
      <c r="G32" s="67">
        <v>179539</v>
      </c>
      <c r="H32" s="67">
        <v>190083</v>
      </c>
      <c r="I32" s="67">
        <v>193278</v>
      </c>
      <c r="J32" s="103">
        <v>209838</v>
      </c>
      <c r="L32" s="192"/>
      <c r="M32" s="192"/>
    </row>
    <row r="33" spans="1:13" s="185" customFormat="1" ht="24" customHeight="1" x14ac:dyDescent="0.2">
      <c r="A33" s="19" t="s">
        <v>156</v>
      </c>
      <c r="B33" s="67">
        <v>85419</v>
      </c>
      <c r="C33" s="67">
        <v>86109</v>
      </c>
      <c r="D33" s="67">
        <v>82987</v>
      </c>
      <c r="E33" s="103">
        <v>85467</v>
      </c>
      <c r="F33" s="67">
        <v>83474</v>
      </c>
      <c r="G33" s="67">
        <v>83161</v>
      </c>
      <c r="H33" s="67">
        <v>82987</v>
      </c>
      <c r="I33" s="67">
        <v>82619</v>
      </c>
      <c r="J33" s="103">
        <v>72193</v>
      </c>
      <c r="L33" s="192"/>
      <c r="M33" s="192"/>
    </row>
    <row r="34" spans="1:13" s="185" customFormat="1" ht="24" customHeight="1" x14ac:dyDescent="0.2">
      <c r="A34" s="19" t="s">
        <v>157</v>
      </c>
      <c r="B34" s="67">
        <v>-24244</v>
      </c>
      <c r="C34" s="67">
        <v>-24244</v>
      </c>
      <c r="D34" s="193">
        <v>-24243.841322959997</v>
      </c>
      <c r="E34" s="194">
        <v>-24243.841322959997</v>
      </c>
      <c r="F34" s="193">
        <v>-24243.841322959997</v>
      </c>
      <c r="G34" s="193">
        <v>-24243.841322959997</v>
      </c>
      <c r="H34" s="193">
        <v>-24243.841322959997</v>
      </c>
      <c r="I34" s="193">
        <v>-24243.841322959997</v>
      </c>
      <c r="J34" s="194">
        <v>-24243.841322959997</v>
      </c>
      <c r="L34" s="192"/>
      <c r="M34" s="192"/>
    </row>
    <row r="35" spans="1:13" s="185" customFormat="1" ht="24" customHeight="1" x14ac:dyDescent="0.2">
      <c r="A35" s="75" t="s">
        <v>158</v>
      </c>
      <c r="B35" s="69">
        <v>3098073</v>
      </c>
      <c r="C35" s="69">
        <v>6596308</v>
      </c>
      <c r="D35" s="69">
        <v>7172106.917141661</v>
      </c>
      <c r="E35" s="168">
        <v>6891778.5060186498</v>
      </c>
      <c r="F35" s="69">
        <v>6681342.76994453</v>
      </c>
      <c r="G35" s="69">
        <v>7272719.2380644307</v>
      </c>
      <c r="H35" s="69">
        <v>7172106.917141661</v>
      </c>
      <c r="I35" s="69">
        <v>7191537.4910101406</v>
      </c>
      <c r="J35" s="168">
        <v>6890344.5160124507</v>
      </c>
      <c r="L35" s="192"/>
      <c r="M35" s="192"/>
    </row>
    <row r="36" spans="1:13" s="185" customFormat="1" ht="24" customHeight="1" x14ac:dyDescent="0.2">
      <c r="A36" s="195"/>
      <c r="B36" s="69"/>
      <c r="C36" s="69"/>
      <c r="D36" s="69"/>
      <c r="E36" s="168"/>
      <c r="F36" s="69"/>
      <c r="G36" s="69"/>
      <c r="H36" s="69"/>
      <c r="I36" s="69"/>
      <c r="J36" s="168"/>
      <c r="L36" s="192"/>
      <c r="M36" s="192"/>
    </row>
    <row r="37" spans="1:13" s="185" customFormat="1" ht="24" customHeight="1" thickBot="1" x14ac:dyDescent="0.25">
      <c r="A37" s="20" t="s">
        <v>159</v>
      </c>
      <c r="B37" s="71">
        <v>9326549</v>
      </c>
      <c r="C37" s="71">
        <v>11419779</v>
      </c>
      <c r="D37" s="71">
        <v>11717264.58662721</v>
      </c>
      <c r="E37" s="196">
        <v>10605408.007752309</v>
      </c>
      <c r="F37" s="71">
        <v>11116558.262611119</v>
      </c>
      <c r="G37" s="71">
        <v>11337457.055010151</v>
      </c>
      <c r="H37" s="71">
        <v>11717264.58662721</v>
      </c>
      <c r="I37" s="71">
        <v>11539243.445662849</v>
      </c>
      <c r="J37" s="196">
        <v>11419244.754955091</v>
      </c>
      <c r="L37" s="192"/>
      <c r="M37" s="192"/>
    </row>
    <row r="38" spans="1:13" ht="15" thickTop="1" x14ac:dyDescent="0.2">
      <c r="A38" s="279" t="s">
        <v>600</v>
      </c>
      <c r="B38" s="279"/>
      <c r="C38" s="279"/>
      <c r="D38" s="279"/>
      <c r="E38" s="279"/>
      <c r="F38" s="279"/>
      <c r="G38" s="279"/>
      <c r="H38" s="279"/>
      <c r="I38" s="279"/>
      <c r="J38" s="279"/>
    </row>
    <row r="39" spans="1:13" x14ac:dyDescent="0.2">
      <c r="A39" s="277" t="s">
        <v>553</v>
      </c>
      <c r="B39" s="277"/>
      <c r="C39" s="277"/>
      <c r="D39" s="277"/>
      <c r="E39" s="277"/>
      <c r="F39" s="277"/>
      <c r="G39" s="277"/>
      <c r="H39" s="277"/>
      <c r="I39" s="277"/>
      <c r="J39" s="277"/>
    </row>
    <row r="40" spans="1:13" x14ac:dyDescent="0.2">
      <c r="A40" s="278" t="s">
        <v>160</v>
      </c>
      <c r="B40" s="278"/>
      <c r="C40" s="278"/>
      <c r="D40" s="278"/>
      <c r="E40" s="278"/>
      <c r="F40" s="278"/>
      <c r="G40" s="278"/>
      <c r="H40" s="278"/>
      <c r="I40" s="278"/>
      <c r="J40" s="278"/>
    </row>
    <row r="41" spans="1:13" x14ac:dyDescent="0.2">
      <c r="A41" s="278" t="s">
        <v>161</v>
      </c>
      <c r="B41" s="278"/>
      <c r="C41" s="278"/>
      <c r="D41" s="278"/>
      <c r="E41" s="278"/>
      <c r="F41" s="278"/>
      <c r="G41" s="278"/>
      <c r="H41" s="278"/>
      <c r="I41" s="278"/>
      <c r="J41" s="278"/>
    </row>
    <row r="42" spans="1:13" x14ac:dyDescent="0.2">
      <c r="A42" s="278" t="s">
        <v>162</v>
      </c>
      <c r="B42" s="278"/>
      <c r="C42" s="278"/>
      <c r="D42" s="278"/>
      <c r="E42" s="278"/>
      <c r="F42" s="278"/>
      <c r="G42" s="278"/>
      <c r="H42" s="278"/>
      <c r="I42" s="278"/>
      <c r="J42" s="278"/>
    </row>
    <row r="43" spans="1:13" x14ac:dyDescent="0.2">
      <c r="A43" s="276" t="s">
        <v>163</v>
      </c>
      <c r="B43" s="276"/>
      <c r="C43" s="276"/>
      <c r="D43" s="276"/>
      <c r="E43" s="276"/>
      <c r="F43" s="276"/>
      <c r="G43" s="276"/>
      <c r="H43" s="276"/>
      <c r="I43" s="276"/>
      <c r="J43" s="276"/>
    </row>
  </sheetData>
  <mergeCells count="11">
    <mergeCell ref="A38:J38"/>
    <mergeCell ref="A1:J1"/>
    <mergeCell ref="A2:J2"/>
    <mergeCell ref="A3:A4"/>
    <mergeCell ref="B3:D3"/>
    <mergeCell ref="F3:J3"/>
    <mergeCell ref="A43:J43"/>
    <mergeCell ref="A39:J39"/>
    <mergeCell ref="A40:J40"/>
    <mergeCell ref="A41:J41"/>
    <mergeCell ref="A42:J42"/>
  </mergeCells>
  <pageMargins left="0.7" right="0.7" top="0.75" bottom="0.75" header="0.3" footer="0.3"/>
  <pageSetup paperSize="9" scale="59"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4"/>
  <sheetViews>
    <sheetView view="pageBreakPreview" zoomScale="130" zoomScaleNormal="100" zoomScaleSheetLayoutView="130" workbookViewId="0">
      <selection activeCell="G6" sqref="G6"/>
    </sheetView>
  </sheetViews>
  <sheetFormatPr defaultRowHeight="14.25" x14ac:dyDescent="0.2"/>
  <cols>
    <col min="1" max="1" width="47.125" customWidth="1"/>
    <col min="2" max="4" width="9.625" customWidth="1"/>
    <col min="5" max="5" width="9.625" style="86" customWidth="1"/>
    <col min="6" max="9" width="9.625" customWidth="1"/>
    <col min="10" max="10" width="9.625" style="86" customWidth="1"/>
    <col min="11" max="11" width="10.25" bestFit="1" customWidth="1"/>
    <col min="12" max="12" width="9.25" customWidth="1"/>
  </cols>
  <sheetData>
    <row r="1" spans="1:13" ht="18.75" x14ac:dyDescent="0.2">
      <c r="A1" s="284" t="s">
        <v>164</v>
      </c>
      <c r="B1" s="284"/>
      <c r="C1" s="284"/>
      <c r="D1" s="284"/>
      <c r="E1" s="284"/>
      <c r="F1" s="284"/>
      <c r="G1" s="284"/>
      <c r="H1" s="284"/>
      <c r="I1" s="284"/>
      <c r="J1" s="284"/>
    </row>
    <row r="2" spans="1:13" ht="15" thickBot="1" x14ac:dyDescent="0.25">
      <c r="A2" s="285" t="s">
        <v>1</v>
      </c>
      <c r="B2" s="285"/>
      <c r="C2" s="285"/>
      <c r="D2" s="285"/>
      <c r="E2" s="285"/>
      <c r="F2" s="285"/>
      <c r="G2" s="285"/>
      <c r="H2" s="285"/>
      <c r="I2" s="285"/>
      <c r="J2" s="285"/>
    </row>
    <row r="3" spans="1:13" ht="15.75" thickTop="1" thickBot="1" x14ac:dyDescent="0.25">
      <c r="A3" s="76"/>
      <c r="B3" s="280" t="s">
        <v>129</v>
      </c>
      <c r="C3" s="281"/>
      <c r="D3" s="282"/>
      <c r="E3" s="107">
        <v>2023</v>
      </c>
      <c r="F3" s="260">
        <v>2024</v>
      </c>
      <c r="G3" s="261"/>
      <c r="H3" s="261"/>
      <c r="I3" s="261"/>
      <c r="J3" s="261"/>
    </row>
    <row r="4" spans="1:13" ht="15.75" thickTop="1" thickBot="1" x14ac:dyDescent="0.25">
      <c r="A4" s="150"/>
      <c r="B4" s="14" t="s">
        <v>46</v>
      </c>
      <c r="C4" s="101" t="s">
        <v>4</v>
      </c>
      <c r="D4" s="101" t="s">
        <v>596</v>
      </c>
      <c r="E4" s="130" t="s">
        <v>570</v>
      </c>
      <c r="F4" s="106" t="s">
        <v>551</v>
      </c>
      <c r="G4" s="106" t="s">
        <v>557</v>
      </c>
      <c r="H4" s="106" t="s">
        <v>567</v>
      </c>
      <c r="I4" s="106" t="s">
        <v>568</v>
      </c>
      <c r="J4" s="72" t="s">
        <v>589</v>
      </c>
    </row>
    <row r="5" spans="1:13" s="185" customFormat="1" ht="44.25" customHeight="1" thickTop="1" x14ac:dyDescent="0.2">
      <c r="A5" s="77" t="s">
        <v>559</v>
      </c>
      <c r="B5" s="67">
        <v>7992592</v>
      </c>
      <c r="C5" s="67">
        <v>9664290</v>
      </c>
      <c r="D5" s="67">
        <v>9698211</v>
      </c>
      <c r="E5" s="103">
        <v>8919143</v>
      </c>
      <c r="F5" s="67">
        <v>9355488</v>
      </c>
      <c r="G5" s="67">
        <v>9276474</v>
      </c>
      <c r="H5" s="67">
        <v>9698211</v>
      </c>
      <c r="I5" s="67">
        <v>9585898</v>
      </c>
      <c r="J5" s="103">
        <v>9404441</v>
      </c>
      <c r="K5" s="69"/>
      <c r="L5" s="69"/>
      <c r="M5" s="197"/>
    </row>
    <row r="6" spans="1:13" s="185" customFormat="1" ht="44.25" customHeight="1" x14ac:dyDescent="0.2">
      <c r="A6" s="78" t="s">
        <v>560</v>
      </c>
      <c r="B6" s="67">
        <v>9991</v>
      </c>
      <c r="C6" s="67">
        <v>9787</v>
      </c>
      <c r="D6" s="67">
        <v>9848.7388244000012</v>
      </c>
      <c r="E6" s="103">
        <v>9846.5623610000002</v>
      </c>
      <c r="F6" s="67">
        <v>9852.8153424000011</v>
      </c>
      <c r="G6" s="67">
        <v>9830.2601314000021</v>
      </c>
      <c r="H6" s="67">
        <v>9848.7388244000012</v>
      </c>
      <c r="I6" s="67">
        <v>9824.7388244000012</v>
      </c>
      <c r="J6" s="103">
        <v>9798.4365684000022</v>
      </c>
      <c r="K6" s="69"/>
      <c r="L6" s="69"/>
      <c r="M6" s="197"/>
    </row>
    <row r="7" spans="1:13" s="185" customFormat="1" ht="44.25" customHeight="1" x14ac:dyDescent="0.2">
      <c r="A7" s="79" t="s">
        <v>561</v>
      </c>
      <c r="B7" s="69">
        <v>8002583</v>
      </c>
      <c r="C7" s="69">
        <v>9674077</v>
      </c>
      <c r="D7" s="69">
        <v>9708059.7388243992</v>
      </c>
      <c r="E7" s="168">
        <v>8928989.5623610001</v>
      </c>
      <c r="F7" s="69">
        <f>SUM(F5:F6)</f>
        <v>9365340.8153424002</v>
      </c>
      <c r="G7" s="69">
        <v>9286304.2601314001</v>
      </c>
      <c r="H7" s="69">
        <v>9708059.7388243992</v>
      </c>
      <c r="I7" s="69">
        <v>9595722.7388243992</v>
      </c>
      <c r="J7" s="168">
        <v>9414239.4365683999</v>
      </c>
      <c r="K7" s="69"/>
      <c r="L7" s="69"/>
      <c r="M7" s="197"/>
    </row>
    <row r="8" spans="1:13" s="185" customFormat="1" ht="44.25" customHeight="1" x14ac:dyDescent="0.2">
      <c r="A8" s="78" t="s">
        <v>562</v>
      </c>
      <c r="B8" s="67">
        <v>146</v>
      </c>
      <c r="C8" s="67">
        <v>131</v>
      </c>
      <c r="D8" s="67">
        <v>190</v>
      </c>
      <c r="E8" s="103">
        <v>190</v>
      </c>
      <c r="F8" s="67">
        <v>194</v>
      </c>
      <c r="G8" s="67">
        <v>172</v>
      </c>
      <c r="H8" s="67">
        <v>190</v>
      </c>
      <c r="I8" s="67">
        <v>166</v>
      </c>
      <c r="J8" s="103">
        <v>140</v>
      </c>
      <c r="K8" s="69"/>
      <c r="L8" s="69"/>
      <c r="M8" s="197"/>
    </row>
    <row r="9" spans="1:13" s="185" customFormat="1" ht="44.25" customHeight="1" x14ac:dyDescent="0.2">
      <c r="A9" s="78" t="s">
        <v>563</v>
      </c>
      <c r="B9" s="67">
        <v>406</v>
      </c>
      <c r="C9" s="67">
        <v>351</v>
      </c>
      <c r="D9" s="67">
        <v>40</v>
      </c>
      <c r="E9" s="103">
        <v>263</v>
      </c>
      <c r="F9" s="67">
        <v>31</v>
      </c>
      <c r="G9" s="67">
        <v>41</v>
      </c>
      <c r="H9" s="67">
        <v>40</v>
      </c>
      <c r="I9" s="67">
        <v>3</v>
      </c>
      <c r="J9" s="103">
        <v>453</v>
      </c>
      <c r="K9" s="69"/>
      <c r="L9" s="69"/>
      <c r="M9" s="197"/>
    </row>
    <row r="10" spans="1:13" s="185" customFormat="1" ht="44.25" customHeight="1" x14ac:dyDescent="0.2">
      <c r="A10" s="78" t="s">
        <v>564</v>
      </c>
      <c r="B10" s="67">
        <v>429566</v>
      </c>
      <c r="C10" s="67">
        <v>524857</v>
      </c>
      <c r="D10" s="67">
        <v>554731.18500000017</v>
      </c>
      <c r="E10" s="103">
        <v>462467.65399999998</v>
      </c>
      <c r="F10" s="67">
        <v>542148.05300000007</v>
      </c>
      <c r="G10" s="67">
        <v>537095.24100000004</v>
      </c>
      <c r="H10" s="67">
        <v>554731.18500000017</v>
      </c>
      <c r="I10" s="67">
        <v>525464.7919999999</v>
      </c>
      <c r="J10" s="103">
        <v>534369.31599999988</v>
      </c>
      <c r="K10" s="69"/>
      <c r="L10" s="69"/>
      <c r="M10" s="197"/>
    </row>
    <row r="11" spans="1:13" s="185" customFormat="1" ht="44.25" customHeight="1" thickBot="1" x14ac:dyDescent="0.25">
      <c r="A11" s="80" t="s">
        <v>565</v>
      </c>
      <c r="B11" s="71">
        <v>7572465</v>
      </c>
      <c r="C11" s="71">
        <v>9148739</v>
      </c>
      <c r="D11" s="69">
        <v>9153098.5538243987</v>
      </c>
      <c r="E11" s="168">
        <v>8466068.9083610009</v>
      </c>
      <c r="F11" s="69">
        <v>8822967.7623424008</v>
      </c>
      <c r="G11" s="69">
        <v>8748996.0191313997</v>
      </c>
      <c r="H11" s="69">
        <v>9153098.5538243987</v>
      </c>
      <c r="I11" s="69">
        <v>9070088.9468243998</v>
      </c>
      <c r="J11" s="168">
        <v>8879277.1205684002</v>
      </c>
      <c r="L11" s="69"/>
      <c r="M11" s="197"/>
    </row>
    <row r="12" spans="1:13" ht="15" thickTop="1" x14ac:dyDescent="0.2">
      <c r="A12" s="286" t="s">
        <v>566</v>
      </c>
      <c r="B12" s="286"/>
      <c r="C12" s="286"/>
      <c r="D12" s="286"/>
      <c r="E12" s="286"/>
      <c r="F12" s="287" t="s">
        <v>599</v>
      </c>
      <c r="G12" s="287"/>
      <c r="H12" s="287"/>
      <c r="I12" s="287"/>
      <c r="J12" s="287"/>
    </row>
    <row r="13" spans="1:13" x14ac:dyDescent="0.2">
      <c r="A13" s="283" t="s">
        <v>165</v>
      </c>
      <c r="B13" s="283"/>
      <c r="C13" s="283"/>
      <c r="D13" s="283"/>
      <c r="E13" s="283"/>
      <c r="F13" s="283"/>
      <c r="G13" s="283"/>
      <c r="H13" s="283"/>
      <c r="I13" s="283"/>
      <c r="J13" s="283"/>
    </row>
    <row r="14" spans="1:13" x14ac:dyDescent="0.2">
      <c r="A14" s="283" t="s">
        <v>166</v>
      </c>
      <c r="B14" s="283"/>
      <c r="C14" s="283"/>
      <c r="D14" s="283"/>
      <c r="E14" s="283"/>
      <c r="F14" s="283"/>
      <c r="G14" s="283"/>
      <c r="H14" s="283"/>
      <c r="I14" s="283"/>
      <c r="J14" s="283"/>
    </row>
  </sheetData>
  <mergeCells count="8">
    <mergeCell ref="A14:J14"/>
    <mergeCell ref="A13:J13"/>
    <mergeCell ref="A1:J1"/>
    <mergeCell ref="A2:J2"/>
    <mergeCell ref="B3:D3"/>
    <mergeCell ref="F3:J3"/>
    <mergeCell ref="A12:E12"/>
    <mergeCell ref="F12:J12"/>
  </mergeCells>
  <pageMargins left="0.7" right="0.7" top="0.75" bottom="0.75" header="0.3" footer="0.3"/>
  <pageSetup paperSize="9" scale="6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view="pageBreakPreview" zoomScaleNormal="100" zoomScaleSheetLayoutView="100" workbookViewId="0">
      <selection activeCell="J12" sqref="J12"/>
    </sheetView>
  </sheetViews>
  <sheetFormatPr defaultColWidth="9.125" defaultRowHeight="14.25" x14ac:dyDescent="0.2"/>
  <cols>
    <col min="1" max="1" width="49.75" style="25" customWidth="1"/>
    <col min="2" max="4" width="9.125" style="25" bestFit="1" customWidth="1"/>
    <col min="5" max="5" width="10.25" style="94" bestFit="1" customWidth="1"/>
    <col min="6" max="9" width="9.125" style="25" bestFit="1" customWidth="1"/>
    <col min="10" max="10" width="10.25" style="94" bestFit="1" customWidth="1"/>
    <col min="11" max="16384" width="9.125" style="25"/>
  </cols>
  <sheetData>
    <row r="1" spans="1:12" ht="18.75" x14ac:dyDescent="0.2">
      <c r="A1" s="239" t="s">
        <v>167</v>
      </c>
      <c r="B1" s="239"/>
      <c r="C1" s="239"/>
      <c r="D1" s="239"/>
      <c r="E1" s="239"/>
      <c r="F1" s="239"/>
      <c r="G1" s="239"/>
      <c r="H1" s="239"/>
      <c r="I1" s="239"/>
      <c r="J1" s="239"/>
    </row>
    <row r="2" spans="1:12" ht="15" thickBot="1" x14ac:dyDescent="0.25">
      <c r="A2" s="288" t="s">
        <v>1</v>
      </c>
      <c r="B2" s="288"/>
      <c r="C2" s="288"/>
      <c r="D2" s="288"/>
      <c r="E2" s="288"/>
      <c r="F2" s="288"/>
      <c r="G2" s="288"/>
      <c r="H2" s="288"/>
      <c r="I2" s="288"/>
      <c r="J2" s="288"/>
    </row>
    <row r="3" spans="1:12" ht="15.75" thickTop="1" thickBot="1" x14ac:dyDescent="0.25">
      <c r="A3" s="26"/>
      <c r="B3" s="280" t="s">
        <v>129</v>
      </c>
      <c r="C3" s="281"/>
      <c r="D3" s="282"/>
      <c r="E3" s="13">
        <v>2023</v>
      </c>
      <c r="F3" s="245">
        <v>2024</v>
      </c>
      <c r="G3" s="246"/>
      <c r="H3" s="246"/>
      <c r="I3" s="246"/>
      <c r="J3" s="246"/>
    </row>
    <row r="4" spans="1:12" ht="15" thickBot="1" x14ac:dyDescent="0.25">
      <c r="A4" s="27" t="s">
        <v>168</v>
      </c>
      <c r="B4" s="23" t="s">
        <v>46</v>
      </c>
      <c r="C4" s="101" t="s">
        <v>4</v>
      </c>
      <c r="D4" s="101" t="s">
        <v>596</v>
      </c>
      <c r="E4" s="14" t="s">
        <v>570</v>
      </c>
      <c r="F4" s="108" t="s">
        <v>551</v>
      </c>
      <c r="G4" s="63" t="s">
        <v>557</v>
      </c>
      <c r="H4" s="63" t="s">
        <v>567</v>
      </c>
      <c r="I4" s="63" t="s">
        <v>568</v>
      </c>
      <c r="J4" s="63" t="s">
        <v>589</v>
      </c>
    </row>
    <row r="5" spans="1:12" s="200" customFormat="1" ht="16.5" customHeight="1" thickTop="1" x14ac:dyDescent="0.2">
      <c r="A5" s="75" t="s">
        <v>169</v>
      </c>
      <c r="B5" s="198"/>
      <c r="C5" s="198"/>
      <c r="D5" s="198"/>
      <c r="E5" s="199"/>
      <c r="F5" s="199"/>
      <c r="G5" s="199"/>
      <c r="H5" s="199"/>
      <c r="I5" s="199"/>
      <c r="J5" s="199"/>
    </row>
    <row r="6" spans="1:12" s="200" customFormat="1" ht="16.5" customHeight="1" x14ac:dyDescent="0.2">
      <c r="A6" s="75" t="s">
        <v>605</v>
      </c>
      <c r="B6" s="67">
        <v>7572465</v>
      </c>
      <c r="C6" s="67">
        <v>9148739</v>
      </c>
      <c r="D6" s="103">
        <v>9153098.5538243987</v>
      </c>
      <c r="E6" s="103">
        <v>8466068.9083610009</v>
      </c>
      <c r="F6" s="103">
        <v>8822967.7623424008</v>
      </c>
      <c r="G6" s="103">
        <v>8748996.0191313997</v>
      </c>
      <c r="H6" s="103">
        <v>9153098.5538243987</v>
      </c>
      <c r="I6" s="103">
        <v>9070088.9468243998</v>
      </c>
      <c r="J6" s="103">
        <v>8879277.1205684002</v>
      </c>
      <c r="L6" s="201"/>
    </row>
    <row r="7" spans="1:12" s="200" customFormat="1" ht="16.5" customHeight="1" x14ac:dyDescent="0.2">
      <c r="A7" s="75" t="s">
        <v>606</v>
      </c>
      <c r="B7" s="67">
        <v>95319</v>
      </c>
      <c r="C7" s="67">
        <v>112092</v>
      </c>
      <c r="D7" s="103">
        <v>167326.84793702001</v>
      </c>
      <c r="E7" s="103">
        <v>99372.446218849989</v>
      </c>
      <c r="F7" s="103">
        <v>127113.44801800001</v>
      </c>
      <c r="G7" s="103">
        <v>132337.79507312999</v>
      </c>
      <c r="H7" s="103">
        <v>167326.84793702001</v>
      </c>
      <c r="I7" s="103">
        <v>148036.70689020996</v>
      </c>
      <c r="J7" s="103">
        <v>120877.31921965002</v>
      </c>
      <c r="L7" s="201"/>
    </row>
    <row r="8" spans="1:12" s="200" customFormat="1" ht="16.5" customHeight="1" x14ac:dyDescent="0.2">
      <c r="A8" s="75" t="s">
        <v>607</v>
      </c>
      <c r="B8" s="67">
        <v>19934849</v>
      </c>
      <c r="C8" s="67">
        <v>22262423</v>
      </c>
      <c r="D8" s="103">
        <v>27264505.957749136</v>
      </c>
      <c r="E8" s="103">
        <v>22136093.323257301</v>
      </c>
      <c r="F8" s="103">
        <v>24384663.064066343</v>
      </c>
      <c r="G8" s="103">
        <v>25670820.006197065</v>
      </c>
      <c r="H8" s="103">
        <v>27264505.957749136</v>
      </c>
      <c r="I8" s="103">
        <v>25872032.657062851</v>
      </c>
      <c r="J8" s="103">
        <v>26691109.456111304</v>
      </c>
      <c r="L8" s="201"/>
    </row>
    <row r="9" spans="1:12" s="200" customFormat="1" ht="16.5" customHeight="1" x14ac:dyDescent="0.2">
      <c r="A9" s="18" t="s">
        <v>608</v>
      </c>
      <c r="B9" s="202">
        <v>1212791</v>
      </c>
      <c r="C9" s="202">
        <v>1527268</v>
      </c>
      <c r="D9" s="203">
        <v>1376812.4029844068</v>
      </c>
      <c r="E9" s="203">
        <v>1640851.4171593199</v>
      </c>
      <c r="F9" s="203">
        <v>1513713.6643938723</v>
      </c>
      <c r="G9" s="203">
        <v>1497541.9414426908</v>
      </c>
      <c r="H9" s="203">
        <v>1376812.4029844068</v>
      </c>
      <c r="I9" s="203">
        <v>1419103.8126730872</v>
      </c>
      <c r="J9" s="203">
        <v>1380861.3005425828</v>
      </c>
      <c r="L9" s="201"/>
    </row>
    <row r="10" spans="1:12" s="200" customFormat="1" ht="16.5" customHeight="1" x14ac:dyDescent="0.2">
      <c r="A10" s="75" t="s">
        <v>170</v>
      </c>
      <c r="B10" s="69">
        <v>27602634</v>
      </c>
      <c r="C10" s="69">
        <v>31523253</v>
      </c>
      <c r="D10" s="168">
        <v>36584931.359510556</v>
      </c>
      <c r="E10" s="168">
        <v>30701534.677837152</v>
      </c>
      <c r="F10" s="168">
        <v>33334744.274426743</v>
      </c>
      <c r="G10" s="168">
        <v>34552153.820401594</v>
      </c>
      <c r="H10" s="168">
        <v>36584931.359510556</v>
      </c>
      <c r="I10" s="168">
        <v>35090158.310777463</v>
      </c>
      <c r="J10" s="168">
        <v>35691263.895899355</v>
      </c>
      <c r="L10" s="204"/>
    </row>
    <row r="11" spans="1:12" s="200" customFormat="1" ht="16.5" customHeight="1" x14ac:dyDescent="0.2">
      <c r="A11" s="75" t="s">
        <v>171</v>
      </c>
      <c r="B11" s="69"/>
      <c r="C11" s="67"/>
      <c r="D11" s="168"/>
      <c r="E11" s="168"/>
      <c r="F11" s="168"/>
      <c r="G11" s="168"/>
      <c r="H11" s="168"/>
      <c r="I11" s="168"/>
      <c r="J11" s="168"/>
      <c r="L11" s="205"/>
    </row>
    <row r="12" spans="1:12" s="200" customFormat="1" ht="16.5" customHeight="1" x14ac:dyDescent="0.2">
      <c r="A12" s="75" t="s">
        <v>172</v>
      </c>
      <c r="B12" s="69">
        <v>-753240</v>
      </c>
      <c r="C12" s="69">
        <v>-2687737</v>
      </c>
      <c r="D12" s="168">
        <v>-2157048.8448284054</v>
      </c>
      <c r="E12" s="168">
        <v>-2453173.8480457161</v>
      </c>
      <c r="F12" s="168">
        <v>-2318302.4923109128</v>
      </c>
      <c r="G12" s="168">
        <v>-2348116.0186288734</v>
      </c>
      <c r="H12" s="168">
        <v>-2157048.8448284054</v>
      </c>
      <c r="I12" s="168">
        <v>-2315802.9978241841</v>
      </c>
      <c r="J12" s="168">
        <v>-2228024.5544132213</v>
      </c>
      <c r="L12" s="205"/>
    </row>
    <row r="13" spans="1:12" s="200" customFormat="1" ht="16.5" customHeight="1" x14ac:dyDescent="0.2">
      <c r="A13" s="18" t="s">
        <v>173</v>
      </c>
      <c r="B13" s="67">
        <v>-559909</v>
      </c>
      <c r="C13" s="67">
        <v>-2013435</v>
      </c>
      <c r="D13" s="103">
        <v>-1415474.3818730605</v>
      </c>
      <c r="E13" s="103">
        <v>-1677756.2873554402</v>
      </c>
      <c r="F13" s="103">
        <v>-1550201.5834689201</v>
      </c>
      <c r="G13" s="103">
        <v>-1561168.7889637495</v>
      </c>
      <c r="H13" s="103">
        <v>-1415474.3818730605</v>
      </c>
      <c r="I13" s="103">
        <v>-1461192.4382141205</v>
      </c>
      <c r="J13" s="103">
        <v>-1409439.4036617097</v>
      </c>
      <c r="L13" s="205"/>
    </row>
    <row r="14" spans="1:12" s="200" customFormat="1" ht="16.5" customHeight="1" x14ac:dyDescent="0.2">
      <c r="A14" s="18" t="s">
        <v>174</v>
      </c>
      <c r="B14" s="67">
        <v>-193332</v>
      </c>
      <c r="C14" s="67">
        <v>-674303</v>
      </c>
      <c r="D14" s="103">
        <v>-741574.46295534505</v>
      </c>
      <c r="E14" s="103">
        <v>-775417.56069027574</v>
      </c>
      <c r="F14" s="103">
        <v>-768100.90884199273</v>
      </c>
      <c r="G14" s="103">
        <v>-786947.22966512374</v>
      </c>
      <c r="H14" s="103">
        <v>-741574.46295534505</v>
      </c>
      <c r="I14" s="103">
        <v>-854610.55961006368</v>
      </c>
      <c r="J14" s="103">
        <v>-818585.15075151157</v>
      </c>
      <c r="L14" s="205"/>
    </row>
    <row r="15" spans="1:12" s="200" customFormat="1" ht="16.5" customHeight="1" x14ac:dyDescent="0.2">
      <c r="A15" s="75" t="s">
        <v>175</v>
      </c>
      <c r="B15" s="69">
        <v>28355874</v>
      </c>
      <c r="C15" s="69">
        <v>34210991</v>
      </c>
      <c r="D15" s="168">
        <v>38741980.204204753</v>
      </c>
      <c r="E15" s="168">
        <v>33154708.52505533</v>
      </c>
      <c r="F15" s="168">
        <v>35653046.76598838</v>
      </c>
      <c r="G15" s="168">
        <v>36900269.83883509</v>
      </c>
      <c r="H15" s="168">
        <v>38741980.204204753</v>
      </c>
      <c r="I15" s="168">
        <v>37405961.308549881</v>
      </c>
      <c r="J15" s="168">
        <v>37919288.44947961</v>
      </c>
      <c r="L15" s="205"/>
    </row>
    <row r="16" spans="1:12" s="200" customFormat="1" ht="16.5" customHeight="1" x14ac:dyDescent="0.2">
      <c r="A16" s="18" t="s">
        <v>173</v>
      </c>
      <c r="B16" s="67">
        <v>8283408</v>
      </c>
      <c r="C16" s="67">
        <v>11891057</v>
      </c>
      <c r="D16" s="103">
        <v>11742583.96850027</v>
      </c>
      <c r="E16" s="103">
        <v>10766631.295107748</v>
      </c>
      <c r="F16" s="103">
        <v>11235597.846080039</v>
      </c>
      <c r="G16" s="103">
        <v>11476747.843972901</v>
      </c>
      <c r="H16" s="103">
        <v>11742583.96850027</v>
      </c>
      <c r="I16" s="103">
        <v>11619809.88387697</v>
      </c>
      <c r="J16" s="103">
        <v>11492427.1586168</v>
      </c>
      <c r="L16" s="205"/>
    </row>
    <row r="17" spans="1:12" s="200" customFormat="1" ht="16.5" customHeight="1" x14ac:dyDescent="0.2">
      <c r="A17" s="18" t="s">
        <v>174</v>
      </c>
      <c r="B17" s="67">
        <v>20072466</v>
      </c>
      <c r="C17" s="67">
        <v>22319934</v>
      </c>
      <c r="D17" s="103">
        <v>26999396.235704485</v>
      </c>
      <c r="E17" s="103">
        <v>22388077.229947582</v>
      </c>
      <c r="F17" s="103">
        <v>24417448.919908337</v>
      </c>
      <c r="G17" s="103">
        <v>25423521.994862191</v>
      </c>
      <c r="H17" s="103">
        <v>26999396.235704485</v>
      </c>
      <c r="I17" s="103">
        <v>25786151.424672909</v>
      </c>
      <c r="J17" s="103">
        <v>26426861.290862806</v>
      </c>
      <c r="L17" s="205"/>
    </row>
    <row r="18" spans="1:12" s="200" customFormat="1" ht="16.5" customHeight="1" x14ac:dyDescent="0.2">
      <c r="A18" s="75" t="s">
        <v>176</v>
      </c>
      <c r="B18" s="69">
        <v>19622850</v>
      </c>
      <c r="C18" s="69">
        <v>23723097</v>
      </c>
      <c r="D18" s="168">
        <v>31087283.108227536</v>
      </c>
      <c r="E18" s="168">
        <v>23870691.426799059</v>
      </c>
      <c r="F18" s="168">
        <v>28502573.032433465</v>
      </c>
      <c r="G18" s="168">
        <v>29615017.411446434</v>
      </c>
      <c r="H18" s="168">
        <v>31087283.108227536</v>
      </c>
      <c r="I18" s="168">
        <v>30817343.365032785</v>
      </c>
      <c r="J18" s="168">
        <v>31581239.591684308</v>
      </c>
      <c r="L18" s="205"/>
    </row>
    <row r="19" spans="1:12" s="200" customFormat="1" ht="16.5" customHeight="1" x14ac:dyDescent="0.2">
      <c r="A19" s="75" t="s">
        <v>609</v>
      </c>
      <c r="B19" s="69">
        <v>18506467</v>
      </c>
      <c r="C19" s="69">
        <v>22254392</v>
      </c>
      <c r="D19" s="168">
        <v>29732354.647030704</v>
      </c>
      <c r="E19" s="168">
        <v>22567892.692703322</v>
      </c>
      <c r="F19" s="168">
        <v>27320078.445889886</v>
      </c>
      <c r="G19" s="168">
        <v>28287169.369185403</v>
      </c>
      <c r="H19" s="168">
        <v>29732354.647030704</v>
      </c>
      <c r="I19" s="168">
        <v>29659476.863621317</v>
      </c>
      <c r="J19" s="168">
        <v>30467590.152319029</v>
      </c>
      <c r="L19" s="205"/>
    </row>
    <row r="20" spans="1:12" s="200" customFormat="1" ht="16.5" customHeight="1" x14ac:dyDescent="0.2">
      <c r="A20" s="18" t="s">
        <v>177</v>
      </c>
      <c r="B20" s="67">
        <v>5141433</v>
      </c>
      <c r="C20" s="67">
        <v>5250087</v>
      </c>
      <c r="D20" s="103">
        <v>4535125.9120306997</v>
      </c>
      <c r="E20" s="103">
        <v>3831298.9597033188</v>
      </c>
      <c r="F20" s="103">
        <v>4514864.8218898894</v>
      </c>
      <c r="G20" s="103">
        <v>4167789.3781854007</v>
      </c>
      <c r="H20" s="103">
        <v>4535125.9120306997</v>
      </c>
      <c r="I20" s="103">
        <v>4394307.5656213202</v>
      </c>
      <c r="J20" s="103">
        <v>4579260.6563190287</v>
      </c>
      <c r="L20" s="205"/>
    </row>
    <row r="21" spans="1:12" s="200" customFormat="1" ht="16.5" customHeight="1" x14ac:dyDescent="0.2">
      <c r="A21" s="18" t="s">
        <v>178</v>
      </c>
      <c r="B21" s="67">
        <v>5726667</v>
      </c>
      <c r="C21" s="67">
        <v>5922566</v>
      </c>
      <c r="D21" s="103">
        <v>5426597.6262178095</v>
      </c>
      <c r="E21" s="103">
        <v>4518933.8240038985</v>
      </c>
      <c r="F21" s="103">
        <v>5497416.6163763693</v>
      </c>
      <c r="G21" s="103">
        <v>5222894.164961881</v>
      </c>
      <c r="H21" s="103">
        <v>5426597.6262178095</v>
      </c>
      <c r="I21" s="103">
        <v>5244930.6404501498</v>
      </c>
      <c r="J21" s="103">
        <v>5249978.8464642689</v>
      </c>
      <c r="L21" s="205"/>
    </row>
    <row r="22" spans="1:12" s="200" customFormat="1" ht="16.5" customHeight="1" x14ac:dyDescent="0.2">
      <c r="A22" s="18" t="s">
        <v>179</v>
      </c>
      <c r="B22" s="67">
        <v>-1009058</v>
      </c>
      <c r="C22" s="67">
        <v>-725239</v>
      </c>
      <c r="D22" s="103">
        <v>-869780.52023410995</v>
      </c>
      <c r="E22" s="103">
        <v>-2028645.6399428099</v>
      </c>
      <c r="F22" s="103">
        <v>-1197479.4779633</v>
      </c>
      <c r="G22" s="103">
        <v>-1582963.0101558699</v>
      </c>
      <c r="H22" s="103">
        <v>-869780.52023410995</v>
      </c>
      <c r="I22" s="103">
        <v>-1145306.5453117499</v>
      </c>
      <c r="J22" s="103">
        <v>-1265693.00890335</v>
      </c>
      <c r="L22" s="205"/>
    </row>
    <row r="23" spans="1:12" s="200" customFormat="1" ht="16.5" customHeight="1" x14ac:dyDescent="0.2">
      <c r="A23" s="18" t="s">
        <v>180</v>
      </c>
      <c r="B23" s="67">
        <v>-547818</v>
      </c>
      <c r="C23" s="67">
        <v>-637329</v>
      </c>
      <c r="D23" s="103">
        <v>-840494.43483746983</v>
      </c>
      <c r="E23" s="103">
        <v>-634797.41622193996</v>
      </c>
      <c r="F23" s="103">
        <v>-931873.11156083981</v>
      </c>
      <c r="G23" s="103">
        <v>-978498.18510583998</v>
      </c>
      <c r="H23" s="103">
        <v>-840494.43483746983</v>
      </c>
      <c r="I23" s="103">
        <v>-795287.46740619</v>
      </c>
      <c r="J23" s="103">
        <v>-594153.58939660003</v>
      </c>
      <c r="L23" s="205"/>
    </row>
    <row r="24" spans="1:12" s="200" customFormat="1" ht="16.5" customHeight="1" x14ac:dyDescent="0.2">
      <c r="A24" s="18" t="s">
        <v>181</v>
      </c>
      <c r="B24" s="67">
        <v>-16552</v>
      </c>
      <c r="C24" s="67">
        <v>-13301</v>
      </c>
      <c r="D24" s="103">
        <v>-41987.243125289999</v>
      </c>
      <c r="E24" s="103">
        <v>-51123.461846810002</v>
      </c>
      <c r="F24" s="103">
        <v>-66844.242832910008</v>
      </c>
      <c r="G24" s="103">
        <v>-74504.45567416001</v>
      </c>
      <c r="H24" s="103">
        <v>-41987.243125289999</v>
      </c>
      <c r="I24" s="103">
        <v>-59456.415476770002</v>
      </c>
      <c r="J24" s="103">
        <v>-65393.077043790006</v>
      </c>
      <c r="L24" s="205"/>
    </row>
    <row r="25" spans="1:12" s="200" customFormat="1" ht="16.5" customHeight="1" x14ac:dyDescent="0.2">
      <c r="A25" s="18" t="s">
        <v>182</v>
      </c>
      <c r="B25" s="67">
        <v>-1039</v>
      </c>
      <c r="C25" s="67">
        <v>-59000</v>
      </c>
      <c r="D25" s="103">
        <v>-59667.257320059995</v>
      </c>
      <c r="E25" s="103">
        <v>-54812.015594769997</v>
      </c>
      <c r="F25" s="103">
        <v>-82301.237135060001</v>
      </c>
      <c r="G25" s="103">
        <v>-94636.528767559998</v>
      </c>
      <c r="H25" s="103">
        <v>-59667.257320059995</v>
      </c>
      <c r="I25" s="103">
        <v>-76952.929683750001</v>
      </c>
      <c r="J25" s="103">
        <v>-89561.702009250002</v>
      </c>
      <c r="L25" s="205"/>
    </row>
    <row r="26" spans="1:12" s="200" customFormat="1" ht="16.5" customHeight="1" x14ac:dyDescent="0.2">
      <c r="A26" s="18" t="s">
        <v>183</v>
      </c>
      <c r="B26" s="67">
        <v>-440053</v>
      </c>
      <c r="C26" s="67">
        <v>-466096</v>
      </c>
      <c r="D26" s="103">
        <v>-627553.43135215994</v>
      </c>
      <c r="E26" s="103">
        <v>-417357.83003516</v>
      </c>
      <c r="F26" s="103">
        <v>-642101.50406115991</v>
      </c>
      <c r="G26" s="103">
        <v>-660219.22965015995</v>
      </c>
      <c r="H26" s="103">
        <v>-627553.43135215994</v>
      </c>
      <c r="I26" s="103">
        <v>-501011.78987815999</v>
      </c>
      <c r="J26" s="103">
        <v>-332902.75504715997</v>
      </c>
      <c r="L26" s="205"/>
    </row>
    <row r="27" spans="1:12" s="200" customFormat="1" ht="16.5" customHeight="1" x14ac:dyDescent="0.2">
      <c r="A27" s="18" t="s">
        <v>184</v>
      </c>
      <c r="B27" s="67">
        <v>-90174</v>
      </c>
      <c r="C27" s="67">
        <v>-98933</v>
      </c>
      <c r="D27" s="103">
        <v>-111286.50303995999</v>
      </c>
      <c r="E27" s="103">
        <v>-111504.10874520001</v>
      </c>
      <c r="F27" s="103">
        <v>-140626.12753170999</v>
      </c>
      <c r="G27" s="103">
        <v>-149137.97101395999</v>
      </c>
      <c r="H27" s="103">
        <v>-111286.50303995999</v>
      </c>
      <c r="I27" s="103">
        <v>-157866.33236751001</v>
      </c>
      <c r="J27" s="103">
        <v>-106296.05529639999</v>
      </c>
      <c r="L27" s="205"/>
    </row>
    <row r="28" spans="1:12" s="200" customFormat="1" ht="16.5" customHeight="1" x14ac:dyDescent="0.2">
      <c r="A28" s="18" t="s">
        <v>185</v>
      </c>
      <c r="B28" s="67">
        <v>-14770</v>
      </c>
      <c r="C28" s="67">
        <v>-14358</v>
      </c>
      <c r="D28" s="103">
        <v>-30893.107578700001</v>
      </c>
      <c r="E28" s="103">
        <v>-26742.179852700003</v>
      </c>
      <c r="F28" s="103">
        <v>-32245.274138700002</v>
      </c>
      <c r="G28" s="103">
        <v>-50451.831279699996</v>
      </c>
      <c r="H28" s="103">
        <v>-30893.107578700001</v>
      </c>
      <c r="I28" s="103">
        <v>-35019.369082700003</v>
      </c>
      <c r="J28" s="103">
        <v>-45678.536784700002</v>
      </c>
      <c r="L28" s="205"/>
    </row>
    <row r="29" spans="1:12" s="200" customFormat="1" ht="16.5" customHeight="1" x14ac:dyDescent="0.2">
      <c r="A29" s="18" t="s">
        <v>186</v>
      </c>
      <c r="B29" s="67">
        <v>-22646</v>
      </c>
      <c r="C29" s="67">
        <v>-20792</v>
      </c>
      <c r="D29" s="103">
        <v>-20084.17177094</v>
      </c>
      <c r="E29" s="103">
        <v>-26095.268225940003</v>
      </c>
      <c r="F29" s="103">
        <v>-18433.408786939995</v>
      </c>
      <c r="G29" s="103">
        <v>-26154.770390939997</v>
      </c>
      <c r="H29" s="103">
        <v>-20084.17177094</v>
      </c>
      <c r="I29" s="103">
        <v>-20316.238339939999</v>
      </c>
      <c r="J29" s="103">
        <v>-30886.063963940003</v>
      </c>
      <c r="L29" s="205"/>
    </row>
    <row r="30" spans="1:12" s="200" customFormat="1" ht="16.5" customHeight="1" x14ac:dyDescent="0.2">
      <c r="A30" s="18" t="s">
        <v>187</v>
      </c>
      <c r="B30" s="67">
        <v>13365035</v>
      </c>
      <c r="C30" s="67">
        <v>17004305</v>
      </c>
      <c r="D30" s="103">
        <v>25197228.735000003</v>
      </c>
      <c r="E30" s="103">
        <v>18736593.733000003</v>
      </c>
      <c r="F30" s="103">
        <v>22805213.623999998</v>
      </c>
      <c r="G30" s="103">
        <v>24119379.991</v>
      </c>
      <c r="H30" s="103">
        <v>25197228.735000003</v>
      </c>
      <c r="I30" s="103">
        <v>25265169.297999997</v>
      </c>
      <c r="J30" s="103">
        <v>25888329.495999999</v>
      </c>
      <c r="L30" s="205"/>
    </row>
    <row r="31" spans="1:12" s="200" customFormat="1" ht="16.5" customHeight="1" x14ac:dyDescent="0.2">
      <c r="A31" s="18" t="s">
        <v>178</v>
      </c>
      <c r="B31" s="67">
        <v>14630114</v>
      </c>
      <c r="C31" s="67">
        <v>18346722</v>
      </c>
      <c r="D31" s="103">
        <v>26866638.056000002</v>
      </c>
      <c r="E31" s="103">
        <v>20089984.021000002</v>
      </c>
      <c r="F31" s="103">
        <v>24299116.390999999</v>
      </c>
      <c r="G31" s="103">
        <v>25723064.199000001</v>
      </c>
      <c r="H31" s="103">
        <v>26866638.056000002</v>
      </c>
      <c r="I31" s="103">
        <v>26958091.667999998</v>
      </c>
      <c r="J31" s="103">
        <v>27584424.136</v>
      </c>
      <c r="L31" s="205"/>
    </row>
    <row r="32" spans="1:12" s="200" customFormat="1" ht="16.5" customHeight="1" x14ac:dyDescent="0.2">
      <c r="A32" s="18" t="s">
        <v>188</v>
      </c>
      <c r="B32" s="67">
        <v>-2020076</v>
      </c>
      <c r="C32" s="67">
        <v>-2360647</v>
      </c>
      <c r="D32" s="103">
        <v>-2709577.95</v>
      </c>
      <c r="E32" s="103">
        <v>-2355834.5589999994</v>
      </c>
      <c r="F32" s="103">
        <v>-2453087.4559999993</v>
      </c>
      <c r="G32" s="103">
        <v>-2643436.9149999996</v>
      </c>
      <c r="H32" s="103">
        <v>-2709577.95</v>
      </c>
      <c r="I32" s="103">
        <v>-2763459.3170000007</v>
      </c>
      <c r="J32" s="103">
        <v>-2706004.7860000003</v>
      </c>
      <c r="L32" s="205"/>
    </row>
    <row r="33" spans="1:12" s="200" customFormat="1" ht="16.5" customHeight="1" x14ac:dyDescent="0.2">
      <c r="A33" s="18" t="s">
        <v>189</v>
      </c>
      <c r="B33" s="67">
        <v>-1265079</v>
      </c>
      <c r="C33" s="67">
        <v>-1342417</v>
      </c>
      <c r="D33" s="103">
        <v>-1669409.321</v>
      </c>
      <c r="E33" s="103">
        <v>-1353390.2880000002</v>
      </c>
      <c r="F33" s="103">
        <v>-1493902.767</v>
      </c>
      <c r="G33" s="103">
        <v>-1603684.2079999999</v>
      </c>
      <c r="H33" s="103">
        <v>-1669409.321</v>
      </c>
      <c r="I33" s="103">
        <v>-1692922.3700000003</v>
      </c>
      <c r="J33" s="103">
        <v>-1696094.64</v>
      </c>
      <c r="L33" s="205"/>
    </row>
    <row r="34" spans="1:12" s="200" customFormat="1" ht="16.5" customHeight="1" x14ac:dyDescent="0.2">
      <c r="A34" s="18" t="s">
        <v>188</v>
      </c>
      <c r="B34" s="67">
        <v>-1266103</v>
      </c>
      <c r="C34" s="67">
        <v>-1343441</v>
      </c>
      <c r="D34" s="103">
        <v>-1670433.442</v>
      </c>
      <c r="E34" s="103">
        <v>-1354414.4090000002</v>
      </c>
      <c r="F34" s="103">
        <v>-1494926.888</v>
      </c>
      <c r="G34" s="103">
        <v>-1604708.3289999999</v>
      </c>
      <c r="H34" s="103">
        <v>-1670433.442</v>
      </c>
      <c r="I34" s="103">
        <v>-1693946.4910000004</v>
      </c>
      <c r="J34" s="103">
        <v>-1697118.7609999999</v>
      </c>
      <c r="L34" s="205"/>
    </row>
    <row r="35" spans="1:12" s="200" customFormat="1" ht="16.5" customHeight="1" x14ac:dyDescent="0.2">
      <c r="A35" s="75" t="s">
        <v>190</v>
      </c>
      <c r="B35" s="69">
        <v>1133655</v>
      </c>
      <c r="C35" s="69">
        <v>1485909</v>
      </c>
      <c r="D35" s="168">
        <v>1378320.4805459999</v>
      </c>
      <c r="E35" s="168">
        <v>1320468.063387</v>
      </c>
      <c r="F35" s="168">
        <v>1202334.490975</v>
      </c>
      <c r="G35" s="168">
        <v>1350525.9732150002</v>
      </c>
      <c r="H35" s="168">
        <v>1378320.4805459999</v>
      </c>
      <c r="I35" s="168">
        <v>1182276.8328430001</v>
      </c>
      <c r="J35" s="168">
        <v>1138776.611757</v>
      </c>
      <c r="L35" s="205"/>
    </row>
    <row r="36" spans="1:12" s="200" customFormat="1" ht="16.5" customHeight="1" x14ac:dyDescent="0.2">
      <c r="A36" s="75" t="s">
        <v>191</v>
      </c>
      <c r="B36" s="69">
        <v>-17273</v>
      </c>
      <c r="C36" s="69">
        <v>-17204</v>
      </c>
      <c r="D36" s="168">
        <v>-23392.019349170001</v>
      </c>
      <c r="E36" s="168">
        <v>-17669.329291260001</v>
      </c>
      <c r="F36" s="168">
        <v>-19839.90443142</v>
      </c>
      <c r="G36" s="168">
        <v>-22677.930953970001</v>
      </c>
      <c r="H36" s="168">
        <v>-23392.019349170001</v>
      </c>
      <c r="I36" s="168">
        <v>-24410.331431529994</v>
      </c>
      <c r="J36" s="168">
        <v>-25127.172391720003</v>
      </c>
      <c r="L36" s="205"/>
    </row>
    <row r="37" spans="1:12" s="200" customFormat="1" ht="16.5" customHeight="1" x14ac:dyDescent="0.2">
      <c r="A37" s="75" t="s">
        <v>192</v>
      </c>
      <c r="B37" s="69">
        <v>10695839</v>
      </c>
      <c r="C37" s="69">
        <v>11342589</v>
      </c>
      <c r="D37" s="168">
        <v>11664684.290473962</v>
      </c>
      <c r="E37" s="168">
        <v>11052057.666441262</v>
      </c>
      <c r="F37" s="168">
        <v>11313822.722565383</v>
      </c>
      <c r="G37" s="168">
        <v>11432649.067608451</v>
      </c>
      <c r="H37" s="168">
        <v>11664684.290473962</v>
      </c>
      <c r="I37" s="168">
        <v>11278223.275863949</v>
      </c>
      <c r="J37" s="168">
        <v>11282629.826892538</v>
      </c>
      <c r="L37" s="205"/>
    </row>
    <row r="38" spans="1:12" s="200" customFormat="1" ht="16.5" customHeight="1" x14ac:dyDescent="0.2">
      <c r="A38" s="75" t="s">
        <v>193</v>
      </c>
      <c r="B38" s="69">
        <v>8958809</v>
      </c>
      <c r="C38" s="69">
        <v>9167094</v>
      </c>
      <c r="D38" s="168">
        <v>9531308.227562841</v>
      </c>
      <c r="E38" s="168">
        <v>9015253.6544274855</v>
      </c>
      <c r="F38" s="168">
        <v>9214264.5089298282</v>
      </c>
      <c r="G38" s="168">
        <v>9351422.8133061752</v>
      </c>
      <c r="H38" s="168">
        <v>9531308.227562841</v>
      </c>
      <c r="I38" s="168">
        <v>9204889.1732909735</v>
      </c>
      <c r="J38" s="168">
        <v>9222092.0742785204</v>
      </c>
      <c r="L38" s="205"/>
    </row>
    <row r="39" spans="1:12" s="200" customFormat="1" ht="16.5" customHeight="1" x14ac:dyDescent="0.2">
      <c r="A39" s="19" t="s">
        <v>194</v>
      </c>
      <c r="B39" s="67">
        <v>6381945</v>
      </c>
      <c r="C39" s="67">
        <v>6567480</v>
      </c>
      <c r="D39" s="103">
        <v>6732982.799101959</v>
      </c>
      <c r="E39" s="103">
        <v>6473859.0841374891</v>
      </c>
      <c r="F39" s="103">
        <v>6545995.392507134</v>
      </c>
      <c r="G39" s="103">
        <v>6654833.0307691861</v>
      </c>
      <c r="H39" s="103">
        <v>6732982.799101959</v>
      </c>
      <c r="I39" s="103">
        <v>6495814.9717221912</v>
      </c>
      <c r="J39" s="103">
        <v>6534289.5312956525</v>
      </c>
      <c r="L39" s="205"/>
    </row>
    <row r="40" spans="1:12" s="200" customFormat="1" ht="16.5" customHeight="1" x14ac:dyDescent="0.2">
      <c r="A40" s="19" t="s">
        <v>195</v>
      </c>
      <c r="B40" s="67">
        <v>1262282</v>
      </c>
      <c r="C40" s="67">
        <v>1710724</v>
      </c>
      <c r="D40" s="103">
        <v>1868126.14309388</v>
      </c>
      <c r="E40" s="103">
        <v>1675210.3154059998</v>
      </c>
      <c r="F40" s="103">
        <v>1745525.9140556902</v>
      </c>
      <c r="G40" s="103">
        <v>1772978.9381699902</v>
      </c>
      <c r="H40" s="103">
        <v>1868126.14309388</v>
      </c>
      <c r="I40" s="103">
        <v>1794454.2172017798</v>
      </c>
      <c r="J40" s="103">
        <v>1773673.7185658701</v>
      </c>
      <c r="L40" s="205"/>
    </row>
    <row r="41" spans="1:12" s="200" customFormat="1" ht="16.5" customHeight="1" x14ac:dyDescent="0.2">
      <c r="A41" s="19" t="s">
        <v>196</v>
      </c>
      <c r="B41" s="67">
        <v>1314582</v>
      </c>
      <c r="C41" s="67">
        <v>888890</v>
      </c>
      <c r="D41" s="103">
        <v>930199.28536700015</v>
      </c>
      <c r="E41" s="103">
        <v>866184.25488399982</v>
      </c>
      <c r="F41" s="103">
        <v>922743.20236699993</v>
      </c>
      <c r="G41" s="103">
        <v>923610.84436699993</v>
      </c>
      <c r="H41" s="103">
        <v>930199.28536700015</v>
      </c>
      <c r="I41" s="103">
        <v>914619.98436700006</v>
      </c>
      <c r="J41" s="103">
        <v>914128.82441699994</v>
      </c>
      <c r="L41" s="205"/>
    </row>
    <row r="42" spans="1:12" s="200" customFormat="1" ht="16.5" customHeight="1" x14ac:dyDescent="0.2">
      <c r="A42" s="75" t="s">
        <v>197</v>
      </c>
      <c r="B42" s="69">
        <v>1393446</v>
      </c>
      <c r="C42" s="69">
        <v>1687170</v>
      </c>
      <c r="D42" s="168">
        <v>1705638.175</v>
      </c>
      <c r="E42" s="168">
        <v>1612461.3319999997</v>
      </c>
      <c r="F42" s="168">
        <v>1691911.2999999998</v>
      </c>
      <c r="G42" s="168">
        <v>1712348.804</v>
      </c>
      <c r="H42" s="168">
        <v>1705638.175</v>
      </c>
      <c r="I42" s="168">
        <v>1705112.9689999998</v>
      </c>
      <c r="J42" s="168">
        <v>1714204.1230000006</v>
      </c>
      <c r="L42" s="205"/>
    </row>
    <row r="43" spans="1:12" s="200" customFormat="1" ht="16.5" customHeight="1" x14ac:dyDescent="0.2">
      <c r="A43" s="75" t="s">
        <v>198</v>
      </c>
      <c r="B43" s="69">
        <v>-24244</v>
      </c>
      <c r="C43" s="69">
        <v>-24244</v>
      </c>
      <c r="D43" s="168">
        <v>-24243.841322959997</v>
      </c>
      <c r="E43" s="168">
        <v>-24243.841322959997</v>
      </c>
      <c r="F43" s="168">
        <v>-24243.841322959997</v>
      </c>
      <c r="G43" s="168">
        <v>-24243.841322959997</v>
      </c>
      <c r="H43" s="168">
        <v>-24243.841322959997</v>
      </c>
      <c r="I43" s="168">
        <v>-24243.841322959997</v>
      </c>
      <c r="J43" s="168">
        <v>-24243.841322959997</v>
      </c>
      <c r="L43" s="205"/>
    </row>
    <row r="44" spans="1:12" s="200" customFormat="1" ht="16.5" customHeight="1" x14ac:dyDescent="0.2">
      <c r="A44" s="75" t="s">
        <v>199</v>
      </c>
      <c r="B44" s="69">
        <v>367828</v>
      </c>
      <c r="C44" s="69">
        <v>512569</v>
      </c>
      <c r="D44" s="168">
        <v>451981.72923408129</v>
      </c>
      <c r="E44" s="168">
        <v>448586.5213367361</v>
      </c>
      <c r="F44" s="168">
        <v>431890.75495851325</v>
      </c>
      <c r="G44" s="168">
        <v>393121.29162523639</v>
      </c>
      <c r="H44" s="168">
        <v>451981.72923408129</v>
      </c>
      <c r="I44" s="168">
        <v>392464.9748959362</v>
      </c>
      <c r="J44" s="168">
        <v>370577.47093697631</v>
      </c>
      <c r="L44" s="205"/>
    </row>
    <row r="45" spans="1:12" s="200" customFormat="1" ht="16.5" customHeight="1" x14ac:dyDescent="0.2">
      <c r="A45" s="75" t="s">
        <v>200</v>
      </c>
      <c r="B45" s="69">
        <v>-1962815</v>
      </c>
      <c r="C45" s="69">
        <v>-854695</v>
      </c>
      <c r="D45" s="168">
        <v>-4009987.1944967415</v>
      </c>
      <c r="E45" s="168">
        <v>-1768040.5681849904</v>
      </c>
      <c r="F45" s="168">
        <v>-4163348.9890104719</v>
      </c>
      <c r="G45" s="168">
        <v>-4147396.640219789</v>
      </c>
      <c r="H45" s="168">
        <v>-4009987.1944967415</v>
      </c>
      <c r="I45" s="168">
        <v>-4689605.3323468566</v>
      </c>
      <c r="J45" s="168">
        <v>-4944580.9690972362</v>
      </c>
      <c r="L45" s="205"/>
    </row>
    <row r="46" spans="1:12" s="200" customFormat="1" ht="16.5" customHeight="1" x14ac:dyDescent="0.2">
      <c r="A46" s="75" t="s">
        <v>201</v>
      </c>
      <c r="B46" s="69">
        <v>27602634</v>
      </c>
      <c r="C46" s="69">
        <v>31523253</v>
      </c>
      <c r="D46" s="168">
        <v>36584931.359376349</v>
      </c>
      <c r="E46" s="168">
        <v>30701534.677009612</v>
      </c>
      <c r="F46" s="168">
        <v>33334744.273677468</v>
      </c>
      <c r="G46" s="168">
        <v>34552153.820206217</v>
      </c>
      <c r="H46" s="168">
        <v>36584931.359376349</v>
      </c>
      <c r="I46" s="168">
        <v>35090158.310725696</v>
      </c>
      <c r="J46" s="168">
        <v>35691263.895066388</v>
      </c>
      <c r="L46" s="205"/>
    </row>
    <row r="47" spans="1:12" s="200" customFormat="1" ht="16.5" customHeight="1" x14ac:dyDescent="0.2">
      <c r="A47" s="75" t="s">
        <v>202</v>
      </c>
      <c r="B47" s="69"/>
      <c r="C47" s="69"/>
      <c r="D47" s="168"/>
      <c r="E47" s="168"/>
      <c r="F47" s="168"/>
      <c r="G47" s="168"/>
      <c r="H47" s="168"/>
      <c r="I47" s="168"/>
      <c r="J47" s="168"/>
      <c r="L47" s="205"/>
    </row>
    <row r="48" spans="1:12" s="200" customFormat="1" ht="16.5" customHeight="1" x14ac:dyDescent="0.2">
      <c r="A48" s="18" t="s">
        <v>203</v>
      </c>
      <c r="B48" s="67">
        <v>104314</v>
      </c>
      <c r="C48" s="67">
        <v>309818</v>
      </c>
      <c r="D48" s="103">
        <v>261243.28064296852</v>
      </c>
      <c r="E48" s="103">
        <v>517355.38010095898</v>
      </c>
      <c r="F48" s="103">
        <v>658109.334540718</v>
      </c>
      <c r="G48" s="103">
        <v>770222.791529799</v>
      </c>
      <c r="H48" s="103">
        <v>261243.28064296852</v>
      </c>
      <c r="I48" s="103">
        <v>355102.64395294851</v>
      </c>
      <c r="J48" s="103">
        <v>475854.84167766897</v>
      </c>
      <c r="L48" s="205"/>
    </row>
    <row r="49" spans="1:12" s="200" customFormat="1" ht="16.5" customHeight="1" x14ac:dyDescent="0.2">
      <c r="A49" s="18" t="s">
        <v>204</v>
      </c>
      <c r="B49" s="67">
        <v>5493007</v>
      </c>
      <c r="C49" s="67">
        <v>5115536</v>
      </c>
      <c r="D49" s="103">
        <v>7542977.9290000014</v>
      </c>
      <c r="E49" s="103">
        <v>5439310.0070000002</v>
      </c>
      <c r="F49" s="103">
        <v>6067409.7720000008</v>
      </c>
      <c r="G49" s="103">
        <v>6580845.0149999987</v>
      </c>
      <c r="H49" s="103">
        <v>7542977.9290000014</v>
      </c>
      <c r="I49" s="103">
        <v>7724539.1019999981</v>
      </c>
      <c r="J49" s="103">
        <v>7880565.0420000013</v>
      </c>
      <c r="L49" s="205"/>
    </row>
    <row r="50" spans="1:12" s="200" customFormat="1" ht="16.5" customHeight="1" x14ac:dyDescent="0.2">
      <c r="A50" s="18" t="s">
        <v>205</v>
      </c>
      <c r="B50" s="67">
        <v>18330776</v>
      </c>
      <c r="C50" s="67">
        <v>21863082</v>
      </c>
      <c r="D50" s="103">
        <v>29085546.145387731</v>
      </c>
      <c r="E50" s="103">
        <v>21936006.134602364</v>
      </c>
      <c r="F50" s="103">
        <v>26377060.722349171</v>
      </c>
      <c r="G50" s="103">
        <v>27163059.923655603</v>
      </c>
      <c r="H50" s="103">
        <v>29085546.145387731</v>
      </c>
      <c r="I50" s="103">
        <v>28907045.823668368</v>
      </c>
      <c r="J50" s="103">
        <v>29525378.939641364</v>
      </c>
      <c r="L50" s="205"/>
    </row>
    <row r="51" spans="1:12" s="200" customFormat="1" ht="16.5" customHeight="1" x14ac:dyDescent="0.2">
      <c r="A51" s="206" t="s">
        <v>206</v>
      </c>
      <c r="B51" s="202">
        <v>5037119</v>
      </c>
      <c r="C51" s="67">
        <v>4940269</v>
      </c>
      <c r="D51" s="203">
        <v>4273882.6313877311</v>
      </c>
      <c r="E51" s="203">
        <v>3313943.5796023607</v>
      </c>
      <c r="F51" s="203">
        <v>3856755.4873491717</v>
      </c>
      <c r="G51" s="203">
        <v>3397566.5866556019</v>
      </c>
      <c r="H51" s="203">
        <v>4273882.6313877311</v>
      </c>
      <c r="I51" s="203">
        <v>4039204.9216683717</v>
      </c>
      <c r="J51" s="203">
        <v>4103405.8146413602</v>
      </c>
      <c r="L51" s="205"/>
    </row>
    <row r="52" spans="1:12" s="200" customFormat="1" ht="16.5" customHeight="1" thickBot="1" x14ac:dyDescent="0.25">
      <c r="A52" s="207" t="s">
        <v>207</v>
      </c>
      <c r="B52" s="208">
        <v>13293657</v>
      </c>
      <c r="C52" s="208">
        <v>16922813</v>
      </c>
      <c r="D52" s="209">
        <v>24811663.514000002</v>
      </c>
      <c r="E52" s="209">
        <v>18622062.555000003</v>
      </c>
      <c r="F52" s="209">
        <v>22520305.234999999</v>
      </c>
      <c r="G52" s="209">
        <v>23765493.337000001</v>
      </c>
      <c r="H52" s="209">
        <v>24811663.514000002</v>
      </c>
      <c r="I52" s="209">
        <v>24867840.901999995</v>
      </c>
      <c r="J52" s="209">
        <v>25421973.125000004</v>
      </c>
      <c r="L52" s="205"/>
    </row>
    <row r="53" spans="1:12" ht="15" thickTop="1" x14ac:dyDescent="0.2">
      <c r="A53" s="289" t="s">
        <v>599</v>
      </c>
      <c r="B53" s="289"/>
      <c r="C53" s="289"/>
      <c r="D53" s="289"/>
      <c r="E53" s="289"/>
      <c r="F53" s="289"/>
      <c r="G53" s="289"/>
      <c r="H53" s="289"/>
      <c r="I53" s="289"/>
      <c r="J53" s="289"/>
    </row>
    <row r="54" spans="1:12" x14ac:dyDescent="0.2">
      <c r="A54" s="277" t="s">
        <v>208</v>
      </c>
      <c r="B54" s="277"/>
      <c r="C54" s="277"/>
      <c r="D54" s="277"/>
      <c r="E54" s="277"/>
      <c r="F54" s="277"/>
      <c r="G54" s="277"/>
      <c r="H54" s="277"/>
      <c r="I54" s="277"/>
      <c r="J54" s="277"/>
    </row>
    <row r="55" spans="1:12" x14ac:dyDescent="0.2">
      <c r="A55" s="277" t="s">
        <v>209</v>
      </c>
      <c r="B55" s="277"/>
      <c r="C55" s="277"/>
      <c r="D55" s="277"/>
      <c r="E55" s="277"/>
      <c r="F55" s="277"/>
      <c r="G55" s="277"/>
      <c r="H55" s="277"/>
      <c r="I55" s="277"/>
      <c r="J55" s="277"/>
    </row>
    <row r="56" spans="1:12" x14ac:dyDescent="0.2">
      <c r="A56" s="277" t="s">
        <v>210</v>
      </c>
      <c r="B56" s="277"/>
      <c r="C56" s="277"/>
      <c r="D56" s="277"/>
      <c r="E56" s="277"/>
      <c r="F56" s="277"/>
      <c r="G56" s="277"/>
      <c r="H56" s="277"/>
      <c r="I56" s="277"/>
      <c r="J56" s="277"/>
    </row>
    <row r="57" spans="1:12" ht="18.75" customHeight="1" x14ac:dyDescent="0.2">
      <c r="A57" s="272" t="s">
        <v>211</v>
      </c>
      <c r="B57" s="272"/>
      <c r="C57" s="272"/>
      <c r="D57" s="272"/>
      <c r="E57" s="272"/>
      <c r="F57" s="272"/>
      <c r="G57" s="272"/>
      <c r="H57" s="272"/>
      <c r="I57" s="272"/>
      <c r="J57" s="272"/>
    </row>
    <row r="58" spans="1:12" x14ac:dyDescent="0.2">
      <c r="A58" s="277" t="s">
        <v>212</v>
      </c>
      <c r="B58" s="277"/>
      <c r="C58" s="277"/>
      <c r="D58" s="277"/>
      <c r="E58" s="277"/>
      <c r="F58" s="277"/>
      <c r="G58" s="277"/>
      <c r="H58" s="277"/>
      <c r="I58" s="277"/>
      <c r="J58" s="277"/>
    </row>
  </sheetData>
  <mergeCells count="10">
    <mergeCell ref="A1:J1"/>
    <mergeCell ref="A2:J2"/>
    <mergeCell ref="B3:D3"/>
    <mergeCell ref="A53:J53"/>
    <mergeCell ref="F3:J3"/>
    <mergeCell ref="A54:J54"/>
    <mergeCell ref="A55:J55"/>
    <mergeCell ref="A56:J56"/>
    <mergeCell ref="A57:J57"/>
    <mergeCell ref="A58:J58"/>
  </mergeCells>
  <hyperlinks>
    <hyperlink ref="A57" r:id="rId1" display="http://www.sbp.org.pk/ecodata/RSMS.pdf"/>
  </hyperlinks>
  <pageMargins left="0.7" right="0.7" top="0.75" bottom="0.75" header="0.3" footer="0.3"/>
  <pageSetup paperSize="9" scale="60" orientation="portrait"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2"/>
  <sheetViews>
    <sheetView view="pageBreakPreview" zoomScale="115" zoomScaleNormal="100" zoomScaleSheetLayoutView="115" workbookViewId="0">
      <selection activeCell="A15" sqref="A15"/>
    </sheetView>
  </sheetViews>
  <sheetFormatPr defaultColWidth="9.125" defaultRowHeight="14.25" x14ac:dyDescent="0.2"/>
  <cols>
    <col min="1" max="1" width="61.75" style="25" customWidth="1"/>
    <col min="2" max="3" width="16.625" style="25" customWidth="1"/>
    <col min="4" max="5" width="16.625" style="94" customWidth="1"/>
    <col min="6" max="16384" width="9.125" style="25"/>
  </cols>
  <sheetData>
    <row r="1" spans="1:5" ht="18.75" x14ac:dyDescent="0.2">
      <c r="A1" s="239" t="s">
        <v>213</v>
      </c>
      <c r="B1" s="239"/>
      <c r="C1" s="239"/>
      <c r="D1" s="239"/>
      <c r="E1" s="239"/>
    </row>
    <row r="2" spans="1:5" ht="15" thickBot="1" x14ac:dyDescent="0.25">
      <c r="A2" s="288" t="s">
        <v>1</v>
      </c>
      <c r="B2" s="288"/>
      <c r="C2" s="288"/>
      <c r="D2" s="288"/>
      <c r="E2" s="288"/>
    </row>
    <row r="3" spans="1:5" ht="24.75" customHeight="1" thickTop="1" thickBot="1" x14ac:dyDescent="0.25">
      <c r="A3" s="291" t="s">
        <v>214</v>
      </c>
      <c r="B3" s="294" t="s">
        <v>215</v>
      </c>
      <c r="C3" s="295"/>
      <c r="D3" s="296" t="s">
        <v>216</v>
      </c>
      <c r="E3" s="297"/>
    </row>
    <row r="4" spans="1:5" x14ac:dyDescent="0.2">
      <c r="A4" s="292"/>
      <c r="B4" s="298">
        <v>45107</v>
      </c>
      <c r="C4" s="301" t="s">
        <v>569</v>
      </c>
      <c r="D4" s="137" t="s">
        <v>590</v>
      </c>
      <c r="E4" s="134" t="s">
        <v>591</v>
      </c>
    </row>
    <row r="5" spans="1:5" x14ac:dyDescent="0.2">
      <c r="A5" s="292"/>
      <c r="B5" s="299"/>
      <c r="C5" s="299"/>
      <c r="D5" s="138" t="s">
        <v>217</v>
      </c>
      <c r="E5" s="134" t="s">
        <v>217</v>
      </c>
    </row>
    <row r="6" spans="1:5" ht="15" thickBot="1" x14ac:dyDescent="0.25">
      <c r="A6" s="293"/>
      <c r="B6" s="300"/>
      <c r="C6" s="302"/>
      <c r="D6" s="151">
        <v>45163</v>
      </c>
      <c r="E6" s="136">
        <v>45534</v>
      </c>
    </row>
    <row r="7" spans="1:5" ht="31.5" customHeight="1" thickTop="1" x14ac:dyDescent="0.2">
      <c r="A7" s="28" t="s">
        <v>218</v>
      </c>
      <c r="B7" s="95">
        <v>23897500.338266533</v>
      </c>
      <c r="C7" s="95">
        <v>31931392.122217812</v>
      </c>
      <c r="D7" s="152">
        <v>320113.47673736885</v>
      </c>
      <c r="E7" s="95">
        <v>540911.59024645388</v>
      </c>
    </row>
    <row r="8" spans="1:5" ht="31.5" customHeight="1" x14ac:dyDescent="0.2">
      <c r="A8" s="29" t="s">
        <v>219</v>
      </c>
      <c r="B8" s="96">
        <v>17974934.129000001</v>
      </c>
      <c r="C8" s="96">
        <v>26504794.496000003</v>
      </c>
      <c r="D8" s="96">
        <v>1723745.8619999997</v>
      </c>
      <c r="E8" s="96">
        <v>717530.36999999359</v>
      </c>
    </row>
    <row r="9" spans="1:5" ht="31.5" customHeight="1" x14ac:dyDescent="0.2">
      <c r="A9" s="29" t="s">
        <v>220</v>
      </c>
      <c r="B9" s="96">
        <v>20335581.480999999</v>
      </c>
      <c r="C9" s="96">
        <v>29214372.446000002</v>
      </c>
      <c r="D9" s="96">
        <v>1718933.069000002</v>
      </c>
      <c r="E9" s="96">
        <v>713957.20599999651</v>
      </c>
    </row>
    <row r="10" spans="1:5" ht="31.5" customHeight="1" x14ac:dyDescent="0.2">
      <c r="A10" s="29" t="s">
        <v>221</v>
      </c>
      <c r="B10" s="96"/>
      <c r="C10" s="96"/>
      <c r="D10" s="96"/>
      <c r="E10" s="96"/>
    </row>
    <row r="11" spans="1:5" ht="31.5" customHeight="1" x14ac:dyDescent="0.2">
      <c r="A11" s="30" t="s">
        <v>222</v>
      </c>
      <c r="B11" s="96">
        <v>2360647.352</v>
      </c>
      <c r="C11" s="96">
        <v>2709577.95</v>
      </c>
      <c r="D11" s="96">
        <v>-4812.793000000529</v>
      </c>
      <c r="E11" s="96">
        <v>-3573.1639999998733</v>
      </c>
    </row>
    <row r="12" spans="1:5" ht="31.5" customHeight="1" x14ac:dyDescent="0.2">
      <c r="A12" s="29" t="s">
        <v>223</v>
      </c>
      <c r="B12" s="96">
        <v>5922566.2092665322</v>
      </c>
      <c r="C12" s="96">
        <v>5426597.6262178095</v>
      </c>
      <c r="D12" s="96">
        <v>-1403632.3852626327</v>
      </c>
      <c r="E12" s="96">
        <v>-176618.77975354064</v>
      </c>
    </row>
    <row r="13" spans="1:5" ht="31.5" customHeight="1" x14ac:dyDescent="0.2">
      <c r="A13" s="29" t="s">
        <v>224</v>
      </c>
      <c r="B13" s="96">
        <v>5893853.7822109526</v>
      </c>
      <c r="C13" s="96">
        <v>5573919.1271944996</v>
      </c>
      <c r="D13" s="96">
        <v>-132802.28273326345</v>
      </c>
      <c r="E13" s="96">
        <v>200943.78808469977</v>
      </c>
    </row>
    <row r="14" spans="1:5" ht="31.5" customHeight="1" x14ac:dyDescent="0.2">
      <c r="A14" s="29" t="s">
        <v>225</v>
      </c>
      <c r="B14" s="95">
        <v>0</v>
      </c>
      <c r="C14" s="95">
        <v>0</v>
      </c>
      <c r="D14" s="95">
        <v>0</v>
      </c>
      <c r="E14" s="95">
        <v>0</v>
      </c>
    </row>
    <row r="15" spans="1:5" ht="31.5" customHeight="1" x14ac:dyDescent="0.2">
      <c r="A15" s="29" t="s">
        <v>221</v>
      </c>
      <c r="B15" s="95"/>
      <c r="C15" s="95"/>
      <c r="D15" s="95"/>
      <c r="E15" s="95"/>
    </row>
    <row r="16" spans="1:5" ht="31.5" customHeight="1" x14ac:dyDescent="0.2">
      <c r="A16" s="30" t="s">
        <v>226</v>
      </c>
      <c r="B16" s="96">
        <v>725238.8687428399</v>
      </c>
      <c r="C16" s="96">
        <v>869780.52023410995</v>
      </c>
      <c r="D16" s="96">
        <v>1303406.77119997</v>
      </c>
      <c r="E16" s="96">
        <v>395912.48866924003</v>
      </c>
    </row>
    <row r="17" spans="1:8" ht="31.5" customHeight="1" x14ac:dyDescent="0.2">
      <c r="A17" s="30" t="s">
        <v>227</v>
      </c>
      <c r="B17" s="96">
        <v>-753951.29579841997</v>
      </c>
      <c r="C17" s="96">
        <v>-722459.01925741998</v>
      </c>
      <c r="D17" s="96">
        <v>-32576.668670600047</v>
      </c>
      <c r="E17" s="96">
        <v>-18349.920830999967</v>
      </c>
    </row>
    <row r="18" spans="1:8" ht="31.5" customHeight="1" x14ac:dyDescent="0.2">
      <c r="A18" s="28" t="s">
        <v>228</v>
      </c>
      <c r="B18" s="95">
        <v>-2014896.3420887901</v>
      </c>
      <c r="C18" s="95">
        <v>-2560881.1561871096</v>
      </c>
      <c r="D18" s="95">
        <v>-26128.93121179007</v>
      </c>
      <c r="E18" s="95">
        <v>194068.20504186954</v>
      </c>
    </row>
    <row r="19" spans="1:8" ht="31.5" customHeight="1" x14ac:dyDescent="0.2">
      <c r="A19" s="29" t="s">
        <v>229</v>
      </c>
      <c r="B19" s="96">
        <v>-1342417.3420000002</v>
      </c>
      <c r="C19" s="96">
        <v>-1669409.442</v>
      </c>
      <c r="D19" s="96">
        <v>-10973.067000000039</v>
      </c>
      <c r="E19" s="96">
        <v>-26685.318999999901</v>
      </c>
    </row>
    <row r="20" spans="1:8" ht="31.5" customHeight="1" x14ac:dyDescent="0.2">
      <c r="A20" s="29" t="s">
        <v>230</v>
      </c>
      <c r="B20" s="96">
        <v>1024</v>
      </c>
      <c r="C20" s="96">
        <v>1024</v>
      </c>
      <c r="D20" s="96">
        <v>0</v>
      </c>
      <c r="E20" s="96">
        <v>0</v>
      </c>
    </row>
    <row r="21" spans="1:8" ht="31.5" customHeight="1" x14ac:dyDescent="0.2">
      <c r="A21" s="29" t="s">
        <v>221</v>
      </c>
      <c r="B21" s="96"/>
      <c r="C21" s="96"/>
      <c r="D21" s="96"/>
      <c r="E21" s="96"/>
    </row>
    <row r="22" spans="1:8" ht="31.5" customHeight="1" x14ac:dyDescent="0.2">
      <c r="A22" s="30" t="s">
        <v>222</v>
      </c>
      <c r="B22" s="96">
        <v>1343441.3420000002</v>
      </c>
      <c r="C22" s="96">
        <v>1670433.442</v>
      </c>
      <c r="D22" s="96">
        <v>10973.067000000039</v>
      </c>
      <c r="E22" s="96">
        <v>26685.318999999901</v>
      </c>
    </row>
    <row r="23" spans="1:8" ht="31.5" customHeight="1" x14ac:dyDescent="0.2">
      <c r="A23" s="29" t="s">
        <v>231</v>
      </c>
      <c r="B23" s="96">
        <v>-672479.00008878997</v>
      </c>
      <c r="C23" s="96">
        <v>-891471.71418710973</v>
      </c>
      <c r="D23" s="96">
        <v>-15155.864211790031</v>
      </c>
      <c r="E23" s="96">
        <v>220753.52404186968</v>
      </c>
    </row>
    <row r="24" spans="1:8" ht="31.5" customHeight="1" x14ac:dyDescent="0.2">
      <c r="A24" s="29" t="s">
        <v>232</v>
      </c>
      <c r="B24" s="96">
        <v>0</v>
      </c>
      <c r="C24" s="96">
        <v>0</v>
      </c>
      <c r="D24" s="96">
        <v>0</v>
      </c>
      <c r="E24" s="96">
        <v>0</v>
      </c>
    </row>
    <row r="25" spans="1:8" ht="31.5" customHeight="1" x14ac:dyDescent="0.2">
      <c r="A25" s="29" t="s">
        <v>233</v>
      </c>
      <c r="B25" s="96">
        <v>0</v>
      </c>
      <c r="C25" s="96">
        <v>0</v>
      </c>
      <c r="D25" s="96">
        <v>0</v>
      </c>
      <c r="E25" s="96">
        <v>0</v>
      </c>
    </row>
    <row r="26" spans="1:8" ht="31.5" customHeight="1" x14ac:dyDescent="0.2">
      <c r="A26" s="29" t="s">
        <v>221</v>
      </c>
      <c r="B26" s="96"/>
      <c r="C26" s="96"/>
      <c r="D26" s="96"/>
      <c r="E26" s="96"/>
    </row>
    <row r="27" spans="1:8" ht="31.5" customHeight="1" thickBot="1" x14ac:dyDescent="0.25">
      <c r="A27" s="31" t="s">
        <v>234</v>
      </c>
      <c r="B27" s="97">
        <v>672479.00008878997</v>
      </c>
      <c r="C27" s="97">
        <v>891471.71418710973</v>
      </c>
      <c r="D27" s="97">
        <v>15155.864211790031</v>
      </c>
      <c r="E27" s="97">
        <v>-220753.52404186968</v>
      </c>
    </row>
    <row r="28" spans="1:8" ht="31.5" customHeight="1" thickTop="1" thickBot="1" x14ac:dyDescent="0.25">
      <c r="A28" s="32" t="s">
        <v>235</v>
      </c>
      <c r="B28" s="98">
        <v>21882603.996177744</v>
      </c>
      <c r="C28" s="98">
        <v>29370510.966030702</v>
      </c>
      <c r="D28" s="98">
        <v>293984.54552557692</v>
      </c>
      <c r="E28" s="98">
        <v>734979.79528832436</v>
      </c>
    </row>
    <row r="29" spans="1:8" ht="15" thickTop="1" x14ac:dyDescent="0.2">
      <c r="A29" s="289" t="s">
        <v>599</v>
      </c>
      <c r="B29" s="289"/>
      <c r="C29" s="289"/>
      <c r="D29" s="289"/>
      <c r="E29" s="289"/>
    </row>
    <row r="30" spans="1:8" ht="21" customHeight="1" x14ac:dyDescent="0.2">
      <c r="A30" s="303" t="s">
        <v>602</v>
      </c>
      <c r="B30" s="303"/>
      <c r="C30" s="303"/>
      <c r="D30" s="303"/>
      <c r="E30" s="303"/>
      <c r="F30" s="303"/>
      <c r="G30" s="303"/>
      <c r="H30" s="303"/>
    </row>
    <row r="31" spans="1:8" x14ac:dyDescent="0.2">
      <c r="A31" s="119" t="s">
        <v>588</v>
      </c>
      <c r="B31" s="122"/>
      <c r="C31" s="122"/>
      <c r="D31" s="121"/>
      <c r="E31" s="121"/>
      <c r="F31" s="122"/>
      <c r="G31" s="120"/>
      <c r="H31" s="120"/>
    </row>
    <row r="32" spans="1:8" x14ac:dyDescent="0.2">
      <c r="A32" s="290" t="s">
        <v>236</v>
      </c>
      <c r="B32" s="290"/>
      <c r="C32" s="290"/>
      <c r="D32" s="290"/>
      <c r="E32" s="290"/>
      <c r="F32" s="290"/>
      <c r="G32" s="290"/>
      <c r="H32" s="290"/>
    </row>
  </sheetData>
  <mergeCells count="10">
    <mergeCell ref="A32:H32"/>
    <mergeCell ref="A29:E29"/>
    <mergeCell ref="A1:E1"/>
    <mergeCell ref="A2:E2"/>
    <mergeCell ref="A3:A6"/>
    <mergeCell ref="B3:C3"/>
    <mergeCell ref="D3:E3"/>
    <mergeCell ref="B4:B6"/>
    <mergeCell ref="C4:C6"/>
    <mergeCell ref="A30:H30"/>
  </mergeCells>
  <hyperlinks>
    <hyperlink ref="A31" r:id="rId1"/>
  </hyperlinks>
  <pageMargins left="0.7" right="0.7" top="0.75" bottom="0.75" header="0.3" footer="0.3"/>
  <pageSetup paperSize="9" scale="61" orientation="portrait" verticalDpi="0"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'11'!Print_Area</vt:lpstr>
      <vt:lpstr>'13'!Print_Area</vt:lpstr>
      <vt:lpstr>'14'!Print_Area</vt:lpstr>
      <vt:lpstr>'17'!Print_Area</vt:lpstr>
      <vt:lpstr>'19'!Print_Area</vt:lpstr>
      <vt:lpstr>'21'!Print_Area</vt:lpstr>
      <vt:lpstr>'22'!Print_Area</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2024-10-15T07:05:26Z</cp:lastPrinted>
  <dcterms:created xsi:type="dcterms:W3CDTF">2024-02-01T09:54:12Z</dcterms:created>
  <dcterms:modified xsi:type="dcterms:W3CDTF">2024-10-15T07:28:10Z</dcterms:modified>
</cp:coreProperties>
</file>