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D:\D Data\Haider Ali\Flow of fund Prices and publication Div\Publication\MSB\0524\MSB Excel files\"/>
    </mc:Choice>
  </mc:AlternateContent>
  <bookViews>
    <workbookView xWindow="0" yWindow="0" windowWidth="20490" windowHeight="7620" firstSheet="24" activeTab="36"/>
  </bookViews>
  <sheets>
    <sheet name="3.1" sheetId="2" r:id="rId1"/>
    <sheet name="3.1.1" sheetId="3" r:id="rId2"/>
    <sheet name="3.2" sheetId="4" r:id="rId3"/>
    <sheet name="3.2.1" sheetId="59" r:id="rId4"/>
    <sheet name="3.3" sheetId="5" r:id="rId5"/>
    <sheet name="3.3.2" sheetId="6" r:id="rId6"/>
    <sheet name="3.3.1" sheetId="60" r:id="rId7"/>
    <sheet name="3.3-2" sheetId="73" r:id="rId8"/>
    <sheet name="3.3-3" sheetId="74" r:id="rId9"/>
    <sheet name="3.4" sheetId="7" r:id="rId10"/>
    <sheet name="3.4.2" sheetId="8" r:id="rId11"/>
    <sheet name="3.5" sheetId="9" r:id="rId12"/>
    <sheet name="3.5.2" sheetId="10" r:id="rId13"/>
    <sheet name="3.6" sheetId="11" r:id="rId14"/>
    <sheet name="3.6.1" sheetId="62" r:id="rId15"/>
    <sheet name="3.7" sheetId="12" r:id="rId16"/>
    <sheet name="3.8" sheetId="13" r:id="rId17"/>
    <sheet name="3.8.1" sheetId="68" r:id="rId18"/>
    <sheet name="3.9" sheetId="14" r:id="rId19"/>
    <sheet name="3.10" sheetId="15" r:id="rId20"/>
    <sheet name="3.10.2" sheetId="16" r:id="rId21"/>
    <sheet name="3.10-1" sheetId="65" r:id="rId22"/>
    <sheet name="3.10-2" sheetId="66" r:id="rId23"/>
    <sheet name="3.10.3" sheetId="75" r:id="rId24"/>
    <sheet name="3.11" sheetId="17" r:id="rId25"/>
    <sheet name="3.11.1" sheetId="18" r:id="rId26"/>
    <sheet name="3.11-1" sheetId="63" r:id="rId27"/>
    <sheet name="3.11-2" sheetId="64" r:id="rId28"/>
    <sheet name="3.12" sheetId="19" r:id="rId29"/>
    <sheet name="3.12.1" sheetId="71" r:id="rId30"/>
    <sheet name="3.12.2" sheetId="69" r:id="rId31"/>
    <sheet name="3.12.3" sheetId="70" r:id="rId32"/>
    <sheet name="3.12.4" sheetId="72" r:id="rId33"/>
    <sheet name="3.13" sheetId="20" r:id="rId34"/>
    <sheet name="3.13.1" sheetId="21" r:id="rId35"/>
    <sheet name="3.14" sheetId="25" r:id="rId36"/>
    <sheet name="3.14.1" sheetId="26" r:id="rId37"/>
    <sheet name="3.15" sheetId="27" r:id="rId38"/>
    <sheet name="3.16" sheetId="28" r:id="rId39"/>
    <sheet name="3.17" sheetId="29" r:id="rId40"/>
    <sheet name="3.18" sheetId="30" r:id="rId41"/>
    <sheet name="3.18.1" sheetId="31" r:id="rId42"/>
    <sheet name="3.19" sheetId="32" r:id="rId43"/>
    <sheet name="3.19.1" sheetId="33" r:id="rId44"/>
    <sheet name="3.20" sheetId="34" r:id="rId45"/>
    <sheet name="3.21" sheetId="35" r:id="rId46"/>
    <sheet name="3.22" sheetId="36" r:id="rId47"/>
    <sheet name="3.23" sheetId="37" r:id="rId48"/>
    <sheet name="3.24" sheetId="38" r:id="rId49"/>
    <sheet name="3.24.1" sheetId="61" r:id="rId50"/>
    <sheet name="3.25" sheetId="39" r:id="rId51"/>
    <sheet name="3.26" sheetId="40" r:id="rId52"/>
    <sheet name="3.26.1" sheetId="67" r:id="rId53"/>
    <sheet name="3.27" sheetId="41" r:id="rId54"/>
    <sheet name="3.28" sheetId="42" r:id="rId55"/>
    <sheet name="3.29" sheetId="43" r:id="rId56"/>
    <sheet name="3.30" sheetId="44" r:id="rId57"/>
    <sheet name="3.31" sheetId="45" r:id="rId58"/>
    <sheet name="3.32" sheetId="46" r:id="rId59"/>
    <sheet name="3.33" sheetId="47" r:id="rId60"/>
    <sheet name="3.34" sheetId="48" r:id="rId61"/>
    <sheet name="3.35" sheetId="49" r:id="rId62"/>
    <sheet name="3.36" sheetId="50" r:id="rId63"/>
    <sheet name="3.37" sheetId="51" r:id="rId64"/>
    <sheet name="3.37-38-39" sheetId="52" r:id="rId65"/>
    <sheet name="3.40" sheetId="56" r:id="rId66"/>
    <sheet name="3.41" sheetId="57" r:id="rId67"/>
    <sheet name="3.42" sheetId="58" r:id="rId68"/>
  </sheets>
  <definedNames>
    <definedName name="OLE_LINK1" localSheetId="33">'3.13'!$A$2</definedName>
    <definedName name="_xlnm.Print_Area" localSheetId="0">'3.1'!$A$1:$D$67</definedName>
    <definedName name="_xlnm.Print_Area" localSheetId="21">'3.10-1'!$A$1:$K$72</definedName>
    <definedName name="_xlnm.Print_Area" localSheetId="25">'3.11.1'!$A$1:$G$77</definedName>
    <definedName name="_xlnm.Print_Area" localSheetId="26">'3.11-1'!$A$1:$K$75</definedName>
    <definedName name="_xlnm.Print_Area" localSheetId="28">'3.12'!$A$1:$K$31</definedName>
    <definedName name="_xlnm.Print_Area" localSheetId="29">'3.12.1'!$A$1:$K$34</definedName>
    <definedName name="_xlnm.Print_Area" localSheetId="30">'3.12.2'!$A$1:$K$33</definedName>
    <definedName name="_xlnm.Print_Area" localSheetId="31">'3.12.3'!$A$1:$K$27</definedName>
    <definedName name="_xlnm.Print_Area" localSheetId="32">'3.12.4'!$A$1:$K$35</definedName>
    <definedName name="_xlnm.Print_Area" localSheetId="37">'3.15'!$A$1:$L$34</definedName>
    <definedName name="_xlnm.Print_Area" localSheetId="38">'3.16'!$A$1:$H$65</definedName>
    <definedName name="_xlnm.Print_Area" localSheetId="39">'3.17'!$A$1:$H$64</definedName>
    <definedName name="_xlnm.Print_Area" localSheetId="2">'3.2'!$A$1:$I$25</definedName>
    <definedName name="_xlnm.Print_Area" localSheetId="3">'3.2.1'!$A$1:$K$25</definedName>
    <definedName name="_xlnm.Print_Area" localSheetId="47">'3.23'!$A$1:$D$86</definedName>
    <definedName name="_xlnm.Print_Area" localSheetId="49">'3.24.1'!$A$1:$F$88</definedName>
    <definedName name="_xlnm.Print_Area" localSheetId="50">'3.25'!$A$1:$G$87</definedName>
    <definedName name="_xlnm.Print_Area" localSheetId="52">'3.26.1'!$A$2:$N$91</definedName>
    <definedName name="_xlnm.Print_Area" localSheetId="55">'3.29'!$A$1:$J$50</definedName>
    <definedName name="_xlnm.Print_Area" localSheetId="4">'3.3'!$A$1:$F$69</definedName>
    <definedName name="_xlnm.Print_Area" localSheetId="6">'3.3.1'!$A$1:$K$69</definedName>
    <definedName name="_xlnm.Print_Area" localSheetId="59">'3.33'!$A$1:$G$33</definedName>
    <definedName name="_xlnm.Print_Area" localSheetId="62">'3.36'!$A$1:$L$34</definedName>
    <definedName name="_xlnm.Print_Area" localSheetId="63">'3.37'!$A$1:$H$70</definedName>
    <definedName name="_xlnm.Print_Area" localSheetId="9">'3.4'!$A$1:$K$38</definedName>
    <definedName name="_xlnm.Print_Area" localSheetId="66">'3.41'!$A$1:$H$20</definedName>
    <definedName name="_xlnm.Print_Area" localSheetId="12">'3.5.2'!$A$1:$K$31</definedName>
    <definedName name="_xlnm.Print_Area" localSheetId="14">'3.6.1'!$A$1:$K$38</definedName>
    <definedName name="_xlnm.Print_Area" localSheetId="16">'3.8'!$A$1:$G$43</definedName>
    <definedName name="_xlnm.Print_Area" localSheetId="17">'3.8.1'!$A$1:$K$45</definedName>
    <definedName name="_xlnm.Print_Titles" localSheetId="21">'3.10-1'!$1:$8</definedName>
    <definedName name="_xlnm.Print_Titles" localSheetId="26">'3.11-1'!$1:$7</definedName>
    <definedName name="_xlnm.Print_Titles" localSheetId="3">'3.2.1'!$1:$7</definedName>
    <definedName name="_xlnm.Print_Titles" localSheetId="6">'3.3.1'!$1:$6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0" i="75" l="1"/>
  <c r="K10" i="75"/>
  <c r="J11" i="75"/>
  <c r="K11" i="75"/>
  <c r="I67" i="75"/>
  <c r="H67" i="75"/>
  <c r="G67" i="75"/>
  <c r="F67" i="75"/>
  <c r="E67" i="75"/>
  <c r="D67" i="75"/>
  <c r="C67" i="75"/>
  <c r="B67" i="75"/>
  <c r="K65" i="75"/>
  <c r="J65" i="75"/>
  <c r="K64" i="75"/>
  <c r="J64" i="75"/>
  <c r="K63" i="75"/>
  <c r="J63" i="75"/>
  <c r="K62" i="75"/>
  <c r="J62" i="75"/>
  <c r="K61" i="75"/>
  <c r="J61" i="75"/>
  <c r="K60" i="75"/>
  <c r="J60" i="75"/>
  <c r="K59" i="75"/>
  <c r="J59" i="75"/>
  <c r="K58" i="75"/>
  <c r="J58" i="75"/>
  <c r="K57" i="75"/>
  <c r="J57" i="75"/>
  <c r="K56" i="75"/>
  <c r="J56" i="75"/>
  <c r="K55" i="75"/>
  <c r="J55" i="75"/>
  <c r="K54" i="75"/>
  <c r="J54" i="75"/>
  <c r="K53" i="75"/>
  <c r="J53" i="75"/>
  <c r="K52" i="75"/>
  <c r="J52" i="75"/>
  <c r="K51" i="75"/>
  <c r="J51" i="75"/>
  <c r="K50" i="75"/>
  <c r="J50" i="75"/>
  <c r="K49" i="75"/>
  <c r="J49" i="75"/>
  <c r="K48" i="75"/>
  <c r="J48" i="75"/>
  <c r="K47" i="75"/>
  <c r="J47" i="75"/>
  <c r="K46" i="75"/>
  <c r="J46" i="75"/>
  <c r="K45" i="75"/>
  <c r="J45" i="75"/>
  <c r="K44" i="75"/>
  <c r="J44" i="75"/>
  <c r="K43" i="75"/>
  <c r="J43" i="75"/>
  <c r="K42" i="75"/>
  <c r="J42" i="75"/>
  <c r="K41" i="75"/>
  <c r="J41" i="75"/>
  <c r="K40" i="75"/>
  <c r="J40" i="75"/>
  <c r="K39" i="75"/>
  <c r="J39" i="75"/>
  <c r="K38" i="75"/>
  <c r="J38" i="75"/>
  <c r="K37" i="75"/>
  <c r="J37" i="75"/>
  <c r="K36" i="75"/>
  <c r="J36" i="75"/>
  <c r="K35" i="75"/>
  <c r="J35" i="75"/>
  <c r="K34" i="75"/>
  <c r="J34" i="75"/>
  <c r="K33" i="75"/>
  <c r="J33" i="75"/>
  <c r="K32" i="75"/>
  <c r="J32" i="75"/>
  <c r="K31" i="75"/>
  <c r="J31" i="75"/>
  <c r="K30" i="75"/>
  <c r="J30" i="75"/>
  <c r="K29" i="75"/>
  <c r="J29" i="75"/>
  <c r="K28" i="75"/>
  <c r="J28" i="75"/>
  <c r="K27" i="75"/>
  <c r="J27" i="75"/>
  <c r="K26" i="75"/>
  <c r="J26" i="75"/>
  <c r="K25" i="75"/>
  <c r="J25" i="75"/>
  <c r="K24" i="75"/>
  <c r="J24" i="75"/>
  <c r="K23" i="75"/>
  <c r="J23" i="75"/>
  <c r="K22" i="75"/>
  <c r="J22" i="75"/>
  <c r="K21" i="75"/>
  <c r="J21" i="75"/>
  <c r="K20" i="75"/>
  <c r="J20" i="75"/>
  <c r="K19" i="75"/>
  <c r="J19" i="75"/>
  <c r="K18" i="75"/>
  <c r="J18" i="75"/>
  <c r="K17" i="75"/>
  <c r="J17" i="75"/>
  <c r="K16" i="75"/>
  <c r="J16" i="75"/>
  <c r="K15" i="75"/>
  <c r="J15" i="75"/>
  <c r="K14" i="75"/>
  <c r="J14" i="75"/>
  <c r="K13" i="75"/>
  <c r="J13" i="75"/>
  <c r="K12" i="75"/>
  <c r="J12" i="75"/>
  <c r="I55" i="74"/>
  <c r="H55" i="74"/>
  <c r="J55" i="74" s="1"/>
  <c r="G55" i="74"/>
  <c r="F55" i="74"/>
  <c r="E55" i="74"/>
  <c r="D55" i="74"/>
  <c r="C55" i="74"/>
  <c r="B55" i="74"/>
  <c r="K54" i="74"/>
  <c r="J54" i="74"/>
  <c r="K53" i="74"/>
  <c r="J53" i="74"/>
  <c r="K52" i="74"/>
  <c r="J52" i="74"/>
  <c r="K51" i="74"/>
  <c r="J51" i="74"/>
  <c r="K50" i="74"/>
  <c r="J50" i="74"/>
  <c r="K49" i="74"/>
  <c r="J49" i="74"/>
  <c r="K48" i="74"/>
  <c r="J48" i="74"/>
  <c r="K47" i="74"/>
  <c r="J47" i="74"/>
  <c r="K46" i="74"/>
  <c r="J46" i="74"/>
  <c r="K45" i="74"/>
  <c r="J45" i="74"/>
  <c r="K44" i="74"/>
  <c r="J44" i="74"/>
  <c r="K43" i="74"/>
  <c r="J43" i="74"/>
  <c r="K42" i="74"/>
  <c r="J42" i="74"/>
  <c r="K41" i="74"/>
  <c r="J41" i="74"/>
  <c r="K40" i="74"/>
  <c r="J40" i="74"/>
  <c r="K39" i="74"/>
  <c r="J39" i="74"/>
  <c r="K38" i="74"/>
  <c r="J38" i="74"/>
  <c r="K37" i="74"/>
  <c r="J37" i="74"/>
  <c r="K36" i="74"/>
  <c r="J36" i="74"/>
  <c r="K35" i="74"/>
  <c r="J35" i="74"/>
  <c r="K34" i="74"/>
  <c r="J34" i="74"/>
  <c r="K33" i="74"/>
  <c r="J33" i="74"/>
  <c r="K32" i="74"/>
  <c r="J32" i="74"/>
  <c r="K31" i="74"/>
  <c r="J31" i="74"/>
  <c r="K30" i="74"/>
  <c r="J30" i="74"/>
  <c r="K29" i="74"/>
  <c r="J29" i="74"/>
  <c r="K28" i="74"/>
  <c r="J28" i="74"/>
  <c r="K27" i="74"/>
  <c r="J27" i="74"/>
  <c r="K26" i="74"/>
  <c r="J26" i="74"/>
  <c r="K25" i="74"/>
  <c r="J25" i="74"/>
  <c r="K24" i="74"/>
  <c r="J24" i="74"/>
  <c r="K23" i="74"/>
  <c r="J23" i="74"/>
  <c r="K22" i="74"/>
  <c r="J22" i="74"/>
  <c r="K21" i="74"/>
  <c r="J21" i="74"/>
  <c r="K20" i="74"/>
  <c r="J20" i="74"/>
  <c r="K19" i="74"/>
  <c r="J19" i="74"/>
  <c r="K18" i="74"/>
  <c r="J18" i="74"/>
  <c r="K17" i="74"/>
  <c r="J17" i="74"/>
  <c r="K16" i="74"/>
  <c r="J16" i="74"/>
  <c r="K15" i="74"/>
  <c r="J15" i="74"/>
  <c r="K14" i="74"/>
  <c r="J14" i="74"/>
  <c r="K13" i="74"/>
  <c r="J13" i="74"/>
  <c r="K12" i="74"/>
  <c r="J12" i="74"/>
  <c r="K11" i="74"/>
  <c r="J11" i="74"/>
  <c r="K10" i="74"/>
  <c r="J10" i="74"/>
  <c r="K9" i="74"/>
  <c r="J9" i="74"/>
  <c r="K8" i="74"/>
  <c r="J8" i="74"/>
  <c r="K58" i="73"/>
  <c r="J58" i="73"/>
  <c r="K57" i="73"/>
  <c r="J57" i="73"/>
  <c r="K56" i="73"/>
  <c r="J56" i="73"/>
  <c r="K55" i="73"/>
  <c r="J55" i="73"/>
  <c r="K54" i="73"/>
  <c r="J54" i="73"/>
  <c r="K53" i="73"/>
  <c r="J53" i="73"/>
  <c r="K52" i="73"/>
  <c r="J52" i="73"/>
  <c r="K51" i="73"/>
  <c r="J51" i="73"/>
  <c r="K50" i="73"/>
  <c r="J50" i="73"/>
  <c r="K49" i="73"/>
  <c r="J49" i="73"/>
  <c r="K48" i="73"/>
  <c r="J48" i="73"/>
  <c r="K47" i="73"/>
  <c r="J47" i="73"/>
  <c r="K46" i="73"/>
  <c r="J46" i="73"/>
  <c r="K45" i="73"/>
  <c r="J45" i="73"/>
  <c r="K44" i="73"/>
  <c r="J44" i="73"/>
  <c r="K43" i="73"/>
  <c r="J43" i="73"/>
  <c r="K42" i="73"/>
  <c r="J42" i="73"/>
  <c r="K41" i="73"/>
  <c r="J41" i="73"/>
  <c r="K40" i="73"/>
  <c r="J40" i="73"/>
  <c r="K39" i="73"/>
  <c r="J39" i="73"/>
  <c r="K38" i="73"/>
  <c r="J38" i="73"/>
  <c r="K37" i="73"/>
  <c r="J37" i="73"/>
  <c r="K36" i="73"/>
  <c r="J36" i="73"/>
  <c r="K35" i="73"/>
  <c r="J35" i="73"/>
  <c r="K34" i="73"/>
  <c r="J34" i="73"/>
  <c r="K33" i="73"/>
  <c r="J33" i="73"/>
  <c r="K32" i="73"/>
  <c r="J32" i="73"/>
  <c r="K31" i="73"/>
  <c r="J31" i="73"/>
  <c r="K30" i="73"/>
  <c r="J30" i="73"/>
  <c r="K29" i="73"/>
  <c r="J29" i="73"/>
  <c r="K28" i="73"/>
  <c r="J28" i="73"/>
  <c r="K27" i="73"/>
  <c r="J27" i="73"/>
  <c r="K26" i="73"/>
  <c r="J26" i="73"/>
  <c r="K25" i="73"/>
  <c r="J25" i="73"/>
  <c r="K24" i="73"/>
  <c r="J24" i="73"/>
  <c r="K23" i="73"/>
  <c r="J23" i="73"/>
  <c r="K22" i="73"/>
  <c r="J22" i="73"/>
  <c r="K21" i="73"/>
  <c r="J21" i="73"/>
  <c r="K20" i="73"/>
  <c r="J20" i="73"/>
  <c r="K19" i="73"/>
  <c r="J19" i="73"/>
  <c r="K18" i="73"/>
  <c r="J18" i="73"/>
  <c r="K17" i="73"/>
  <c r="J17" i="73"/>
  <c r="K16" i="73"/>
  <c r="J16" i="73"/>
  <c r="K15" i="73"/>
  <c r="J15" i="73"/>
  <c r="K14" i="73"/>
  <c r="J14" i="73"/>
  <c r="K13" i="73"/>
  <c r="J13" i="73"/>
  <c r="K12" i="73"/>
  <c r="J12" i="73"/>
  <c r="K11" i="73"/>
  <c r="J11" i="73"/>
  <c r="K10" i="73"/>
  <c r="J10" i="73"/>
  <c r="K9" i="73"/>
  <c r="J9" i="73"/>
  <c r="K8" i="73"/>
  <c r="J8" i="73"/>
  <c r="J67" i="75" l="1"/>
  <c r="K67" i="75"/>
  <c r="K55" i="74"/>
  <c r="I33" i="72"/>
  <c r="H33" i="72"/>
  <c r="G33" i="72"/>
  <c r="F33" i="72"/>
  <c r="E33" i="72"/>
  <c r="D33" i="72"/>
  <c r="C33" i="72"/>
  <c r="B33" i="72"/>
  <c r="K29" i="72"/>
  <c r="J29" i="72"/>
  <c r="K28" i="72"/>
  <c r="J28" i="72"/>
  <c r="K27" i="72"/>
  <c r="J27" i="72"/>
  <c r="K26" i="72"/>
  <c r="J26" i="72"/>
  <c r="K25" i="72"/>
  <c r="J25" i="72"/>
  <c r="K24" i="72"/>
  <c r="J24" i="72"/>
  <c r="K23" i="72"/>
  <c r="J23" i="72"/>
  <c r="K22" i="72"/>
  <c r="J22" i="72"/>
  <c r="K21" i="72"/>
  <c r="J21" i="72"/>
  <c r="K20" i="72"/>
  <c r="J20" i="72"/>
  <c r="K19" i="72"/>
  <c r="J19" i="72"/>
  <c r="K18" i="72"/>
  <c r="J18" i="72"/>
  <c r="K17" i="72"/>
  <c r="J17" i="72"/>
  <c r="K16" i="72"/>
  <c r="J16" i="72"/>
  <c r="K15" i="72"/>
  <c r="J15" i="72"/>
  <c r="K14" i="72"/>
  <c r="J14" i="72"/>
  <c r="K13" i="72"/>
  <c r="J13" i="72"/>
  <c r="K12" i="72"/>
  <c r="J12" i="72"/>
  <c r="K11" i="72"/>
  <c r="J11" i="72"/>
  <c r="K10" i="72"/>
  <c r="J10" i="72"/>
  <c r="K9" i="72"/>
  <c r="J9" i="72"/>
  <c r="I32" i="71"/>
  <c r="H32" i="71"/>
  <c r="G32" i="71"/>
  <c r="F32" i="71"/>
  <c r="E32" i="71"/>
  <c r="D32" i="71"/>
  <c r="C32" i="71"/>
  <c r="B32" i="71"/>
  <c r="K31" i="71"/>
  <c r="J31" i="71"/>
  <c r="K30" i="71"/>
  <c r="J30" i="71"/>
  <c r="K29" i="71"/>
  <c r="J29" i="71"/>
  <c r="K28" i="71"/>
  <c r="J28" i="71"/>
  <c r="K27" i="71"/>
  <c r="J27" i="71"/>
  <c r="K26" i="71"/>
  <c r="J26" i="71"/>
  <c r="K25" i="71"/>
  <c r="J25" i="71"/>
  <c r="K24" i="71"/>
  <c r="J24" i="71"/>
  <c r="K23" i="71"/>
  <c r="J23" i="71"/>
  <c r="K22" i="71"/>
  <c r="J22" i="71"/>
  <c r="K21" i="71"/>
  <c r="J21" i="71"/>
  <c r="K20" i="71"/>
  <c r="J20" i="71"/>
  <c r="K19" i="71"/>
  <c r="J19" i="71"/>
  <c r="K18" i="71"/>
  <c r="J18" i="71"/>
  <c r="K17" i="71"/>
  <c r="J17" i="71"/>
  <c r="K16" i="71"/>
  <c r="J16" i="71"/>
  <c r="K15" i="71"/>
  <c r="J15" i="71"/>
  <c r="K14" i="71"/>
  <c r="J14" i="71"/>
  <c r="K13" i="71"/>
  <c r="J13" i="71"/>
  <c r="K12" i="71"/>
  <c r="J12" i="71"/>
  <c r="K11" i="71"/>
  <c r="J11" i="71"/>
  <c r="K10" i="71"/>
  <c r="J10" i="71"/>
  <c r="K25" i="70"/>
  <c r="J25" i="70"/>
  <c r="I25" i="70"/>
  <c r="H25" i="70"/>
  <c r="G25" i="70"/>
  <c r="F25" i="70"/>
  <c r="E25" i="70"/>
  <c r="D25" i="70"/>
  <c r="C25" i="70"/>
  <c r="B25" i="70"/>
  <c r="K24" i="70"/>
  <c r="J24" i="70"/>
  <c r="K23" i="70"/>
  <c r="J23" i="70"/>
  <c r="K22" i="70"/>
  <c r="J22" i="70"/>
  <c r="K21" i="70"/>
  <c r="J21" i="70"/>
  <c r="K20" i="70"/>
  <c r="J20" i="70"/>
  <c r="K19" i="70"/>
  <c r="J19" i="70"/>
  <c r="K18" i="70"/>
  <c r="J18" i="70"/>
  <c r="K17" i="70"/>
  <c r="J17" i="70"/>
  <c r="K16" i="70"/>
  <c r="J16" i="70"/>
  <c r="K15" i="70"/>
  <c r="J15" i="70"/>
  <c r="K14" i="70"/>
  <c r="J14" i="70"/>
  <c r="K13" i="70"/>
  <c r="J13" i="70"/>
  <c r="K12" i="70"/>
  <c r="J12" i="70"/>
  <c r="I31" i="69"/>
  <c r="H31" i="69"/>
  <c r="G31" i="69"/>
  <c r="F31" i="69"/>
  <c r="E31" i="69"/>
  <c r="D31" i="69"/>
  <c r="C31" i="69"/>
  <c r="B31" i="69"/>
  <c r="K30" i="69"/>
  <c r="J30" i="69"/>
  <c r="K29" i="69"/>
  <c r="J29" i="69"/>
  <c r="K28" i="69"/>
  <c r="J28" i="69"/>
  <c r="K27" i="69"/>
  <c r="J27" i="69"/>
  <c r="K26" i="69"/>
  <c r="J26" i="69"/>
  <c r="K25" i="69"/>
  <c r="J25" i="69"/>
  <c r="K24" i="69"/>
  <c r="J24" i="69"/>
  <c r="K23" i="69"/>
  <c r="J23" i="69"/>
  <c r="K22" i="69"/>
  <c r="J22" i="69"/>
  <c r="K21" i="69"/>
  <c r="K31" i="69" s="1"/>
  <c r="J21" i="69"/>
  <c r="K20" i="69"/>
  <c r="J20" i="69"/>
  <c r="K19" i="69"/>
  <c r="J19" i="69"/>
  <c r="K18" i="69"/>
  <c r="J18" i="69"/>
  <c r="K17" i="69"/>
  <c r="J17" i="69"/>
  <c r="K16" i="69"/>
  <c r="J16" i="69"/>
  <c r="K15" i="69"/>
  <c r="J15" i="69"/>
  <c r="K14" i="69"/>
  <c r="J14" i="69"/>
  <c r="K13" i="69"/>
  <c r="J13" i="69"/>
  <c r="K12" i="69"/>
  <c r="J12" i="69"/>
  <c r="K11" i="69"/>
  <c r="J11" i="69"/>
  <c r="J31" i="69" s="1"/>
  <c r="I41" i="68"/>
  <c r="H41" i="68"/>
  <c r="G41" i="68"/>
  <c r="F41" i="68"/>
  <c r="E41" i="68"/>
  <c r="D41" i="68"/>
  <c r="C41" i="68"/>
  <c r="B41" i="68"/>
  <c r="K40" i="68"/>
  <c r="J40" i="68"/>
  <c r="K39" i="68"/>
  <c r="J39" i="68"/>
  <c r="K38" i="68"/>
  <c r="J38" i="68"/>
  <c r="K37" i="68"/>
  <c r="J37" i="68"/>
  <c r="K36" i="68"/>
  <c r="J36" i="68"/>
  <c r="K35" i="68"/>
  <c r="J35" i="68"/>
  <c r="K34" i="68"/>
  <c r="J34" i="68"/>
  <c r="K33" i="68"/>
  <c r="J33" i="68"/>
  <c r="K32" i="68"/>
  <c r="J32" i="68"/>
  <c r="K31" i="68"/>
  <c r="J31" i="68"/>
  <c r="K30" i="68"/>
  <c r="J30" i="68"/>
  <c r="K29" i="68"/>
  <c r="J29" i="68"/>
  <c r="K28" i="68"/>
  <c r="J28" i="68"/>
  <c r="K27" i="68"/>
  <c r="J27" i="68"/>
  <c r="K26" i="68"/>
  <c r="J26" i="68"/>
  <c r="K25" i="68"/>
  <c r="J25" i="68"/>
  <c r="K24" i="68"/>
  <c r="J24" i="68"/>
  <c r="K23" i="68"/>
  <c r="J23" i="68"/>
  <c r="K22" i="68"/>
  <c r="J22" i="68"/>
  <c r="K21" i="68"/>
  <c r="J21" i="68"/>
  <c r="K20" i="68"/>
  <c r="J20" i="68"/>
  <c r="K19" i="68"/>
  <c r="J19" i="68"/>
  <c r="K18" i="68"/>
  <c r="J18" i="68"/>
  <c r="K17" i="68"/>
  <c r="J17" i="68"/>
  <c r="K16" i="68"/>
  <c r="J16" i="68"/>
  <c r="K15" i="68"/>
  <c r="J15" i="68"/>
  <c r="J41" i="68" s="1"/>
  <c r="K14" i="68"/>
  <c r="J14" i="68"/>
  <c r="K13" i="68"/>
  <c r="K41" i="68" s="1"/>
  <c r="J13" i="68"/>
  <c r="M87" i="67"/>
  <c r="L87" i="67"/>
  <c r="K87" i="67"/>
  <c r="J87" i="67"/>
  <c r="I87" i="67"/>
  <c r="M91" i="67" s="1"/>
  <c r="H87" i="67"/>
  <c r="L91" i="67" s="1"/>
  <c r="G87" i="67"/>
  <c r="K91" i="67" s="1"/>
  <c r="F87" i="67"/>
  <c r="N86" i="67"/>
  <c r="E86" i="67"/>
  <c r="D86" i="67"/>
  <c r="C86" i="67"/>
  <c r="B86" i="67"/>
  <c r="N85" i="67"/>
  <c r="E85" i="67"/>
  <c r="D85" i="67"/>
  <c r="C85" i="67"/>
  <c r="B85" i="67"/>
  <c r="N84" i="67"/>
  <c r="E84" i="67"/>
  <c r="D84" i="67"/>
  <c r="C84" i="67"/>
  <c r="B84" i="67"/>
  <c r="N83" i="67"/>
  <c r="E83" i="67"/>
  <c r="D83" i="67"/>
  <c r="C83" i="67"/>
  <c r="B83" i="67"/>
  <c r="N82" i="67"/>
  <c r="E82" i="67"/>
  <c r="D82" i="67"/>
  <c r="C82" i="67"/>
  <c r="B82" i="67"/>
  <c r="N81" i="67"/>
  <c r="E81" i="67"/>
  <c r="D81" i="67"/>
  <c r="C81" i="67"/>
  <c r="B81" i="67"/>
  <c r="N80" i="67"/>
  <c r="E80" i="67"/>
  <c r="D80" i="67"/>
  <c r="C80" i="67"/>
  <c r="B80" i="67"/>
  <c r="N79" i="67"/>
  <c r="E79" i="67"/>
  <c r="D79" i="67"/>
  <c r="C79" i="67"/>
  <c r="B79" i="67"/>
  <c r="N78" i="67"/>
  <c r="E78" i="67"/>
  <c r="D78" i="67"/>
  <c r="C78" i="67"/>
  <c r="B78" i="67"/>
  <c r="N77" i="67"/>
  <c r="E77" i="67"/>
  <c r="D77" i="67"/>
  <c r="C77" i="67"/>
  <c r="B77" i="67"/>
  <c r="N76" i="67"/>
  <c r="E76" i="67"/>
  <c r="D76" i="67"/>
  <c r="C76" i="67"/>
  <c r="B76" i="67"/>
  <c r="N75" i="67"/>
  <c r="E75" i="67"/>
  <c r="D75" i="67"/>
  <c r="C75" i="67"/>
  <c r="B75" i="67"/>
  <c r="N74" i="67"/>
  <c r="E74" i="67"/>
  <c r="D74" i="67"/>
  <c r="C74" i="67"/>
  <c r="B74" i="67"/>
  <c r="N73" i="67"/>
  <c r="E73" i="67"/>
  <c r="D73" i="67"/>
  <c r="C73" i="67"/>
  <c r="B73" i="67"/>
  <c r="N72" i="67"/>
  <c r="E72" i="67"/>
  <c r="D72" i="67"/>
  <c r="C72" i="67"/>
  <c r="B72" i="67"/>
  <c r="N71" i="67"/>
  <c r="E71" i="67"/>
  <c r="D71" i="67"/>
  <c r="C71" i="67"/>
  <c r="B71" i="67"/>
  <c r="N70" i="67"/>
  <c r="E70" i="67"/>
  <c r="D70" i="67"/>
  <c r="C70" i="67"/>
  <c r="B70" i="67"/>
  <c r="N69" i="67"/>
  <c r="E69" i="67"/>
  <c r="D69" i="67"/>
  <c r="C69" i="67"/>
  <c r="B69" i="67"/>
  <c r="N68" i="67"/>
  <c r="E68" i="67"/>
  <c r="D68" i="67"/>
  <c r="C68" i="67"/>
  <c r="B68" i="67"/>
  <c r="N67" i="67"/>
  <c r="E67" i="67"/>
  <c r="D67" i="67"/>
  <c r="C67" i="67"/>
  <c r="B67" i="67"/>
  <c r="N66" i="67"/>
  <c r="E66" i="67"/>
  <c r="D66" i="67"/>
  <c r="C66" i="67"/>
  <c r="B66" i="67"/>
  <c r="N65" i="67"/>
  <c r="E65" i="67"/>
  <c r="D65" i="67"/>
  <c r="C65" i="67"/>
  <c r="B65" i="67"/>
  <c r="N64" i="67"/>
  <c r="E64" i="67"/>
  <c r="D64" i="67"/>
  <c r="C64" i="67"/>
  <c r="B64" i="67"/>
  <c r="N63" i="67"/>
  <c r="E63" i="67"/>
  <c r="D63" i="67"/>
  <c r="C63" i="67"/>
  <c r="B63" i="67"/>
  <c r="N62" i="67"/>
  <c r="E62" i="67"/>
  <c r="D62" i="67"/>
  <c r="C62" i="67"/>
  <c r="B62" i="67"/>
  <c r="N61" i="67"/>
  <c r="E61" i="67"/>
  <c r="D61" i="67"/>
  <c r="C61" i="67"/>
  <c r="B61" i="67"/>
  <c r="N60" i="67"/>
  <c r="E60" i="67"/>
  <c r="D60" i="67"/>
  <c r="C60" i="67"/>
  <c r="B60" i="67"/>
  <c r="N59" i="67"/>
  <c r="E59" i="67"/>
  <c r="D59" i="67"/>
  <c r="C59" i="67"/>
  <c r="B59" i="67"/>
  <c r="N58" i="67"/>
  <c r="E58" i="67"/>
  <c r="D58" i="67"/>
  <c r="C58" i="67"/>
  <c r="B58" i="67"/>
  <c r="N57" i="67"/>
  <c r="E57" i="67"/>
  <c r="D57" i="67"/>
  <c r="C57" i="67"/>
  <c r="B57" i="67"/>
  <c r="N56" i="67"/>
  <c r="E56" i="67"/>
  <c r="D56" i="67"/>
  <c r="C56" i="67"/>
  <c r="B56" i="67"/>
  <c r="N55" i="67"/>
  <c r="E55" i="67"/>
  <c r="D55" i="67"/>
  <c r="C55" i="67"/>
  <c r="B55" i="67"/>
  <c r="N54" i="67"/>
  <c r="E54" i="67"/>
  <c r="D54" i="67"/>
  <c r="C54" i="67"/>
  <c r="B54" i="67"/>
  <c r="N53" i="67"/>
  <c r="E53" i="67"/>
  <c r="D53" i="67"/>
  <c r="C53" i="67"/>
  <c r="B53" i="67"/>
  <c r="N52" i="67"/>
  <c r="E52" i="67"/>
  <c r="D52" i="67"/>
  <c r="C52" i="67"/>
  <c r="B52" i="67"/>
  <c r="N51" i="67"/>
  <c r="E51" i="67"/>
  <c r="D51" i="67"/>
  <c r="C51" i="67"/>
  <c r="B51" i="67"/>
  <c r="N50" i="67"/>
  <c r="E50" i="67"/>
  <c r="D50" i="67"/>
  <c r="C50" i="67"/>
  <c r="B50" i="67"/>
  <c r="N49" i="67"/>
  <c r="E49" i="67"/>
  <c r="D49" i="67"/>
  <c r="C49" i="67"/>
  <c r="B49" i="67"/>
  <c r="N48" i="67"/>
  <c r="E48" i="67"/>
  <c r="D48" i="67"/>
  <c r="C48" i="67"/>
  <c r="B48" i="67"/>
  <c r="N47" i="67"/>
  <c r="E47" i="67"/>
  <c r="D47" i="67"/>
  <c r="C47" i="67"/>
  <c r="B47" i="67"/>
  <c r="N46" i="67"/>
  <c r="E46" i="67"/>
  <c r="D46" i="67"/>
  <c r="C46" i="67"/>
  <c r="B46" i="67"/>
  <c r="N45" i="67"/>
  <c r="E45" i="67"/>
  <c r="D45" i="67"/>
  <c r="C45" i="67"/>
  <c r="B45" i="67"/>
  <c r="N44" i="67"/>
  <c r="E44" i="67"/>
  <c r="D44" i="67"/>
  <c r="C44" i="67"/>
  <c r="B44" i="67"/>
  <c r="N43" i="67"/>
  <c r="E43" i="67"/>
  <c r="D43" i="67"/>
  <c r="C43" i="67"/>
  <c r="B43" i="67"/>
  <c r="N42" i="67"/>
  <c r="E42" i="67"/>
  <c r="D42" i="67"/>
  <c r="C42" i="67"/>
  <c r="B42" i="67"/>
  <c r="N41" i="67"/>
  <c r="E41" i="67"/>
  <c r="D41" i="67"/>
  <c r="C41" i="67"/>
  <c r="B41" i="67"/>
  <c r="N40" i="67"/>
  <c r="E40" i="67"/>
  <c r="D40" i="67"/>
  <c r="C40" i="67"/>
  <c r="B40" i="67"/>
  <c r="N39" i="67"/>
  <c r="E39" i="67"/>
  <c r="D39" i="67"/>
  <c r="C39" i="67"/>
  <c r="B39" i="67"/>
  <c r="N38" i="67"/>
  <c r="E38" i="67"/>
  <c r="D38" i="67"/>
  <c r="C38" i="67"/>
  <c r="B38" i="67"/>
  <c r="N37" i="67"/>
  <c r="E37" i="67"/>
  <c r="D37" i="67"/>
  <c r="C37" i="67"/>
  <c r="B37" i="67"/>
  <c r="N36" i="67"/>
  <c r="E36" i="67"/>
  <c r="D36" i="67"/>
  <c r="C36" i="67"/>
  <c r="B36" i="67"/>
  <c r="N35" i="67"/>
  <c r="E35" i="67"/>
  <c r="D35" i="67"/>
  <c r="C35" i="67"/>
  <c r="B35" i="67"/>
  <c r="N34" i="67"/>
  <c r="E34" i="67"/>
  <c r="D34" i="67"/>
  <c r="C34" i="67"/>
  <c r="B34" i="67"/>
  <c r="N33" i="67"/>
  <c r="E33" i="67"/>
  <c r="D33" i="67"/>
  <c r="C33" i="67"/>
  <c r="B33" i="67"/>
  <c r="N32" i="67"/>
  <c r="E32" i="67"/>
  <c r="D32" i="67"/>
  <c r="C32" i="67"/>
  <c r="B32" i="67"/>
  <c r="N31" i="67"/>
  <c r="E31" i="67"/>
  <c r="D31" i="67"/>
  <c r="C31" i="67"/>
  <c r="B31" i="67"/>
  <c r="N30" i="67"/>
  <c r="E30" i="67"/>
  <c r="D30" i="67"/>
  <c r="C30" i="67"/>
  <c r="B30" i="67"/>
  <c r="N29" i="67"/>
  <c r="E29" i="67"/>
  <c r="D29" i="67"/>
  <c r="C29" i="67"/>
  <c r="B29" i="67"/>
  <c r="N28" i="67"/>
  <c r="E28" i="67"/>
  <c r="D28" i="67"/>
  <c r="C28" i="67"/>
  <c r="B28" i="67"/>
  <c r="N27" i="67"/>
  <c r="E27" i="67"/>
  <c r="D27" i="67"/>
  <c r="C27" i="67"/>
  <c r="B27" i="67"/>
  <c r="N26" i="67"/>
  <c r="E26" i="67"/>
  <c r="D26" i="67"/>
  <c r="C26" i="67"/>
  <c r="B26" i="67"/>
  <c r="N25" i="67"/>
  <c r="E25" i="67"/>
  <c r="D25" i="67"/>
  <c r="C25" i="67"/>
  <c r="B25" i="67"/>
  <c r="N24" i="67"/>
  <c r="E24" i="67"/>
  <c r="D24" i="67"/>
  <c r="C24" i="67"/>
  <c r="B24" i="67"/>
  <c r="N23" i="67"/>
  <c r="E23" i="67"/>
  <c r="D23" i="67"/>
  <c r="C23" i="67"/>
  <c r="B23" i="67"/>
  <c r="N22" i="67"/>
  <c r="E22" i="67"/>
  <c r="D22" i="67"/>
  <c r="C22" i="67"/>
  <c r="B22" i="67"/>
  <c r="N21" i="67"/>
  <c r="E21" i="67"/>
  <c r="D21" i="67"/>
  <c r="C21" i="67"/>
  <c r="B21" i="67"/>
  <c r="N20" i="67"/>
  <c r="E20" i="67"/>
  <c r="D20" i="67"/>
  <c r="C20" i="67"/>
  <c r="B20" i="67"/>
  <c r="N19" i="67"/>
  <c r="E19" i="67"/>
  <c r="D19" i="67"/>
  <c r="C19" i="67"/>
  <c r="B19" i="67"/>
  <c r="N18" i="67"/>
  <c r="E18" i="67"/>
  <c r="D18" i="67"/>
  <c r="C18" i="67"/>
  <c r="B18" i="67"/>
  <c r="N17" i="67"/>
  <c r="E17" i="67"/>
  <c r="D17" i="67"/>
  <c r="C17" i="67"/>
  <c r="B17" i="67"/>
  <c r="N16" i="67"/>
  <c r="E16" i="67"/>
  <c r="D16" i="67"/>
  <c r="C16" i="67"/>
  <c r="B16" i="67"/>
  <c r="N15" i="67"/>
  <c r="E15" i="67"/>
  <c r="D15" i="67"/>
  <c r="C15" i="67"/>
  <c r="B15" i="67"/>
  <c r="N14" i="67"/>
  <c r="E14" i="67"/>
  <c r="D14" i="67"/>
  <c r="C14" i="67"/>
  <c r="B14" i="67"/>
  <c r="N13" i="67"/>
  <c r="E13" i="67"/>
  <c r="D13" i="67"/>
  <c r="C13" i="67"/>
  <c r="B13" i="67"/>
  <c r="N12" i="67"/>
  <c r="E12" i="67"/>
  <c r="D12" i="67"/>
  <c r="C12" i="67"/>
  <c r="B12" i="67"/>
  <c r="N11" i="67"/>
  <c r="E11" i="67"/>
  <c r="D11" i="67"/>
  <c r="C11" i="67"/>
  <c r="B11" i="67"/>
  <c r="N10" i="67"/>
  <c r="E10" i="67"/>
  <c r="D10" i="67"/>
  <c r="C10" i="67"/>
  <c r="B10" i="67"/>
  <c r="K60" i="66"/>
  <c r="J60" i="66"/>
  <c r="K59" i="66"/>
  <c r="J59" i="66"/>
  <c r="K58" i="66"/>
  <c r="J58" i="66"/>
  <c r="K57" i="66"/>
  <c r="J57" i="66"/>
  <c r="K56" i="66"/>
  <c r="J56" i="66"/>
  <c r="K55" i="66"/>
  <c r="J55" i="66"/>
  <c r="K54" i="66"/>
  <c r="J54" i="66"/>
  <c r="K53" i="66"/>
  <c r="J53" i="66"/>
  <c r="K52" i="66"/>
  <c r="J52" i="66"/>
  <c r="K51" i="66"/>
  <c r="J51" i="66"/>
  <c r="K50" i="66"/>
  <c r="J50" i="66"/>
  <c r="K49" i="66"/>
  <c r="J49" i="66"/>
  <c r="K48" i="66"/>
  <c r="J48" i="66"/>
  <c r="K47" i="66"/>
  <c r="J47" i="66"/>
  <c r="K46" i="66"/>
  <c r="J46" i="66"/>
  <c r="K45" i="66"/>
  <c r="J45" i="66"/>
  <c r="K44" i="66"/>
  <c r="J44" i="66"/>
  <c r="K43" i="66"/>
  <c r="J43" i="66"/>
  <c r="K42" i="66"/>
  <c r="J42" i="66"/>
  <c r="K41" i="66"/>
  <c r="J41" i="66"/>
  <c r="K40" i="66"/>
  <c r="J40" i="66"/>
  <c r="K39" i="66"/>
  <c r="J39" i="66"/>
  <c r="K38" i="66"/>
  <c r="J38" i="66"/>
  <c r="K37" i="66"/>
  <c r="J37" i="66"/>
  <c r="K36" i="66"/>
  <c r="J36" i="66"/>
  <c r="K35" i="66"/>
  <c r="J35" i="66"/>
  <c r="K34" i="66"/>
  <c r="J34" i="66"/>
  <c r="K33" i="66"/>
  <c r="J33" i="66"/>
  <c r="K32" i="66"/>
  <c r="J32" i="66"/>
  <c r="K31" i="66"/>
  <c r="J31" i="66"/>
  <c r="K30" i="66"/>
  <c r="J30" i="66"/>
  <c r="K29" i="66"/>
  <c r="J29" i="66"/>
  <c r="K28" i="66"/>
  <c r="J28" i="66"/>
  <c r="K27" i="66"/>
  <c r="J27" i="66"/>
  <c r="K26" i="66"/>
  <c r="J26" i="66"/>
  <c r="K25" i="66"/>
  <c r="J25" i="66"/>
  <c r="K24" i="66"/>
  <c r="J24" i="66"/>
  <c r="K23" i="66"/>
  <c r="J23" i="66"/>
  <c r="K22" i="66"/>
  <c r="J22" i="66"/>
  <c r="K21" i="66"/>
  <c r="J21" i="66"/>
  <c r="K20" i="66"/>
  <c r="J20" i="66"/>
  <c r="K19" i="66"/>
  <c r="J19" i="66"/>
  <c r="K18" i="66"/>
  <c r="J18" i="66"/>
  <c r="K17" i="66"/>
  <c r="J17" i="66"/>
  <c r="K16" i="66"/>
  <c r="J16" i="66"/>
  <c r="K15" i="66"/>
  <c r="J15" i="66"/>
  <c r="K14" i="66"/>
  <c r="J14" i="66"/>
  <c r="K13" i="66"/>
  <c r="J13" i="66"/>
  <c r="K12" i="66"/>
  <c r="J12" i="66"/>
  <c r="K11" i="66"/>
  <c r="J11" i="66"/>
  <c r="K10" i="66"/>
  <c r="J10" i="66"/>
  <c r="K72" i="65"/>
  <c r="J72" i="65"/>
  <c r="K71" i="65"/>
  <c r="J71" i="65"/>
  <c r="K70" i="65"/>
  <c r="J70" i="65"/>
  <c r="K69" i="65"/>
  <c r="J69" i="65"/>
  <c r="K68" i="65"/>
  <c r="J68" i="65"/>
  <c r="K66" i="65"/>
  <c r="J66" i="65"/>
  <c r="K65" i="65"/>
  <c r="J65" i="65"/>
  <c r="K64" i="65"/>
  <c r="J64" i="65"/>
  <c r="K63" i="65"/>
  <c r="J63" i="65"/>
  <c r="K62" i="65"/>
  <c r="J62" i="65"/>
  <c r="K61" i="65"/>
  <c r="J61" i="65"/>
  <c r="K60" i="65"/>
  <c r="J60" i="65"/>
  <c r="K59" i="65"/>
  <c r="J59" i="65"/>
  <c r="K58" i="65"/>
  <c r="J58" i="65"/>
  <c r="K57" i="65"/>
  <c r="J57" i="65"/>
  <c r="K56" i="65"/>
  <c r="J56" i="65"/>
  <c r="K55" i="65"/>
  <c r="J55" i="65"/>
  <c r="K54" i="65"/>
  <c r="J54" i="65"/>
  <c r="K53" i="65"/>
  <c r="J53" i="65"/>
  <c r="K52" i="65"/>
  <c r="J52" i="65"/>
  <c r="K51" i="65"/>
  <c r="J51" i="65"/>
  <c r="K50" i="65"/>
  <c r="J50" i="65"/>
  <c r="K49" i="65"/>
  <c r="J49" i="65"/>
  <c r="K48" i="65"/>
  <c r="J48" i="65"/>
  <c r="K47" i="65"/>
  <c r="J47" i="65"/>
  <c r="K46" i="65"/>
  <c r="J46" i="65"/>
  <c r="K45" i="65"/>
  <c r="J45" i="65"/>
  <c r="K44" i="65"/>
  <c r="J44" i="65"/>
  <c r="K43" i="65"/>
  <c r="J43" i="65"/>
  <c r="K42" i="65"/>
  <c r="J42" i="65"/>
  <c r="K41" i="65"/>
  <c r="J41" i="65"/>
  <c r="K40" i="65"/>
  <c r="J40" i="65"/>
  <c r="K39" i="65"/>
  <c r="J39" i="65"/>
  <c r="K38" i="65"/>
  <c r="J38" i="65"/>
  <c r="K37" i="65"/>
  <c r="J37" i="65"/>
  <c r="K36" i="65"/>
  <c r="J36" i="65"/>
  <c r="K35" i="65"/>
  <c r="J35" i="65"/>
  <c r="K34" i="65"/>
  <c r="J34" i="65"/>
  <c r="K33" i="65"/>
  <c r="J33" i="65"/>
  <c r="K32" i="65"/>
  <c r="J32" i="65"/>
  <c r="K31" i="65"/>
  <c r="J31" i="65"/>
  <c r="K30" i="65"/>
  <c r="J30" i="65"/>
  <c r="K29" i="65"/>
  <c r="J29" i="65"/>
  <c r="K28" i="65"/>
  <c r="J28" i="65"/>
  <c r="K27" i="65"/>
  <c r="J27" i="65"/>
  <c r="K26" i="65"/>
  <c r="J26" i="65"/>
  <c r="K25" i="65"/>
  <c r="J25" i="65"/>
  <c r="K24" i="65"/>
  <c r="J24" i="65"/>
  <c r="K23" i="65"/>
  <c r="J23" i="65"/>
  <c r="K22" i="65"/>
  <c r="J22" i="65"/>
  <c r="K21" i="65"/>
  <c r="J21" i="65"/>
  <c r="K20" i="65"/>
  <c r="J20" i="65"/>
  <c r="K19" i="65"/>
  <c r="J19" i="65"/>
  <c r="K18" i="65"/>
  <c r="J18" i="65"/>
  <c r="K17" i="65"/>
  <c r="J17" i="65"/>
  <c r="K16" i="65"/>
  <c r="J16" i="65"/>
  <c r="K15" i="65"/>
  <c r="J15" i="65"/>
  <c r="K14" i="65"/>
  <c r="J14" i="65"/>
  <c r="K13" i="65"/>
  <c r="J13" i="65"/>
  <c r="K12" i="65"/>
  <c r="J12" i="65"/>
  <c r="K11" i="65"/>
  <c r="J11" i="65"/>
  <c r="K10" i="65"/>
  <c r="J10" i="65"/>
  <c r="I78" i="64"/>
  <c r="H78" i="64"/>
  <c r="G78" i="64"/>
  <c r="F78" i="64"/>
  <c r="E78" i="64"/>
  <c r="D78" i="64"/>
  <c r="C78" i="64"/>
  <c r="B78" i="64"/>
  <c r="K73" i="64"/>
  <c r="J73" i="64"/>
  <c r="K72" i="64"/>
  <c r="J72" i="64"/>
  <c r="K71" i="64"/>
  <c r="J71" i="64"/>
  <c r="K70" i="64"/>
  <c r="J70" i="64"/>
  <c r="K69" i="64"/>
  <c r="J69" i="64"/>
  <c r="K68" i="64"/>
  <c r="J68" i="64"/>
  <c r="K67" i="64"/>
  <c r="J67" i="64"/>
  <c r="K66" i="64"/>
  <c r="J66" i="64"/>
  <c r="K65" i="64"/>
  <c r="J65" i="64"/>
  <c r="K64" i="64"/>
  <c r="J64" i="64"/>
  <c r="K63" i="64"/>
  <c r="J63" i="64"/>
  <c r="K62" i="64"/>
  <c r="J62" i="64"/>
  <c r="K61" i="64"/>
  <c r="J61" i="64"/>
  <c r="K60" i="64"/>
  <c r="J60" i="64"/>
  <c r="K59" i="64"/>
  <c r="J59" i="64"/>
  <c r="K58" i="64"/>
  <c r="J58" i="64"/>
  <c r="K57" i="64"/>
  <c r="J57" i="64"/>
  <c r="K56" i="64"/>
  <c r="J56" i="64"/>
  <c r="K55" i="64"/>
  <c r="J55" i="64"/>
  <c r="K54" i="64"/>
  <c r="J54" i="64"/>
  <c r="K53" i="64"/>
  <c r="J53" i="64"/>
  <c r="K52" i="64"/>
  <c r="J52" i="64"/>
  <c r="K51" i="64"/>
  <c r="J51" i="64"/>
  <c r="K50" i="64"/>
  <c r="J50" i="64"/>
  <c r="K49" i="64"/>
  <c r="J49" i="64"/>
  <c r="K48" i="64"/>
  <c r="J48" i="64"/>
  <c r="K47" i="64"/>
  <c r="J47" i="64"/>
  <c r="K46" i="64"/>
  <c r="J46" i="64"/>
  <c r="K45" i="64"/>
  <c r="J45" i="64"/>
  <c r="K44" i="64"/>
  <c r="J44" i="64"/>
  <c r="K43" i="64"/>
  <c r="J43" i="64"/>
  <c r="K42" i="64"/>
  <c r="J42" i="64"/>
  <c r="K41" i="64"/>
  <c r="J41" i="64"/>
  <c r="K40" i="64"/>
  <c r="J40" i="64"/>
  <c r="K39" i="64"/>
  <c r="J39" i="64"/>
  <c r="K38" i="64"/>
  <c r="J38" i="64"/>
  <c r="K37" i="64"/>
  <c r="J37" i="64"/>
  <c r="K36" i="64"/>
  <c r="J36" i="64"/>
  <c r="K35" i="64"/>
  <c r="J35" i="64"/>
  <c r="K34" i="64"/>
  <c r="J34" i="64"/>
  <c r="K33" i="64"/>
  <c r="J33" i="64"/>
  <c r="K32" i="64"/>
  <c r="J32" i="64"/>
  <c r="K31" i="64"/>
  <c r="J31" i="64"/>
  <c r="K30" i="64"/>
  <c r="J30" i="64"/>
  <c r="K29" i="64"/>
  <c r="J29" i="64"/>
  <c r="K28" i="64"/>
  <c r="J28" i="64"/>
  <c r="K27" i="64"/>
  <c r="J27" i="64"/>
  <c r="K26" i="64"/>
  <c r="J26" i="64"/>
  <c r="K25" i="64"/>
  <c r="J25" i="64"/>
  <c r="K24" i="64"/>
  <c r="J24" i="64"/>
  <c r="K23" i="64"/>
  <c r="J23" i="64"/>
  <c r="K22" i="64"/>
  <c r="J22" i="64"/>
  <c r="K21" i="64"/>
  <c r="J21" i="64"/>
  <c r="K20" i="64"/>
  <c r="J20" i="64"/>
  <c r="K19" i="64"/>
  <c r="J19" i="64"/>
  <c r="K18" i="64"/>
  <c r="J18" i="64"/>
  <c r="K17" i="64"/>
  <c r="J17" i="64"/>
  <c r="K16" i="64"/>
  <c r="J16" i="64"/>
  <c r="K15" i="64"/>
  <c r="J15" i="64"/>
  <c r="K14" i="64"/>
  <c r="J14" i="64"/>
  <c r="K13" i="64"/>
  <c r="J13" i="64"/>
  <c r="K12" i="64"/>
  <c r="J12" i="64"/>
  <c r="K11" i="64"/>
  <c r="J11" i="64"/>
  <c r="K10" i="64"/>
  <c r="J10" i="64"/>
  <c r="K9" i="64"/>
  <c r="J9" i="64"/>
  <c r="K8" i="64"/>
  <c r="J8" i="64"/>
  <c r="K7" i="64"/>
  <c r="J7" i="64"/>
  <c r="K75" i="63"/>
  <c r="J75" i="63"/>
  <c r="K74" i="63"/>
  <c r="J74" i="63"/>
  <c r="K73" i="63"/>
  <c r="J73" i="63"/>
  <c r="K72" i="63"/>
  <c r="J72" i="63"/>
  <c r="K71" i="63"/>
  <c r="J71" i="63"/>
  <c r="K70" i="63"/>
  <c r="J70" i="63"/>
  <c r="K69" i="63"/>
  <c r="J69" i="63"/>
  <c r="K68" i="63"/>
  <c r="J68" i="63"/>
  <c r="K67" i="63"/>
  <c r="J67" i="63"/>
  <c r="K66" i="63"/>
  <c r="J66" i="63"/>
  <c r="K65" i="63"/>
  <c r="J65" i="63"/>
  <c r="K64" i="63"/>
  <c r="J64" i="63"/>
  <c r="K63" i="63"/>
  <c r="J63" i="63"/>
  <c r="K62" i="63"/>
  <c r="J62" i="63"/>
  <c r="K61" i="63"/>
  <c r="J61" i="63"/>
  <c r="K60" i="63"/>
  <c r="J60" i="63"/>
  <c r="K59" i="63"/>
  <c r="J59" i="63"/>
  <c r="K58" i="63"/>
  <c r="J58" i="63"/>
  <c r="K57" i="63"/>
  <c r="J57" i="63"/>
  <c r="K56" i="63"/>
  <c r="J56" i="63"/>
  <c r="K55" i="63"/>
  <c r="J55" i="63"/>
  <c r="K54" i="63"/>
  <c r="J54" i="63"/>
  <c r="K53" i="63"/>
  <c r="J53" i="63"/>
  <c r="K52" i="63"/>
  <c r="J52" i="63"/>
  <c r="K51" i="63"/>
  <c r="J51" i="63"/>
  <c r="K50" i="63"/>
  <c r="J50" i="63"/>
  <c r="K49" i="63"/>
  <c r="J49" i="63"/>
  <c r="K48" i="63"/>
  <c r="J48" i="63"/>
  <c r="K47" i="63"/>
  <c r="J47" i="63"/>
  <c r="K46" i="63"/>
  <c r="J46" i="63"/>
  <c r="K45" i="63"/>
  <c r="J45" i="63"/>
  <c r="K44" i="63"/>
  <c r="J44" i="63"/>
  <c r="K43" i="63"/>
  <c r="J43" i="63"/>
  <c r="K42" i="63"/>
  <c r="J42" i="63"/>
  <c r="K41" i="63"/>
  <c r="J41" i="63"/>
  <c r="K40" i="63"/>
  <c r="J40" i="63"/>
  <c r="K39" i="63"/>
  <c r="J39" i="63"/>
  <c r="K38" i="63"/>
  <c r="J38" i="63"/>
  <c r="K37" i="63"/>
  <c r="J37" i="63"/>
  <c r="K36" i="63"/>
  <c r="J36" i="63"/>
  <c r="K35" i="63"/>
  <c r="J35" i="63"/>
  <c r="K34" i="63"/>
  <c r="J34" i="63"/>
  <c r="K33" i="63"/>
  <c r="J33" i="63"/>
  <c r="K32" i="63"/>
  <c r="J32" i="63"/>
  <c r="K31" i="63"/>
  <c r="J31" i="63"/>
  <c r="K30" i="63"/>
  <c r="J30" i="63"/>
  <c r="K29" i="63"/>
  <c r="J29" i="63"/>
  <c r="K28" i="63"/>
  <c r="J28" i="63"/>
  <c r="K27" i="63"/>
  <c r="J27" i="63"/>
  <c r="K26" i="63"/>
  <c r="J26" i="63"/>
  <c r="K25" i="63"/>
  <c r="J25" i="63"/>
  <c r="K24" i="63"/>
  <c r="J24" i="63"/>
  <c r="K23" i="63"/>
  <c r="J23" i="63"/>
  <c r="K22" i="63"/>
  <c r="J22" i="63"/>
  <c r="K21" i="63"/>
  <c r="J21" i="63"/>
  <c r="K20" i="63"/>
  <c r="J20" i="63"/>
  <c r="K19" i="63"/>
  <c r="J19" i="63"/>
  <c r="K18" i="63"/>
  <c r="J18" i="63"/>
  <c r="K17" i="63"/>
  <c r="J17" i="63"/>
  <c r="K16" i="63"/>
  <c r="J16" i="63"/>
  <c r="K15" i="63"/>
  <c r="J15" i="63"/>
  <c r="K14" i="63"/>
  <c r="J14" i="63"/>
  <c r="K13" i="63"/>
  <c r="J13" i="63"/>
  <c r="K12" i="63"/>
  <c r="J12" i="63"/>
  <c r="K11" i="63"/>
  <c r="J11" i="63"/>
  <c r="K10" i="63"/>
  <c r="J10" i="63"/>
  <c r="K9" i="63"/>
  <c r="J9" i="63"/>
  <c r="I36" i="62"/>
  <c r="H36" i="62"/>
  <c r="G36" i="62"/>
  <c r="F36" i="62"/>
  <c r="E36" i="62"/>
  <c r="D36" i="62"/>
  <c r="C36" i="62"/>
  <c r="B36" i="62"/>
  <c r="K35" i="62"/>
  <c r="J35" i="62"/>
  <c r="K34" i="62"/>
  <c r="J34" i="62"/>
  <c r="K33" i="62"/>
  <c r="J33" i="62"/>
  <c r="K32" i="62"/>
  <c r="J32" i="62"/>
  <c r="K31" i="62"/>
  <c r="J31" i="62"/>
  <c r="K30" i="62"/>
  <c r="J30" i="62"/>
  <c r="K29" i="62"/>
  <c r="J29" i="62"/>
  <c r="K28" i="62"/>
  <c r="J28" i="62"/>
  <c r="K27" i="62"/>
  <c r="J27" i="62"/>
  <c r="K26" i="62"/>
  <c r="J26" i="62"/>
  <c r="K25" i="62"/>
  <c r="J25" i="62"/>
  <c r="K24" i="62"/>
  <c r="J24" i="62"/>
  <c r="K23" i="62"/>
  <c r="J23" i="62"/>
  <c r="K22" i="62"/>
  <c r="J22" i="62"/>
  <c r="K21" i="62"/>
  <c r="J21" i="62"/>
  <c r="K20" i="62"/>
  <c r="J20" i="62"/>
  <c r="K19" i="62"/>
  <c r="J19" i="62"/>
  <c r="K18" i="62"/>
  <c r="J18" i="62"/>
  <c r="K17" i="62"/>
  <c r="J17" i="62"/>
  <c r="K16" i="62"/>
  <c r="J16" i="62"/>
  <c r="K15" i="62"/>
  <c r="J15" i="62"/>
  <c r="K14" i="62"/>
  <c r="J14" i="62"/>
  <c r="K13" i="62"/>
  <c r="J13" i="62"/>
  <c r="K12" i="62"/>
  <c r="J12" i="62"/>
  <c r="K11" i="62"/>
  <c r="J11" i="62"/>
  <c r="K10" i="62"/>
  <c r="J10" i="62"/>
  <c r="K9" i="62"/>
  <c r="J9" i="62"/>
  <c r="K8" i="62"/>
  <c r="K36" i="62" s="1"/>
  <c r="J8" i="62"/>
  <c r="J36" i="62" s="1"/>
  <c r="E82" i="61"/>
  <c r="D82" i="61"/>
  <c r="C82" i="61"/>
  <c r="B82" i="61"/>
  <c r="F80" i="61"/>
  <c r="F79" i="61"/>
  <c r="F78" i="61"/>
  <c r="F77" i="61"/>
  <c r="F76" i="61"/>
  <c r="F75" i="61"/>
  <c r="F74" i="61"/>
  <c r="F73" i="61"/>
  <c r="F72" i="61"/>
  <c r="F71" i="61"/>
  <c r="F70" i="61"/>
  <c r="F69" i="61"/>
  <c r="F68" i="61"/>
  <c r="F67" i="61"/>
  <c r="F66" i="61"/>
  <c r="F65" i="61"/>
  <c r="F64" i="61"/>
  <c r="F63" i="61"/>
  <c r="F62" i="61"/>
  <c r="F61" i="61"/>
  <c r="F60" i="61"/>
  <c r="F59" i="61"/>
  <c r="F58" i="61"/>
  <c r="F57" i="61"/>
  <c r="F56" i="61"/>
  <c r="F55" i="61"/>
  <c r="F54" i="61"/>
  <c r="F53" i="61"/>
  <c r="F52" i="61"/>
  <c r="F51" i="61"/>
  <c r="F50" i="61"/>
  <c r="F49" i="61"/>
  <c r="F48" i="61"/>
  <c r="F47" i="61"/>
  <c r="F46" i="61"/>
  <c r="F45" i="61"/>
  <c r="F44" i="61"/>
  <c r="F43" i="61"/>
  <c r="F42" i="61"/>
  <c r="F41" i="61"/>
  <c r="F40" i="61"/>
  <c r="F39" i="61"/>
  <c r="F38" i="61"/>
  <c r="F37" i="61"/>
  <c r="F36" i="61"/>
  <c r="F35" i="61"/>
  <c r="F34" i="61"/>
  <c r="F33" i="61"/>
  <c r="F32" i="61"/>
  <c r="F31" i="61"/>
  <c r="F30" i="61"/>
  <c r="F29" i="61"/>
  <c r="F28" i="61"/>
  <c r="F27" i="61"/>
  <c r="F26" i="61"/>
  <c r="F25" i="61"/>
  <c r="F24" i="61"/>
  <c r="F23" i="61"/>
  <c r="F22" i="61"/>
  <c r="F21" i="61"/>
  <c r="F20" i="61"/>
  <c r="F19" i="61"/>
  <c r="F18" i="61"/>
  <c r="F17" i="61"/>
  <c r="F16" i="61"/>
  <c r="F15" i="61"/>
  <c r="F14" i="61"/>
  <c r="F13" i="61"/>
  <c r="F12" i="61"/>
  <c r="F11" i="61"/>
  <c r="F10" i="61"/>
  <c r="F9" i="61"/>
  <c r="F8" i="61"/>
  <c r="F7" i="61"/>
  <c r="K69" i="60"/>
  <c r="J69" i="60"/>
  <c r="K68" i="60"/>
  <c r="J68" i="60"/>
  <c r="K67" i="60"/>
  <c r="J67" i="60"/>
  <c r="K66" i="60"/>
  <c r="J66" i="60"/>
  <c r="K65" i="60"/>
  <c r="J65" i="60"/>
  <c r="K64" i="60"/>
  <c r="J64" i="60"/>
  <c r="K63" i="60"/>
  <c r="J63" i="60"/>
  <c r="K62" i="60"/>
  <c r="J62" i="60"/>
  <c r="K61" i="60"/>
  <c r="J61" i="60"/>
  <c r="K60" i="60"/>
  <c r="J60" i="60"/>
  <c r="K59" i="60"/>
  <c r="J59" i="60"/>
  <c r="K58" i="60"/>
  <c r="J58" i="60"/>
  <c r="K57" i="60"/>
  <c r="J57" i="60"/>
  <c r="K56" i="60"/>
  <c r="J56" i="60"/>
  <c r="K55" i="60"/>
  <c r="J55" i="60"/>
  <c r="K54" i="60"/>
  <c r="J54" i="60"/>
  <c r="K53" i="60"/>
  <c r="J53" i="60"/>
  <c r="K52" i="60"/>
  <c r="J52" i="60"/>
  <c r="K51" i="60"/>
  <c r="J51" i="60"/>
  <c r="K50" i="60"/>
  <c r="J50" i="60"/>
  <c r="K49" i="60"/>
  <c r="J49" i="60"/>
  <c r="K48" i="60"/>
  <c r="J48" i="60"/>
  <c r="K47" i="60"/>
  <c r="J47" i="60"/>
  <c r="K46" i="60"/>
  <c r="J46" i="60"/>
  <c r="K45" i="60"/>
  <c r="J45" i="60"/>
  <c r="K44" i="60"/>
  <c r="J44" i="60"/>
  <c r="K43" i="60"/>
  <c r="J43" i="60"/>
  <c r="K42" i="60"/>
  <c r="J42" i="60"/>
  <c r="K41" i="60"/>
  <c r="J41" i="60"/>
  <c r="K40" i="60"/>
  <c r="J40" i="60"/>
  <c r="K39" i="60"/>
  <c r="J39" i="60"/>
  <c r="K38" i="60"/>
  <c r="J38" i="60"/>
  <c r="K37" i="60"/>
  <c r="J37" i="60"/>
  <c r="K36" i="60"/>
  <c r="J36" i="60"/>
  <c r="K35" i="60"/>
  <c r="J35" i="60"/>
  <c r="K34" i="60"/>
  <c r="J34" i="60"/>
  <c r="K33" i="60"/>
  <c r="J33" i="60"/>
  <c r="K32" i="60"/>
  <c r="J32" i="60"/>
  <c r="K31" i="60"/>
  <c r="J31" i="60"/>
  <c r="K30" i="60"/>
  <c r="J30" i="60"/>
  <c r="K29" i="60"/>
  <c r="J29" i="60"/>
  <c r="K28" i="60"/>
  <c r="J28" i="60"/>
  <c r="K27" i="60"/>
  <c r="J27" i="60"/>
  <c r="K26" i="60"/>
  <c r="J26" i="60"/>
  <c r="K25" i="60"/>
  <c r="J25" i="60"/>
  <c r="K24" i="60"/>
  <c r="J24" i="60"/>
  <c r="K23" i="60"/>
  <c r="J23" i="60"/>
  <c r="K22" i="60"/>
  <c r="J22" i="60"/>
  <c r="K21" i="60"/>
  <c r="J21" i="60"/>
  <c r="K20" i="60"/>
  <c r="J20" i="60"/>
  <c r="K19" i="60"/>
  <c r="J19" i="60"/>
  <c r="K18" i="60"/>
  <c r="J18" i="60"/>
  <c r="K17" i="60"/>
  <c r="J17" i="60"/>
  <c r="K16" i="60"/>
  <c r="J16" i="60"/>
  <c r="K15" i="60"/>
  <c r="J15" i="60"/>
  <c r="K14" i="60"/>
  <c r="J14" i="60"/>
  <c r="K13" i="60"/>
  <c r="J13" i="60"/>
  <c r="K12" i="60"/>
  <c r="J12" i="60"/>
  <c r="K11" i="60"/>
  <c r="J11" i="60"/>
  <c r="K10" i="60"/>
  <c r="J10" i="60"/>
  <c r="K9" i="60"/>
  <c r="J9" i="60"/>
  <c r="K8" i="60"/>
  <c r="J8" i="60"/>
  <c r="K7" i="60"/>
  <c r="J7" i="60"/>
  <c r="I22" i="59"/>
  <c r="H22" i="59"/>
  <c r="G22" i="59"/>
  <c r="F22" i="59"/>
  <c r="E22" i="59"/>
  <c r="D22" i="59"/>
  <c r="C22" i="59"/>
  <c r="B22" i="59"/>
  <c r="K21" i="59"/>
  <c r="J21" i="59"/>
  <c r="K20" i="59"/>
  <c r="J20" i="59"/>
  <c r="K19" i="59"/>
  <c r="J19" i="59"/>
  <c r="K18" i="59"/>
  <c r="J18" i="59"/>
  <c r="K17" i="59"/>
  <c r="J17" i="59"/>
  <c r="K16" i="59"/>
  <c r="J16" i="59"/>
  <c r="K15" i="59"/>
  <c r="J15" i="59"/>
  <c r="K14" i="59"/>
  <c r="J14" i="59"/>
  <c r="K13" i="59"/>
  <c r="J13" i="59"/>
  <c r="K12" i="59"/>
  <c r="J12" i="59"/>
  <c r="K11" i="59"/>
  <c r="J11" i="59"/>
  <c r="K10" i="59"/>
  <c r="J10" i="59"/>
  <c r="K9" i="59"/>
  <c r="J9" i="59"/>
  <c r="K8" i="59"/>
  <c r="K22" i="59" s="1"/>
  <c r="J8" i="59"/>
  <c r="J22" i="59" s="1"/>
  <c r="B87" i="67" l="1"/>
  <c r="D87" i="67"/>
  <c r="E87" i="67"/>
  <c r="N87" i="67"/>
  <c r="J91" i="67"/>
  <c r="C87" i="67"/>
  <c r="F82" i="61"/>
  <c r="K33" i="72"/>
  <c r="J33" i="72"/>
  <c r="K32" i="71"/>
  <c r="J32" i="71"/>
  <c r="J78" i="64"/>
  <c r="K78" i="64"/>
  <c r="G84" i="40" l="1"/>
  <c r="F84" i="40"/>
  <c r="C84" i="40"/>
  <c r="B84" i="40"/>
  <c r="I22" i="4" l="1"/>
  <c r="H22" i="4"/>
  <c r="E22" i="4"/>
  <c r="D22" i="4"/>
  <c r="J50" i="32" l="1"/>
  <c r="I50" i="32"/>
  <c r="H50" i="32"/>
  <c r="G50" i="32"/>
  <c r="F50" i="32"/>
  <c r="E50" i="32"/>
  <c r="D50" i="32"/>
  <c r="C50" i="32"/>
  <c r="B50" i="32"/>
  <c r="J41" i="32"/>
  <c r="I41" i="32"/>
  <c r="H41" i="32"/>
  <c r="G41" i="32"/>
  <c r="F41" i="32"/>
  <c r="E41" i="32"/>
  <c r="D41" i="32"/>
  <c r="C41" i="32"/>
  <c r="B41" i="32"/>
  <c r="J32" i="32"/>
  <c r="I32" i="32"/>
  <c r="H32" i="32"/>
  <c r="G32" i="32"/>
  <c r="F32" i="32"/>
  <c r="E32" i="32"/>
  <c r="D32" i="32"/>
  <c r="C32" i="32"/>
  <c r="B32" i="32"/>
  <c r="J23" i="32"/>
  <c r="I23" i="32"/>
  <c r="H23" i="32"/>
  <c r="G23" i="32"/>
  <c r="F23" i="32"/>
  <c r="E23" i="32"/>
  <c r="D23" i="32"/>
  <c r="C23" i="32"/>
  <c r="B23" i="32"/>
  <c r="J14" i="32"/>
  <c r="I14" i="32"/>
  <c r="H14" i="32"/>
  <c r="G14" i="32"/>
  <c r="F14" i="32"/>
  <c r="E14" i="32"/>
  <c r="D14" i="32"/>
  <c r="C14" i="32"/>
  <c r="B14" i="32"/>
</calcChain>
</file>

<file path=xl/comments1.xml><?xml version="1.0" encoding="utf-8"?>
<comments xmlns="http://schemas.openxmlformats.org/spreadsheetml/2006/main">
  <authors>
    <author>Author</author>
  </authors>
  <commentList>
    <comment ref="H51" authorId="0" shapeId="0">
      <text>
        <r>
          <rPr>
            <b/>
            <sz val="9"/>
            <color indexed="81"/>
            <rFont val="Tahoma"/>
            <family val="2"/>
          </rPr>
          <t>Author:</t>
        </r>
        <r>
          <rPr>
            <sz val="9"/>
            <color indexed="81"/>
            <rFont val="Tahoma"/>
            <family val="2"/>
          </rPr>
          <t xml:space="preserve">
Transgender</t>
        </r>
      </text>
    </comment>
    <comment ref="H52" authorId="0" shapeId="0">
      <text>
        <r>
          <rPr>
            <b/>
            <sz val="9"/>
            <color indexed="81"/>
            <rFont val="Tahoma"/>
            <family val="2"/>
          </rPr>
          <t>Author:</t>
        </r>
        <r>
          <rPr>
            <sz val="9"/>
            <color indexed="81"/>
            <rFont val="Tahoma"/>
            <family val="2"/>
          </rPr>
          <t xml:space="preserve">
transgender</t>
        </r>
      </text>
    </comment>
    <comment ref="H53" authorId="0" shapeId="0">
      <text>
        <r>
          <rPr>
            <b/>
            <sz val="9"/>
            <color indexed="81"/>
            <rFont val="Tahoma"/>
            <family val="2"/>
          </rPr>
          <t>Author:</t>
        </r>
        <r>
          <rPr>
            <sz val="9"/>
            <color indexed="81"/>
            <rFont val="Tahoma"/>
            <family val="2"/>
          </rPr>
          <t xml:space="preserve">
Transgender</t>
        </r>
      </text>
    </comment>
  </commentList>
</comments>
</file>

<file path=xl/comments2.xml><?xml version="1.0" encoding="utf-8"?>
<comments xmlns="http://schemas.openxmlformats.org/spreadsheetml/2006/main">
  <authors>
    <author>Author</author>
  </authors>
  <commentList>
    <comment ref="B34" authorId="0" shapeId="0">
      <text>
        <r>
          <rPr>
            <b/>
            <sz val="9"/>
            <color indexed="81"/>
            <rFont val="Tahoma"/>
            <family val="2"/>
          </rPr>
          <t>Author:</t>
        </r>
        <r>
          <rPr>
            <sz val="9"/>
            <color indexed="81"/>
            <rFont val="Tahoma"/>
            <family val="2"/>
          </rPr>
          <t xml:space="preserve">
Bank of Punjab</t>
        </r>
      </text>
    </comment>
  </commentList>
</comments>
</file>

<file path=xl/sharedStrings.xml><?xml version="1.0" encoding="utf-8"?>
<sst xmlns="http://schemas.openxmlformats.org/spreadsheetml/2006/main" count="4111" uniqueCount="1670">
  <si>
    <t>(End period: Million Rupees)</t>
  </si>
  <si>
    <t>Item</t>
  </si>
  <si>
    <t>Assets</t>
  </si>
  <si>
    <t xml:space="preserve">  I. Currency and Deposits</t>
  </si>
  <si>
    <t>1. Currency</t>
  </si>
  <si>
    <t>2. Transferable Deposits</t>
  </si>
  <si>
    <t>3. Restricted/ compulsory deposits</t>
  </si>
  <si>
    <t>4 Other Deposits</t>
  </si>
  <si>
    <t>II. Securities(other than shares)</t>
  </si>
  <si>
    <t>1. Short-term</t>
  </si>
  <si>
    <t>2. Long-term</t>
  </si>
  <si>
    <t>III. Loans extended (Advances)</t>
  </si>
  <si>
    <t>A) Money at call</t>
  </si>
  <si>
    <t>B) Reverse Repo</t>
  </si>
  <si>
    <t>C) Bills purchased and discounted</t>
  </si>
  <si>
    <t>D) Other short-term advances</t>
  </si>
  <si>
    <t>IV. Shares and other equity</t>
  </si>
  <si>
    <t>1. Quoted</t>
  </si>
  <si>
    <t>2. Non quoted</t>
  </si>
  <si>
    <t>3. Investment fund shares</t>
  </si>
  <si>
    <t>V. Insurance Technical Reserve</t>
  </si>
  <si>
    <t>-</t>
  </si>
  <si>
    <t>VI. Financial Derivatives</t>
  </si>
  <si>
    <t>VII. Other accounts receivable</t>
  </si>
  <si>
    <t>1. Trade credit and advances</t>
  </si>
  <si>
    <t>2. Others</t>
  </si>
  <si>
    <t>A) Dividends receivable resident sector</t>
  </si>
  <si>
    <t>B) Settlement accounts resident sector</t>
  </si>
  <si>
    <t>C) Items in the process of collection</t>
  </si>
  <si>
    <t>D) Miscellaneous assets residents sector</t>
  </si>
  <si>
    <t>E) Other non- resident accounts receivable</t>
  </si>
  <si>
    <t>VIII.  Non-financial assets</t>
  </si>
  <si>
    <t>1. Produced assets</t>
  </si>
  <si>
    <t>A) Tangible fixed assets</t>
  </si>
  <si>
    <t>a) Dwellings</t>
  </si>
  <si>
    <t xml:space="preserve">i) Building on freehold land </t>
  </si>
  <si>
    <t xml:space="preserve">ii) Building on leasehold land </t>
  </si>
  <si>
    <t>b) Other buildings and structures</t>
  </si>
  <si>
    <t>c) Machinery and equipment</t>
  </si>
  <si>
    <t>i) Transport equipments</t>
  </si>
  <si>
    <t>ii) Furniture &amp; Fixtures</t>
  </si>
  <si>
    <t>iii) Office equipments</t>
  </si>
  <si>
    <t>iv) Other machinery &amp; equipments</t>
  </si>
  <si>
    <t>d) Other tangible fixed assets n.e.s</t>
  </si>
  <si>
    <t>B) Intangible fixed assets</t>
  </si>
  <si>
    <t>a) Computer software</t>
  </si>
  <si>
    <t>b) Other intangible fixed assets n.e.s</t>
  </si>
  <si>
    <t>C) Inventories</t>
  </si>
  <si>
    <t>D) Valuables</t>
  </si>
  <si>
    <t>2. Non-produced assets</t>
  </si>
  <si>
    <t>A) Tangible non-produced assets</t>
  </si>
  <si>
    <t>a) Land</t>
  </si>
  <si>
    <t>i) Land underlying Buildings and structures</t>
  </si>
  <si>
    <t>1. Freehold land</t>
  </si>
  <si>
    <t>2. Leasehold land</t>
  </si>
  <si>
    <t>ii) Recreational land</t>
  </si>
  <si>
    <t>iii) Other land n.e.s</t>
  </si>
  <si>
    <t>b) Other tangible non-produced assets n.e.s</t>
  </si>
  <si>
    <t>B) Intangible non-produced assets</t>
  </si>
  <si>
    <t>a) Leases and other transferable contracts</t>
  </si>
  <si>
    <t>b) Purchased goodwill</t>
  </si>
  <si>
    <t>c) Other intangible non-produced assets n.e.s</t>
  </si>
  <si>
    <t xml:space="preserve">                                                                                                                                                                                                                                                                                                                                                                                                                                                                                                                                                                                                                                                                                                                                                                                                                                                                                                                                                                                                                                                                                                                                                                                                                                                                                                                                                                                                                                                                                                                                                                                                                                                                                                                                                                                                                                                                                                                                                                                                                                                                                                                                                                                                                                                                                                                                                                                                                                                                                                                                                                                                                                                                                                                                                                                                                                                                                                                                </t>
  </si>
  <si>
    <t>( End period: Million Rupees)</t>
  </si>
  <si>
    <r>
      <t xml:space="preserve"> </t>
    </r>
    <r>
      <rPr>
        <b/>
        <sz val="8"/>
        <color theme="1"/>
        <rFont val="Times New Roman"/>
        <family val="1"/>
      </rPr>
      <t>Item</t>
    </r>
  </si>
  <si>
    <t>Liabilities</t>
  </si>
  <si>
    <t>I. Deposits</t>
  </si>
  <si>
    <t>1. Transferable Deposits</t>
  </si>
  <si>
    <t>2. Restricted/ compulsory deposits</t>
  </si>
  <si>
    <t>3. Other deposits</t>
  </si>
  <si>
    <t>II. Securities (other than shares bonds/ debentures etc.)</t>
  </si>
  <si>
    <t>III. Loans (Borrowings)</t>
  </si>
  <si>
    <t>B) Repurchase agreements (Repo)</t>
  </si>
  <si>
    <t>C) Other short-term borrowings</t>
  </si>
  <si>
    <t>2. Long-term borrowings</t>
  </si>
  <si>
    <t>IV. Financial Derivatives</t>
  </si>
  <si>
    <t>V. Other accounts payable</t>
  </si>
  <si>
    <t>1. Provision for losses</t>
  </si>
  <si>
    <t>A) Provision for loan losses-Specific</t>
  </si>
  <si>
    <t>B) Provision for loan losses-General</t>
  </si>
  <si>
    <t>C) Provision for other losses</t>
  </si>
  <si>
    <t>2.  Accumulated Depreciation</t>
  </si>
  <si>
    <t>3. Other accounts payable other resident Sectors</t>
  </si>
  <si>
    <t>A) Dividends payable</t>
  </si>
  <si>
    <t>B) Settlement accounts</t>
  </si>
  <si>
    <t>D) Miscellaneous liability items</t>
  </si>
  <si>
    <t>a) Suspense account</t>
  </si>
  <si>
    <t>b) Provision for expected costs</t>
  </si>
  <si>
    <t>c) Deferred tax liabilities</t>
  </si>
  <si>
    <t>d) Accrued wages</t>
  </si>
  <si>
    <t>e) Accrued rent</t>
  </si>
  <si>
    <t>f) Accrued taxes</t>
  </si>
  <si>
    <t>g) Other miscellaneous liability items</t>
  </si>
  <si>
    <t>4. Other non- resident accounts payable</t>
  </si>
  <si>
    <t>A) Dividends payable non-residents</t>
  </si>
  <si>
    <t>B) Settlement accounts non-residents</t>
  </si>
  <si>
    <t>D) Miscellaneous liability items - non-residents</t>
  </si>
  <si>
    <t>VI. Insurance, pension, and standardized guarantee schemes</t>
  </si>
  <si>
    <t>VII. Shares and other equity</t>
  </si>
  <si>
    <t>4. Retained earnings</t>
  </si>
  <si>
    <t>5. Current year result</t>
  </si>
  <si>
    <t>6. General and special reserve</t>
  </si>
  <si>
    <t>7. Valuation adjustments</t>
  </si>
  <si>
    <t>IX. Contingencies and Commitments</t>
  </si>
  <si>
    <t>1. Guarantees</t>
  </si>
  <si>
    <t>2. Commitments</t>
  </si>
  <si>
    <t xml:space="preserve">      A)  Letter of Credit</t>
  </si>
  <si>
    <t xml:space="preserve">      B) Forward Foreign Exchange Transactions</t>
  </si>
  <si>
    <t xml:space="preserve">      C) Forward government Securities Transections</t>
  </si>
  <si>
    <t xml:space="preserve">      D) Derivatives</t>
  </si>
  <si>
    <t xml:space="preserve">      E) Forward lending</t>
  </si>
  <si>
    <t xml:space="preserve">      F) Operating leases</t>
  </si>
  <si>
    <t xml:space="preserve">      G) Commitments for acquisition of :</t>
  </si>
  <si>
    <t xml:space="preserve">          i.Fixed assets</t>
  </si>
  <si>
    <t xml:space="preserve">         ii. Intangible assets</t>
  </si>
  <si>
    <t xml:space="preserve">      H) Other commitments</t>
  </si>
  <si>
    <t>3. Other contingent liabilities</t>
  </si>
  <si>
    <t xml:space="preserve">                                                                                                                                                                                                                          Source: Core Statistics Department</t>
  </si>
  <si>
    <t>Notes:</t>
  </si>
  <si>
    <t>1: Total advances shown in assets may differ from advances presented in table 3.8 (Scheduled Banks Advances) due to inclusion of interbank advances and accrued interest on advances.</t>
  </si>
  <si>
    <t>2: Total deposits shown in liabilities may differ from deposits presented in table 3.2 (Scheduled Banks Deposits)  due to inclusion of interbank deposits, placements, margin deposits (deposits held by banks as collateral against letter of credits, letter of guarantees), bills payables and accrued interest on deposits.</t>
  </si>
  <si>
    <t>by Type of Accounts</t>
  </si>
  <si>
    <t>(Amount in Million Rupees)</t>
  </si>
  <si>
    <t>(No. of Accounts in Unit)</t>
  </si>
  <si>
    <t>END OF PERIOD</t>
  </si>
  <si>
    <t>Jun</t>
  </si>
  <si>
    <t>Dec</t>
  </si>
  <si>
    <t>Mar</t>
  </si>
  <si>
    <t>No. of Accounts</t>
  </si>
  <si>
    <t>Amount</t>
  </si>
  <si>
    <t xml:space="preserve">Current Deposits </t>
  </si>
  <si>
    <t>Call Deposits</t>
  </si>
  <si>
    <t>Other Deposits Accounts</t>
  </si>
  <si>
    <t>Saving Deposits</t>
  </si>
  <si>
    <t>FIXED  DEPOSITS</t>
  </si>
  <si>
    <t xml:space="preserve"> Less Than 6 months</t>
  </si>
  <si>
    <t>For 6 months &amp; over but less than 1 year</t>
  </si>
  <si>
    <t>For 1 year &amp; over but less than 2 years</t>
  </si>
  <si>
    <t>For 2 years &amp; over but less than 3 years</t>
  </si>
  <si>
    <t xml:space="preserve">For 3 years &amp; over but less than 4 years </t>
  </si>
  <si>
    <t xml:space="preserve">For 4 years &amp; over but less than 5 years  </t>
  </si>
  <si>
    <t>For 5 years &amp; over</t>
  </si>
  <si>
    <t>This Data is being published on quarterly basis w.e.f. March, 2023.</t>
  </si>
  <si>
    <t>3.3 Classification of Scheduled Banks' Deposits</t>
  </si>
  <si>
    <t>by Category of Deposit Holders</t>
  </si>
  <si>
    <t>CATEGORY  OF DEPOSIT HOLDERS</t>
  </si>
  <si>
    <t>1. FOREIGN CONSTITUENTS</t>
  </si>
  <si>
    <t xml:space="preserve">   I. Official</t>
  </si>
  <si>
    <t xml:space="preserve">   II. Business</t>
  </si>
  <si>
    <t xml:space="preserve">   III. Personal</t>
  </si>
  <si>
    <t>2. DOMESTIC CONSTITUENTS</t>
  </si>
  <si>
    <t xml:space="preserve">   I. GOVERNMENT</t>
  </si>
  <si>
    <t xml:space="preserve">      a. Federal Government</t>
  </si>
  <si>
    <t xml:space="preserve">      b. Provincial Governments</t>
  </si>
  <si>
    <t xml:space="preserve">      c. Local Bodies</t>
  </si>
  <si>
    <t xml:space="preserve">   II.  NON-FINANCIAL PUBLIC SECTOR ENTERPRISES (NFPSE)</t>
  </si>
  <si>
    <t xml:space="preserve">      a. Agriculture, hunting and forestry</t>
  </si>
  <si>
    <t xml:space="preserve">      b. Services</t>
  </si>
  <si>
    <t xml:space="preserve">      c. Utilities</t>
  </si>
  <si>
    <t xml:space="preserve">      d. Transport, storage and communications</t>
  </si>
  <si>
    <t xml:space="preserve">      e. Manufacturing</t>
  </si>
  <si>
    <t xml:space="preserve">      f. Mining and Quarrying</t>
  </si>
  <si>
    <t xml:space="preserve">      g. Construction</t>
  </si>
  <si>
    <t xml:space="preserve">      h. Commerce and Trade</t>
  </si>
  <si>
    <t xml:space="preserve">      i.  Others</t>
  </si>
  <si>
    <t xml:space="preserve">   III. NON-BANK FINANCIAL INSTITUTIONS (NBFIs)</t>
  </si>
  <si>
    <t xml:space="preserve">     a. Mutual Funds and AMCs</t>
  </si>
  <si>
    <t xml:space="preserve">      b. Insurance &amp; Pension Funds</t>
  </si>
  <si>
    <t xml:space="preserve">      c. MFIs and DFIs</t>
  </si>
  <si>
    <t xml:space="preserve">      d. Stock Exchange &amp; Brokerage Houses</t>
  </si>
  <si>
    <t xml:space="preserve">      e. Modarabas</t>
  </si>
  <si>
    <t xml:space="preserve">      f. Other NBFIs</t>
  </si>
  <si>
    <t xml:space="preserve">   IV.  PRIVATE SECTOR (BUSINESS)</t>
  </si>
  <si>
    <t xml:space="preserve">      a. Agriculture, forestry and fishing</t>
  </si>
  <si>
    <t xml:space="preserve">         01. Crop and animal production, hunting and related service activities</t>
  </si>
  <si>
    <t xml:space="preserve">            i. Growing of Wheat, Rice, Sugar Cane &amp; Cotton</t>
  </si>
  <si>
    <t xml:space="preserve">            ii. Growing of tropical, subtropical, pome and stone fruits &amp; vegetables</t>
  </si>
  <si>
    <t xml:space="preserve">            iii. Growing of other fruits, vegetables and crops</t>
  </si>
  <si>
    <t xml:space="preserve">            iv. Raising of livestock and other related activities</t>
  </si>
  <si>
    <t xml:space="preserve">            v. Other agricultural support activities</t>
  </si>
  <si>
    <t xml:space="preserve">            vi. Hunting, trapping and related service activities</t>
  </si>
  <si>
    <t xml:space="preserve">         02 - Forestry and logging</t>
  </si>
  <si>
    <t xml:space="preserve">         03 - Fishing and aquaculture</t>
  </si>
  <si>
    <t xml:space="preserve">      b. Mining and quarrying</t>
  </si>
  <si>
    <t xml:space="preserve">         01 - Mining of coal and lignite</t>
  </si>
  <si>
    <t xml:space="preserve">         02 - Extraction of crude petroleum and natural gas</t>
  </si>
  <si>
    <t xml:space="preserve">         03 - Mining of metal ores</t>
  </si>
  <si>
    <t xml:space="preserve">         04-Other mining and quarrying</t>
  </si>
  <si>
    <t xml:space="preserve">         05- Mining support service activities</t>
  </si>
  <si>
    <t xml:space="preserve">      c. Manufacturing</t>
  </si>
  <si>
    <t xml:space="preserve">         01 - Manufacture of food products</t>
  </si>
  <si>
    <t xml:space="preserve">         02 - Manufacture of beverages</t>
  </si>
  <si>
    <t xml:space="preserve">         03 - Manufacture of tobacco products</t>
  </si>
  <si>
    <t xml:space="preserve">         04 - Manufacture of textiles</t>
  </si>
  <si>
    <t xml:space="preserve">            i. Preparation and spinning of textile fibers</t>
  </si>
  <si>
    <t xml:space="preserve">              ii. Weaving of textiles</t>
  </si>
  <si>
    <t xml:space="preserve">            iii. Finishing of textiles</t>
  </si>
  <si>
    <t xml:space="preserve">            iv. Manufacture of knitted and crocheted fabrics</t>
  </si>
  <si>
    <t xml:space="preserve">            v. Manufacture of made-up textile articles, except apparel</t>
  </si>
  <si>
    <t xml:space="preserve">            vi. Manufacture of carpets and rugs</t>
  </si>
  <si>
    <t xml:space="preserve">            vii. Manufacture of other textiles n.e.c.</t>
  </si>
  <si>
    <t xml:space="preserve">         05 - Manufacture of wearing apparel</t>
  </si>
  <si>
    <t xml:space="preserve">         06 - Manufacture of leather and related products</t>
  </si>
  <si>
    <t xml:space="preserve">            i. Tanning and dressing of leather; dressing and dyeing of fur</t>
  </si>
  <si>
    <t xml:space="preserve">            ii. Manufacture of luggage, handbags and the like, saddlery and harness</t>
  </si>
  <si>
    <t xml:space="preserve">            iii. Manufacture of footwear</t>
  </si>
  <si>
    <t xml:space="preserve">               a). Leather wear</t>
  </si>
  <si>
    <t xml:space="preserve">               b). Rubber and Plastic wear</t>
  </si>
  <si>
    <t>07 - Manufacture of wood and of products of wood and cork, except furniture;         manufacture of articles of straw and plaiting materials</t>
  </si>
  <si>
    <t xml:space="preserve">        08 - Manufacture of paper and paper products</t>
  </si>
  <si>
    <t xml:space="preserve">        09 - Printing and reproduction of recorded media</t>
  </si>
  <si>
    <t xml:space="preserve">         10 - Manufacture of coke and refined petroleum products</t>
  </si>
  <si>
    <t xml:space="preserve">         11 - Manufacture of chemicals and chemical products</t>
  </si>
  <si>
    <t xml:space="preserve">         12 - Manufacture of basic pharmaceutical products and pharmaceutical preparations</t>
  </si>
  <si>
    <t xml:space="preserve">         13 - Manufacture of rubber and plastics products</t>
  </si>
  <si>
    <t xml:space="preserve">         14 - Manufacture of other non-metallic mineral products</t>
  </si>
  <si>
    <t xml:space="preserve">         15 - Manufacture of basic metals</t>
  </si>
  <si>
    <t xml:space="preserve">         16.  Manufacture of fabricated metal products, except machinery and equipment</t>
  </si>
  <si>
    <t xml:space="preserve">         17 - Manufacture of computer, electronic and optical products</t>
  </si>
  <si>
    <t xml:space="preserve">         18 - Manufacture of electrical equipment</t>
  </si>
  <si>
    <t xml:space="preserve">         19 - Manufacture of machinery and equipment</t>
  </si>
  <si>
    <t xml:space="preserve">         20 - Manufacture of motor vehicles, trailers and semi-trailers</t>
  </si>
  <si>
    <t xml:space="preserve">         21 - Manufacture of other transport equipment</t>
  </si>
  <si>
    <t xml:space="preserve">         22 - Manufacture of furniture</t>
  </si>
  <si>
    <t xml:space="preserve">         23. Other manufacturing</t>
  </si>
  <si>
    <t xml:space="preserve">         24 - Repair and installation of machinery and equipment</t>
  </si>
  <si>
    <t xml:space="preserve">      d. Electricity, gas, steam and air conditioning supply</t>
  </si>
  <si>
    <t xml:space="preserve">      e. Water supply; sewerage, waste management and remediation activities</t>
  </si>
  <si>
    <t xml:space="preserve">      f. Construction</t>
  </si>
  <si>
    <t xml:space="preserve">         01 - Construction of buildings</t>
  </si>
  <si>
    <t xml:space="preserve">         02 - Civil engineering</t>
  </si>
  <si>
    <t xml:space="preserve">         03 - Specialized construction activities</t>
  </si>
  <si>
    <t xml:space="preserve">       g.  Wholesale and retail trade; repair of motor vehicles and motorcycles</t>
  </si>
  <si>
    <t xml:space="preserve">         01 - Wholesale and retail trade and repair of motor vehicles and motorcycles</t>
  </si>
  <si>
    <t xml:space="preserve">         02 - Wholesale trade, except of motor vehicles and motorcycles</t>
  </si>
  <si>
    <t xml:space="preserve">         03 - Retail trade, except of motor vehicles and motorcycles</t>
  </si>
  <si>
    <t xml:space="preserve">      h. Transportation and storage</t>
  </si>
  <si>
    <t xml:space="preserve">      i. Accommodation and food service activities</t>
  </si>
  <si>
    <t xml:space="preserve">  j. Information and communication</t>
  </si>
  <si>
    <t xml:space="preserve">      k. Real estate activities</t>
  </si>
  <si>
    <t xml:space="preserve">      l. Professional, scientific and technical activities</t>
  </si>
  <si>
    <t xml:space="preserve">         01 - Legal and accounting activities</t>
  </si>
  <si>
    <t xml:space="preserve">         02 - Activities of head offices; management consultancy activities</t>
  </si>
  <si>
    <t xml:space="preserve">         03 - Architectural and engineering activities; technical testing and analysis</t>
  </si>
  <si>
    <t xml:space="preserve">         04 - Scientific research and development</t>
  </si>
  <si>
    <t xml:space="preserve">         05 - Advertising and market research</t>
  </si>
  <si>
    <t xml:space="preserve">         06 - Other professional, scientific and technical activities</t>
  </si>
  <si>
    <t xml:space="preserve">         07 - Veterinary activities</t>
  </si>
  <si>
    <t xml:space="preserve">      m. Administrative and support service activities</t>
  </si>
  <si>
    <t xml:space="preserve">         01 - Rental and leasing activities</t>
  </si>
  <si>
    <t xml:space="preserve">         02 - Employment activities</t>
  </si>
  <si>
    <t xml:space="preserve">         03 - Travel agency, tour operator, reservation service and related activities</t>
  </si>
  <si>
    <t xml:space="preserve">         04 - Security and investigation activities</t>
  </si>
  <si>
    <t xml:space="preserve">         05. Services to buildings and landscape activities</t>
  </si>
  <si>
    <t xml:space="preserve">         06 - Office administrative, office support and other business support activities</t>
  </si>
  <si>
    <t xml:space="preserve">      n. Education</t>
  </si>
  <si>
    <t xml:space="preserve">      o. Human health and social work activities</t>
  </si>
  <si>
    <t xml:space="preserve">      p. Arts, entertainment and recreation</t>
  </si>
  <si>
    <t xml:space="preserve">      q. Other service activities</t>
  </si>
  <si>
    <t xml:space="preserve">   V. TRUST FUNDS AND NON PROFIT ORGANIZATIONS</t>
  </si>
  <si>
    <t xml:space="preserve">   VI. PERSONAL</t>
  </si>
  <si>
    <t xml:space="preserve">   VII.  OTHER</t>
  </si>
  <si>
    <t>TOTAL</t>
  </si>
  <si>
    <t>Source: Core Statistics Department</t>
  </si>
  <si>
    <t>Note:</t>
  </si>
  <si>
    <t>This Data is being published on quarterly basis w.e.f. March 2023.</t>
  </si>
  <si>
    <t>3.4 Classification of Scheduled Banks' Deposits</t>
  </si>
  <si>
    <t xml:space="preserve">         by Category of Deposit Holder and Size of Account                                                                                                          </t>
  </si>
  <si>
    <t>(Number of Accounts in Unit)</t>
  </si>
  <si>
    <t>FOREIGN CONSTITUENTS</t>
  </si>
  <si>
    <t>DOMESTIC CONSTITUENTS</t>
  </si>
  <si>
    <t>SIZE OF ACCOUNTS</t>
  </si>
  <si>
    <t>Government</t>
  </si>
  <si>
    <t>Non-Financial</t>
  </si>
  <si>
    <t>NBFC’s</t>
  </si>
  <si>
    <t>Private Sector</t>
  </si>
  <si>
    <t>(Rs.)</t>
  </si>
  <si>
    <t>Public Sector</t>
  </si>
  <si>
    <t>Business</t>
  </si>
  <si>
    <t>No of</t>
  </si>
  <si>
    <t>No. of</t>
  </si>
  <si>
    <t>Accounts</t>
  </si>
  <si>
    <t>Less Than 25,000</t>
  </si>
  <si>
    <t>25,000 to 50,000</t>
  </si>
  <si>
    <t>50,000 to 100,000</t>
  </si>
  <si>
    <t>100,000 to 150,000</t>
  </si>
  <si>
    <t>150,000 to 200,000</t>
  </si>
  <si>
    <t>200,000 to 300,000</t>
  </si>
  <si>
    <t>300,000 to 400,000</t>
  </si>
  <si>
    <t>400,000 to 500,000</t>
  </si>
  <si>
    <t>500,000 to 750,000</t>
  </si>
  <si>
    <t>750,000 to 1,000,000</t>
  </si>
  <si>
    <t>1,000,000 to 2,000,000</t>
  </si>
  <si>
    <t>2,000,000 to 3,000,000</t>
  </si>
  <si>
    <t>3,000,000 to 4,000,000</t>
  </si>
  <si>
    <t>4,000,000 to 5,000,000</t>
  </si>
  <si>
    <t>5,000,000 to 6,000,000</t>
  </si>
  <si>
    <t>6,000,000 to 7,000,000</t>
  </si>
  <si>
    <t>7,000,000 to 8,000,000</t>
  </si>
  <si>
    <t>8,000,000 to 9,000,000</t>
  </si>
  <si>
    <t>9,000,000 to 10,000,000</t>
  </si>
  <si>
    <t>10,000,000 to 100,000,000</t>
  </si>
  <si>
    <t>100,000,000 to 500,000,000</t>
  </si>
  <si>
    <t>500,000,000 to 1,000,000,000</t>
  </si>
  <si>
    <t>1,000,000,000 to 5,000,000,000</t>
  </si>
  <si>
    <t>5,000,000,000 to10,000,000,000</t>
  </si>
  <si>
    <t>10,000,000,000 &amp; Over</t>
  </si>
  <si>
    <t xml:space="preserve"> (Rs.)</t>
  </si>
  <si>
    <t>Trust Funds</t>
  </si>
  <si>
    <t>Personal</t>
  </si>
  <si>
    <t>Others</t>
  </si>
  <si>
    <t>Sub Total</t>
  </si>
  <si>
    <t>3.5 Province/Region and Categories of Deposit Holders</t>
  </si>
  <si>
    <t xml:space="preserve"> Period end Position</t>
  </si>
  <si>
    <t>(Billion Rupees)</t>
  </si>
  <si>
    <t>Provinces/</t>
  </si>
  <si>
    <t>Regions</t>
  </si>
  <si>
    <t>Category</t>
  </si>
  <si>
    <t>Rural</t>
  </si>
  <si>
    <t>Urban</t>
  </si>
  <si>
    <t>Total</t>
  </si>
  <si>
    <t>Overall</t>
  </si>
  <si>
    <t xml:space="preserve">Foreign Constituents </t>
  </si>
  <si>
    <t>Non-Financial Public  Sector Enterprises</t>
  </si>
  <si>
    <t xml:space="preserve">NBFCs &amp; Financial Auxiliaries </t>
  </si>
  <si>
    <t>Private Sector (Business)</t>
  </si>
  <si>
    <t xml:space="preserve">Trust Funds &amp; Non Profit Organizations </t>
  </si>
  <si>
    <t>Personal/Individuals</t>
  </si>
  <si>
    <t>Punjab</t>
  </si>
  <si>
    <t>Sindh</t>
  </si>
  <si>
    <t>Khyber Pakhtunkhwa</t>
  </si>
  <si>
    <t>Balochistan</t>
  </si>
  <si>
    <t>..</t>
  </si>
  <si>
    <t>Islamabad</t>
  </si>
  <si>
    <t>Gilgit-Baltistan</t>
  </si>
  <si>
    <t>Non-Financial Public Sector Enterprises</t>
  </si>
  <si>
    <t>3.5 Province/Region and Categories of Deposits Holders</t>
  </si>
  <si>
    <t xml:space="preserve">Period end Position                                                                                                                                                                                                              </t>
  </si>
  <si>
    <t>AJK</t>
  </si>
  <si>
    <r>
      <t>"Urban area”</t>
    </r>
    <r>
      <rPr>
        <sz val="7.5"/>
        <color theme="1"/>
        <rFont val="Times New Roman"/>
        <family val="1"/>
      </rPr>
      <t xml:space="preserve"> means an area which falls within jurisdiction of Municipal Corporation, or Metropolitan Corporation, or Municipal Committee, or Town Committee, or Cantonment Board, or any other area which has developed urban characteristics, and is declared as urban area by the government under Local Government Act 1975. While the areas other than urban areas are classified as rural areas.</t>
    </r>
  </si>
  <si>
    <r>
      <t>Foreign Constituents:</t>
    </r>
    <r>
      <rPr>
        <sz val="7.5"/>
        <color theme="1"/>
        <rFont val="Times New Roman"/>
        <family val="1"/>
      </rPr>
      <t xml:space="preserve"> This covers the transactions with the non-residents working in our economy. This includes Officials (Embassies consulates, foreign missions), Business (Corporations working in Pakistan for short periods as construction companies) and Personals (Students, travelers).</t>
    </r>
  </si>
  <si>
    <r>
      <t>Government:</t>
    </r>
    <r>
      <rPr>
        <sz val="7.5"/>
        <color theme="1"/>
        <rFont val="Times New Roman"/>
        <family val="1"/>
      </rPr>
      <t xml:space="preserve"> This includes Federal Government, Provincial &amp; Local Governments deposits and advances. Further, disbursements to Government (Federal, Provincial &amp; Local) are made by bank branches located in various regions/Provinces, while in case of deposits, the bank branches located in the various regions/Provinces have mobilized the deposits from the Government (Federal, Provincial &amp; Local).</t>
    </r>
  </si>
  <si>
    <t>Similarly, disbursements to eight main borrowers (Foreign, Govt., NFPSEs, NBFCs, Private Sector, Trust Fund, Personal and Others) are made by bank branches located in various regions/Provinces, while in case of deposits, the bank branches located in the various regions/Provinces have mobilized the deposits from these eight categories.</t>
  </si>
  <si>
    <r>
      <t>NFPSEs (Non-financial Public Sector Enterprises):</t>
    </r>
    <r>
      <rPr>
        <sz val="7.5"/>
        <color theme="1"/>
        <rFont val="Times New Roman"/>
        <family val="1"/>
      </rPr>
      <t xml:space="preserve"> These are the non-financial resident corporations, which are controlled by government, which may be exercised through ownership of more than half the voting shares, legislation, decree, or regulations that establish specific corporate policy or allow the government to appoint the directors.</t>
    </r>
  </si>
  <si>
    <r>
      <t>NBFCs &amp; Fin Aux:</t>
    </r>
    <r>
      <rPr>
        <sz val="7.5"/>
        <color theme="1"/>
        <rFont val="Times New Roman"/>
        <family val="1"/>
      </rPr>
      <t xml:space="preserve"> NBFCs (Nonbank Financial Companies) &amp; Fin Aux.(Financial Auxiliaries) are categorized into groups of development finance institutions, leasing companies, investment banks, modaraba companies, housing finance companies, mutual funds, venture capital companies , discount houses, stock exchanges , exchange companies and insurance companies etc.</t>
    </r>
  </si>
  <si>
    <r>
      <t>Private Sector Business:</t>
    </r>
    <r>
      <rPr>
        <sz val="7.5"/>
        <color theme="1"/>
        <rFont val="Times New Roman"/>
        <family val="1"/>
      </rPr>
      <t xml:space="preserve"> Includes nonfinancial corporations that are not controlled by the government and are mainly engaged in production of goods and services based on market prices for the benefit of its shareholders. It also includes quasi corporations, which maintain accounts separate from their owners. The classification of Private Sector Business in Pakistan is based on ISIC Rev 4, which covers all segments of business.</t>
    </r>
  </si>
  <si>
    <r>
      <t>Trust Fund:</t>
    </r>
    <r>
      <rPr>
        <sz val="7.5"/>
        <color theme="1"/>
        <rFont val="Times New Roman"/>
        <family val="1"/>
      </rPr>
      <t xml:space="preserve"> This includes the Private Trusts and Non-profit Institution, Non-government Organization (NGOs)/ Community Based and Organizations (CBOs).</t>
    </r>
  </si>
  <si>
    <r>
      <t>Personal:</t>
    </r>
    <r>
      <rPr>
        <sz val="7.5"/>
        <color theme="1"/>
        <rFont val="Times New Roman"/>
        <family val="1"/>
      </rPr>
      <t xml:space="preserve"> This includes Bank Employees and Consumer Financing which are classified under advances, while in case of deposits, Salaried Persons, Self employed and Other Persons (House-wives, students etc) are included.</t>
    </r>
  </si>
  <si>
    <r>
      <t>Others:</t>
    </r>
    <r>
      <rPr>
        <sz val="7.5"/>
        <color theme="1"/>
        <rFont val="Times New Roman"/>
        <family val="1"/>
      </rPr>
      <t xml:space="preserve"> This includes all those, which are not classified elsewhere.</t>
    </r>
  </si>
  <si>
    <t>3.6 Classification of Scheduled Banks' Deposits</t>
  </si>
  <si>
    <t xml:space="preserve">by Size of Accounts                                                                                                      </t>
  </si>
  <si>
    <t>All Banks</t>
  </si>
  <si>
    <t>5,000,000,000 to 10,000,000,000</t>
  </si>
  <si>
    <t>Notes:-</t>
  </si>
  <si>
    <t xml:space="preserve">1. Classification of size wise deposits has been improved by collecting data from all Scheduled banks based on actual size of each account. Previously, it was based on estimates by average size of different size groups. </t>
  </si>
  <si>
    <t> 2. The upper limits of the range is exclusive of amounts e.g. Rs. 500,000 to 750,000 stands for Rs. 500,000 and over but less than Rs. 750,000</t>
  </si>
  <si>
    <t>3. ‘No of Accounts’ represents the total number of deposits which fall in the respective class.</t>
  </si>
  <si>
    <t>4. ‘Amount’ represents the total amount of all deposits falling in the particular class.</t>
  </si>
  <si>
    <t>5. This Data is being published on quarterly basis w.e.f. March, 2023.</t>
  </si>
  <si>
    <r>
      <t>3.7 Number of Banks' Accounts and Depositors in Pakistan</t>
    </r>
    <r>
      <rPr>
        <b/>
        <vertAlign val="superscript"/>
        <sz val="14"/>
        <color rgb="FF000000"/>
        <rFont val="Times New Roman"/>
        <family val="1"/>
      </rPr>
      <t>1</t>
    </r>
  </si>
  <si>
    <t>(In Thousands)</t>
  </si>
  <si>
    <t xml:space="preserve">Total Accounts </t>
  </si>
  <si>
    <t>Active Accounts</t>
  </si>
  <si>
    <t>Dormant Accounts</t>
  </si>
  <si>
    <t xml:space="preserve">Total Accounts-Male </t>
  </si>
  <si>
    <t>Active Accounts-Male</t>
  </si>
  <si>
    <t>Dormant Accounts-Male</t>
  </si>
  <si>
    <t>Total Accounts-Female</t>
  </si>
  <si>
    <t>Active Accounts-Female</t>
  </si>
  <si>
    <t>Dormant Accounts-Female</t>
  </si>
  <si>
    <t>Total Accounts-Transgender</t>
  </si>
  <si>
    <t>Active Accounts-Transgender</t>
  </si>
  <si>
    <t>Dormant Accounts-Transgender</t>
  </si>
  <si>
    <r>
      <t>No. of Depositors</t>
    </r>
    <r>
      <rPr>
        <b/>
        <vertAlign val="superscript"/>
        <sz val="8"/>
        <color rgb="FF000000"/>
        <rFont val="Times New Roman"/>
        <family val="1"/>
      </rPr>
      <t>2</t>
    </r>
  </si>
  <si>
    <t>Total  Depositors</t>
  </si>
  <si>
    <t>Active Depositors</t>
  </si>
  <si>
    <t>Dormant Depositors</t>
  </si>
  <si>
    <t>Total Depositors-Male</t>
  </si>
  <si>
    <t>Active Depositors-Male</t>
  </si>
  <si>
    <t>Dormant Depositors-Male</t>
  </si>
  <si>
    <t>Total Depositors-Female</t>
  </si>
  <si>
    <t>Active Depositors-Female</t>
  </si>
  <si>
    <t>Dormant Depositors-Female</t>
  </si>
  <si>
    <t>Total Depositors-Transgender</t>
  </si>
  <si>
    <t>Active Depositors-Transgender</t>
  </si>
  <si>
    <t>Dormant Depositors-Transgender</t>
  </si>
  <si>
    <t>P: Provisional, R: Revised</t>
  </si>
  <si>
    <t xml:space="preserve">               Source: Core Statistics Department</t>
  </si>
  <si>
    <t>3.8 Classification of Scheduled Banks' Advances</t>
  </si>
  <si>
    <t>by Size of Accounts</t>
  </si>
  <si>
    <t xml:space="preserve">  ( End of  Period : Million Rupees)</t>
  </si>
  <si>
    <t xml:space="preserve">Notes:                                   </t>
  </si>
  <si>
    <t xml:space="preserve">1.  Classification of size wise advances has been improved by collecting data from all Scheduled banks based on actual size of each and every account. Previously, it was based on estimates by average size of different size groups. </t>
  </si>
  <si>
    <t>2.   The upper limits of the range is exclusive of amounts e.g. Rs. 500,000 to 750,000 stands for Rs. 500,000 and over but less than Rs. 750,000</t>
  </si>
  <si>
    <t>3.  ‘No of Accounts’   represents the total number of advances which fall in the respective class.</t>
  </si>
  <si>
    <t>4. ‘Amount’ represents the total amount of all advances falling in the particular class.</t>
  </si>
  <si>
    <t>5. This Data is being published on quarterly basis w.e.f. March 2023.</t>
  </si>
  <si>
    <r>
      <t>3.9 Classification of Scheduled Banks' Advances</t>
    </r>
    <r>
      <rPr>
        <b/>
        <sz val="12"/>
        <color rgb="FF000000"/>
        <rFont val="Times New Roman"/>
        <family val="1"/>
      </rPr>
      <t xml:space="preserve">  </t>
    </r>
  </si>
  <si>
    <t>by Size of Accounts and Borrowers</t>
  </si>
  <si>
    <t>(Million Rupees)</t>
  </si>
  <si>
    <t>Foreign</t>
  </si>
  <si>
    <t>Non-Financial Public Sector</t>
  </si>
  <si>
    <t>NBFCs</t>
  </si>
  <si>
    <t>Trust Funds and Non-Profit Institutions</t>
  </si>
  <si>
    <t>No. of A/C</t>
  </si>
  <si>
    <t>No of A/C</t>
  </si>
  <si>
    <t xml:space="preserve">3.10 Classification of Scheduled Banks' Advances  </t>
  </si>
  <si>
    <t>by Borrowers</t>
  </si>
  <si>
    <t>BORROWERS</t>
  </si>
  <si>
    <t>Commercial Banks</t>
  </si>
  <si>
    <t>Specialized Banks</t>
  </si>
  <si>
    <t xml:space="preserve">         01.  Commodity Operations</t>
  </si>
  <si>
    <t xml:space="preserve">         02.  Others</t>
  </si>
  <si>
    <t xml:space="preserve">      01. Agriculture, hunting and forestry</t>
  </si>
  <si>
    <t xml:space="preserve">      02. Services</t>
  </si>
  <si>
    <t xml:space="preserve">      03. Utilities</t>
  </si>
  <si>
    <t xml:space="preserve">      04. Transport, storage and communications</t>
  </si>
  <si>
    <t xml:space="preserve">      05. Manufacturing</t>
  </si>
  <si>
    <t xml:space="preserve">      06. Mining and Quarrying</t>
  </si>
  <si>
    <t xml:space="preserve">      07. Construction</t>
  </si>
  <si>
    <t xml:space="preserve">      08. Commerce and Trade</t>
  </si>
  <si>
    <t xml:space="preserve">      09. Others</t>
  </si>
  <si>
    <t xml:space="preserve">      01. Mutual Funds and AMCs</t>
  </si>
  <si>
    <t xml:space="preserve">      02. Insurance &amp; Pension Funds</t>
  </si>
  <si>
    <t xml:space="preserve">      03. MFIs and DFIs</t>
  </si>
  <si>
    <t xml:space="preserve">      04. Stock Exchange &amp; Brokerage Houses</t>
  </si>
  <si>
    <t xml:space="preserve">      05. Modarabas</t>
  </si>
  <si>
    <t xml:space="preserve">      06. Other NBFIs</t>
  </si>
  <si>
    <t xml:space="preserve">            i.  Growing of Wheat, Rice, Sugar Cane &amp; Cotton</t>
  </si>
  <si>
    <t>ii. Growing of tropical, subtropical, pome and stone fruits &amp; vegetables.</t>
  </si>
  <si>
    <t xml:space="preserve">         01.  Mining of coal and lignite</t>
  </si>
  <si>
    <t xml:space="preserve">         02. Extraction of crude petroleum and natural gas</t>
  </si>
  <si>
    <t xml:space="preserve">         03. Mining of metal ores</t>
  </si>
  <si>
    <t xml:space="preserve">         04. Other mining and quarrying</t>
  </si>
  <si>
    <t xml:space="preserve">         05. Mining support service activities</t>
  </si>
  <si>
    <t xml:space="preserve">         01.  Manufacture of food products</t>
  </si>
  <si>
    <t xml:space="preserve">         02. Manufacture of beverages</t>
  </si>
  <si>
    <t xml:space="preserve">         03. Manufacture of tobacco products</t>
  </si>
  <si>
    <t xml:space="preserve">         04. Manufacture of textiles</t>
  </si>
  <si>
    <t xml:space="preserve">           i.  Preparation and spinning of textile fibers</t>
  </si>
  <si>
    <t xml:space="preserve">            ii. Weaving of textiles</t>
  </si>
  <si>
    <t xml:space="preserve">         05. Manufacture of wearing apparel</t>
  </si>
  <si>
    <t xml:space="preserve">         06. Manufacture of leather and related products</t>
  </si>
  <si>
    <t>ii. Manufacture of luggage, handbags and the like, saddlery and harness</t>
  </si>
  <si>
    <t>07. Manufacture of wood and of products of wood and cork, except furniture; manufacture of articles of straw and plaiting materials</t>
  </si>
  <si>
    <t xml:space="preserve">         08.  Manufacture of paper and paper products</t>
  </si>
  <si>
    <t xml:space="preserve">         09. Printing and reproduction of recorded media</t>
  </si>
  <si>
    <t xml:space="preserve">         10. Manufacture of coke and refined petroleum products</t>
  </si>
  <si>
    <t xml:space="preserve">         11. Manufacture of chemicals and chemical products</t>
  </si>
  <si>
    <t>12. Manufacture of basic pharmaceutical products and pharmaceutical preparations</t>
  </si>
  <si>
    <t xml:space="preserve">         13. Manufacture of rubber and plastics products</t>
  </si>
  <si>
    <t xml:space="preserve">         14. Manufacture of other non-metallic mineral products</t>
  </si>
  <si>
    <t xml:space="preserve">         15. Manufacture of basic metals</t>
  </si>
  <si>
    <t>16. Manufacture of fabricated metal products, except machinery and equipment</t>
  </si>
  <si>
    <t xml:space="preserve">         17. Manufacture of computer, electronic and optical products</t>
  </si>
  <si>
    <t xml:space="preserve">         18. Manufacture of electrical equipment</t>
  </si>
  <si>
    <t xml:space="preserve">         19. Manufacture of machinery and equipment</t>
  </si>
  <si>
    <t xml:space="preserve">         20. Manufacture of motor vehicles, trailers and semi-trailers</t>
  </si>
  <si>
    <t xml:space="preserve">         21. Manufacture of other transport equipment</t>
  </si>
  <si>
    <t xml:space="preserve">         22. Manufacture of furniture</t>
  </si>
  <si>
    <t xml:space="preserve">         23 Other manufacturing</t>
  </si>
  <si>
    <t xml:space="preserve">         24. Repair and installation of machinery and equipment</t>
  </si>
  <si>
    <t>d. Electricity, gas, steam and air conditioning supply</t>
  </si>
  <si>
    <t>e. Water supply; sewerage, waste management and remediation activities</t>
  </si>
  <si>
    <t xml:space="preserve">     f. Construction</t>
  </si>
  <si>
    <t xml:space="preserve">         01.  Construction of buildings</t>
  </si>
  <si>
    <t xml:space="preserve">         02. Civil engineering</t>
  </si>
  <si>
    <t xml:space="preserve">         03. Specialized construction activities</t>
  </si>
  <si>
    <t>g. Wholesale and retail trade; repair of motor vehicles and motorcycles</t>
  </si>
  <si>
    <t>01. Wholesale and retail trade and repair of motor vehicles and motorcycles</t>
  </si>
  <si>
    <t xml:space="preserve">         02.  Wholesale trade, except of motor vehicles and motorcycles</t>
  </si>
  <si>
    <t xml:space="preserve">         03. Retail trade, except of motor vehicles and motorcycles</t>
  </si>
  <si>
    <t xml:space="preserve">      j. Information and communication</t>
  </si>
  <si>
    <t xml:space="preserve">   V. TRUST FUNDS AND NON-PROFIT ORGANIZATIONS</t>
  </si>
  <si>
    <t xml:space="preserve">      a. Bank Employees</t>
  </si>
  <si>
    <t xml:space="preserve">      b. Consumer Financing</t>
  </si>
  <si>
    <t xml:space="preserve">         01. For house building</t>
  </si>
  <si>
    <t xml:space="preserve">         02. For transport i.e., purchase of car etc</t>
  </si>
  <si>
    <t xml:space="preserve">         03. Credit cards</t>
  </si>
  <si>
    <t xml:space="preserve">         04. Consumers durable</t>
  </si>
  <si>
    <t xml:space="preserve">         05. Personal loans</t>
  </si>
  <si>
    <t xml:space="preserve">       c. Other</t>
  </si>
  <si>
    <t>Note: This Data is being published on quarterly basis w.e.f. March 2023.</t>
  </si>
  <si>
    <t xml:space="preserve">3.11 Classification of Scheduled Banks' Advances  </t>
  </si>
  <si>
    <t>by Securities Pledged</t>
  </si>
  <si>
    <t>(End of Period: Million Rupees)</t>
  </si>
  <si>
    <t>SECURITIES</t>
  </si>
  <si>
    <t>A. Quoted on the Stock Exchange:</t>
  </si>
  <si>
    <t>1. To Stock Brokers and Dealers:</t>
  </si>
  <si>
    <t>(a) Government and Other Trustee Securities</t>
  </si>
  <si>
    <t>(b) Shares and Debentures</t>
  </si>
  <si>
    <t>(c) Participation Term Certificates</t>
  </si>
  <si>
    <t>(d) Others</t>
  </si>
  <si>
    <t>2. To Others:</t>
  </si>
  <si>
    <t>B. Unquoted on the Stock Exchange:</t>
  </si>
  <si>
    <t>III. Merchandise</t>
  </si>
  <si>
    <t>A. Food Items:</t>
  </si>
  <si>
    <t>1. Wheat</t>
  </si>
  <si>
    <t>2. Rice and Paddy</t>
  </si>
  <si>
    <t>3. Other Grains &amp; Pulses:</t>
  </si>
  <si>
    <t>(a) Indigenous</t>
  </si>
  <si>
    <t>(b) Imported</t>
  </si>
  <si>
    <t>4. Edible Oils:</t>
  </si>
  <si>
    <t>5. Sugar:</t>
  </si>
  <si>
    <t>6. Kariana And Spices</t>
  </si>
  <si>
    <t>7. Fish And Fish Preparations</t>
  </si>
  <si>
    <t>8. Other Food Items:</t>
  </si>
  <si>
    <t>B. Raw Materials:</t>
  </si>
  <si>
    <t>1. Cotton Raw:</t>
  </si>
  <si>
    <t>2. Synthetic Fibers:</t>
  </si>
  <si>
    <t>3. Fertilizers:</t>
  </si>
  <si>
    <t>4. Petroleum Crude:</t>
  </si>
  <si>
    <t>5. Iron and Steel:</t>
  </si>
  <si>
    <t>6. Wool &amp; Goat Hair</t>
  </si>
  <si>
    <t>7. Hides &amp; Skins</t>
  </si>
  <si>
    <t>8. Oil Seeds</t>
  </si>
  <si>
    <t>9. Pesticides &amp; Insecticides:</t>
  </si>
  <si>
    <t>10. Other Raw Materials:</t>
  </si>
  <si>
    <t>C. Finished/Manufactured Goods:</t>
  </si>
  <si>
    <t>1. Cotton Textiles:</t>
  </si>
  <si>
    <t>2. Cotton Yarn:</t>
  </si>
  <si>
    <t>3. Other Textiles:</t>
  </si>
  <si>
    <t>4. Machinery:</t>
  </si>
  <si>
    <t>5. Handloom Products</t>
  </si>
  <si>
    <t>6. Carpets &amp; Rugs</t>
  </si>
  <si>
    <t>7. Readymade Garments</t>
  </si>
  <si>
    <t>8. Cement and Cement Products:</t>
  </si>
  <si>
    <t>9. Sports Goods</t>
  </si>
  <si>
    <t>10. Surgical Instruments</t>
  </si>
  <si>
    <t>11. Chemicals &amp; Dyes</t>
  </si>
  <si>
    <t>12. Other Finished Goods:</t>
  </si>
  <si>
    <t>IV. Fixed Assets Including Machinery</t>
  </si>
  <si>
    <t>A. Transport Equipments</t>
  </si>
  <si>
    <t>B. Furniture &amp; Fixtures</t>
  </si>
  <si>
    <t>C. Office Equipments</t>
  </si>
  <si>
    <t>D. Other Machinery &amp; Equipments</t>
  </si>
  <si>
    <t>V. Real Estate</t>
  </si>
  <si>
    <t>A. Land</t>
  </si>
  <si>
    <t>1. Residential</t>
  </si>
  <si>
    <t>(a) House</t>
  </si>
  <si>
    <t>(b) Flat</t>
  </si>
  <si>
    <t>2. Non-Residential</t>
  </si>
  <si>
    <t>(a) Commercial</t>
  </si>
  <si>
    <t>(b) Industrial</t>
  </si>
  <si>
    <t>c) Agriculture</t>
  </si>
  <si>
    <t>(c) Others</t>
  </si>
  <si>
    <t>B. Buildings:</t>
  </si>
  <si>
    <t>VI. Fixed Deposits and Insurance Policies</t>
  </si>
  <si>
    <t>A. Bank Deposits</t>
  </si>
  <si>
    <t>1. Security Deposits</t>
  </si>
  <si>
    <t>2. Term Deposits (TDRs)</t>
  </si>
  <si>
    <t>3. Other Deposits</t>
  </si>
  <si>
    <t>B. Insurance Policies</t>
  </si>
  <si>
    <t>VII. Others</t>
  </si>
  <si>
    <t>A. Other Secured Advances</t>
  </si>
  <si>
    <t>1. Receivables</t>
  </si>
  <si>
    <t>2. Employees Benefits</t>
  </si>
  <si>
    <t>3. Others</t>
  </si>
  <si>
    <t>B. Advances Secured by Guarantee(s)</t>
  </si>
  <si>
    <t>1. Institutional Guarantee(s)</t>
  </si>
  <si>
    <t>2. Individual Guarantee(s)</t>
  </si>
  <si>
    <t>VIII. Unsecured Advances</t>
  </si>
  <si>
    <t>1. Credit Cards</t>
  </si>
  <si>
    <t>2. Personal Loan</t>
  </si>
  <si>
    <r>
      <t>3.12 Classification of Scheduled Banks' Advances</t>
    </r>
    <r>
      <rPr>
        <b/>
        <sz val="12"/>
        <color rgb="FF000000"/>
        <rFont val="Times New Roman"/>
        <family val="1"/>
      </rPr>
      <t xml:space="preserve">  </t>
    </r>
  </si>
  <si>
    <t>by Rates of Margin</t>
  </si>
  <si>
    <t xml:space="preserve">RATES OF MARGIN </t>
  </si>
  <si>
    <t>(%)</t>
  </si>
  <si>
    <t>No. of A/Cs.</t>
  </si>
  <si>
    <t>3.13 Private Sector Business and Type of Financing-Overall</t>
  </si>
  <si>
    <t xml:space="preserve"> PRIVATE SECTOR (BUSINESS)</t>
  </si>
  <si>
    <t>A. Agriculture, forestry, and fishing</t>
  </si>
  <si>
    <t xml:space="preserve">Trade finance </t>
  </si>
  <si>
    <t>Working capital</t>
  </si>
  <si>
    <t>Fixed investment</t>
  </si>
  <si>
    <t>Construction Financing</t>
  </si>
  <si>
    <t xml:space="preserve">Other </t>
  </si>
  <si>
    <t>B. Mining and quarrying</t>
  </si>
  <si>
    <t>C. Manufacturing</t>
  </si>
  <si>
    <t>D. Electricity, gas, steam and air conditioning supply</t>
  </si>
  <si>
    <t>E. Water supply; sewerage, waste management and remediation activities</t>
  </si>
  <si>
    <t>F. Construction</t>
  </si>
  <si>
    <t>G. Wholesale and retail trade; repair of motor vehicles and motorcycles</t>
  </si>
  <si>
    <t>H. Transportation and storage</t>
  </si>
  <si>
    <t>I. Accommodation and food service activities</t>
  </si>
  <si>
    <t>J. Information and communication</t>
  </si>
  <si>
    <t>K. Real estate activities</t>
  </si>
  <si>
    <t>L. Professional, scientific and technical activities</t>
  </si>
  <si>
    <t>M. Administrative and support service activities</t>
  </si>
  <si>
    <t>N. Education</t>
  </si>
  <si>
    <t>O. Human health and social work activities</t>
  </si>
  <si>
    <t>P. Arts, entertainment, and recreation</t>
  </si>
  <si>
    <t>Q. Other service activities</t>
  </si>
  <si>
    <t xml:space="preserve">Total </t>
  </si>
  <si>
    <t xml:space="preserve">Notes:                                                                                                                                                                               </t>
  </si>
  <si>
    <t xml:space="preserve">1. Loans Include Advances plus Bills Purchased &amp; Discounted but excludes foreign bills. </t>
  </si>
  <si>
    <t>2. Islamic Financings, Advances (against Murabaha etc) inventories and other related items previously reported under Other Assets has been reclassified as credit w.e.f June 2014.</t>
  </si>
  <si>
    <t>3. Construction financing is included in the type of finance with reference to IH&amp;SMEFD Circular letter No. 10 of 2020 dated 15th July 2020 and Core Statistics Department’s Circular No. DS.MFS. 013814/20 dated 4th December 2020; from June 2020, onwards.</t>
  </si>
  <si>
    <t>4. Construction Financing contains both Working Capital and Fixed Investment loans provided by Banks for construction purposes.</t>
  </si>
  <si>
    <t xml:space="preserve">5. Details of the changes/revisions are available in "Revision note" on SBP web at www.sbp.org.pk/ecodata/Revision_Monetary_Stats.pdf </t>
  </si>
  <si>
    <t>3.14 Private Sector Business and Type of Financing-SMEs</t>
  </si>
  <si>
    <t>1.  Loans Include Advances plus Bills Purchased &amp; Discounted but excludes foreign bills.</t>
  </si>
  <si>
    <t>2. Islamic Financing, Advances (against Murabaha etc) inventories and other related items previously reported under Other Assets has been reclassified as credit w.e.f Jun 2014.</t>
  </si>
  <si>
    <r>
      <t xml:space="preserve">5. Details of the changes/revisions are available in "Revision note" on SBP web at </t>
    </r>
    <r>
      <rPr>
        <u/>
        <sz val="7"/>
        <color rgb="FF0000FF"/>
        <rFont val="Times New Roman"/>
        <family val="1"/>
      </rPr>
      <t>www.sbp.org.pk/ecodata/Revision_Monetary_Stats.pdf</t>
    </r>
  </si>
  <si>
    <t>of Advances</t>
  </si>
  <si>
    <t>Period</t>
  </si>
  <si>
    <t>Province/</t>
  </si>
  <si>
    <t>Region</t>
  </si>
  <si>
    <t>Disbursements</t>
  </si>
  <si>
    <t>Utilization in same Region</t>
  </si>
  <si>
    <t>Utilized in other Regions</t>
  </si>
  <si>
    <t>Disbursed from other but Utilized in Given Region</t>
  </si>
  <si>
    <t>Total Utilization</t>
  </si>
  <si>
    <t>Utilization as % of  Disbursement</t>
  </si>
  <si>
    <t>% of Regional Disbursement</t>
  </si>
  <si>
    <t>KPK</t>
  </si>
  <si>
    <t>Jul-Dec</t>
  </si>
  <si>
    <t xml:space="preserve">                                                                                                               Source: Core Statistics Department</t>
  </si>
  <si>
    <t>Place of disbursement</t>
  </si>
  <si>
    <t>Place of</t>
  </si>
  <si>
    <t>Utilization</t>
  </si>
  <si>
    <t>Punjab Total</t>
  </si>
  <si>
    <t>Sindh Total</t>
  </si>
  <si>
    <t>KPK Total</t>
  </si>
  <si>
    <t>Balochistan Total</t>
  </si>
  <si>
    <t>Islamabad Total</t>
  </si>
  <si>
    <t>Gilgit-Baltistan Total</t>
  </si>
  <si>
    <t>AJK Total</t>
  </si>
  <si>
    <t>Grand Total</t>
  </si>
  <si>
    <t>Place of Utilization</t>
  </si>
  <si>
    <t>Disbursement</t>
  </si>
  <si>
    <t>Gilgit Baltistan</t>
  </si>
  <si>
    <t>- : Value is zero;    .. : Amount is less than 5.0 million</t>
  </si>
  <si>
    <r>
      <t>3.18 Province/Region and Categories of</t>
    </r>
    <r>
      <rPr>
        <sz val="9"/>
        <color theme="1"/>
        <rFont val="Times New Roman"/>
        <family val="1"/>
      </rPr>
      <t xml:space="preserve"> </t>
    </r>
    <r>
      <rPr>
        <b/>
        <sz val="14"/>
        <color theme="1"/>
        <rFont val="Times New Roman"/>
        <family val="1"/>
      </rPr>
      <t xml:space="preserve"> Advances by Borrowers</t>
    </r>
  </si>
  <si>
    <r>
      <t xml:space="preserve"> </t>
    </r>
    <r>
      <rPr>
        <b/>
        <sz val="10"/>
        <color theme="1"/>
        <rFont val="Times New Roman"/>
        <family val="1"/>
      </rPr>
      <t>(Outstanding Position)</t>
    </r>
  </si>
  <si>
    <t xml:space="preserve"> (Billion Rupees)</t>
  </si>
  <si>
    <t xml:space="preserve">Borrower </t>
  </si>
  <si>
    <t>3.18 Province/Region and Categories of Advances by Borrowers</t>
  </si>
  <si>
    <t xml:space="preserve">Borrower  </t>
  </si>
  <si>
    <r>
      <t xml:space="preserve">                                                                                                                                                                                                                       </t>
    </r>
    <r>
      <rPr>
        <sz val="7"/>
        <color theme="1"/>
        <rFont val="Times New Roman"/>
        <family val="1"/>
      </rPr>
      <t xml:space="preserve"> Source: Core Statistics Department</t>
    </r>
  </si>
  <si>
    <r>
      <t xml:space="preserve">"Urban area” </t>
    </r>
    <r>
      <rPr>
        <sz val="7.5"/>
        <color theme="1"/>
        <rFont val="Times New Roman"/>
        <family val="1"/>
      </rPr>
      <t>means an area which falls within jurisdiction of Municipal Corporation, or Metropolitan Corporation, or Municipal Committee, or Town Committee, or Cantonment Board, or any other area which has developed urban characteristics, and is declared as urban area by the government under Local Government Act 1975. While the areas other than urban areas are classified as rural areas.</t>
    </r>
  </si>
  <si>
    <r>
      <t xml:space="preserve">Government: </t>
    </r>
    <r>
      <rPr>
        <sz val="7.5"/>
        <color theme="1"/>
        <rFont val="Times New Roman"/>
        <family val="1"/>
      </rPr>
      <t>This includes Federal Government, Provincial &amp; Local Governments deposits and advances. Further, disbursements to Government (Federal, Provincial &amp; Local) are made by bank branches located in various regions/Provinces, while in case of deposits, the bank branches located in the various regions/Provinces have mobilized the deposits from the Government (Federal, Provincial &amp; Local).</t>
    </r>
  </si>
  <si>
    <r>
      <t>NBFCs &amp; Fin Aux.:</t>
    </r>
    <r>
      <rPr>
        <sz val="7.5"/>
        <color theme="1"/>
        <rFont val="Times New Roman"/>
        <family val="1"/>
      </rPr>
      <t xml:space="preserve"> NBFCs (Nonbank Financial Companies) &amp; Fin Aux.(Financial Auxiliaries) are categorized into groups of development finance institutions, leasing companies, investment banks, modaraba companies, housing finance companies, mutual funds, venture capital companies , discount houses, stock exchanges , exchange companies and insurance companies etc.</t>
    </r>
  </si>
  <si>
    <t>Period/Provinces</t>
  </si>
  <si>
    <t>Farm Sector</t>
  </si>
  <si>
    <t>Subsistence Holding</t>
  </si>
  <si>
    <t>Economic Holding</t>
  </si>
  <si>
    <t>Above Economic Holding</t>
  </si>
  <si>
    <t>Disbursed</t>
  </si>
  <si>
    <t>Outstanding</t>
  </si>
  <si>
    <t>FY23</t>
  </si>
  <si>
    <t>Jul-Sep</t>
  </si>
  <si>
    <t>Azad Jammu Kashmir</t>
  </si>
  <si>
    <t>All Pakistan</t>
  </si>
  <si>
    <t>Jul-Mar</t>
  </si>
  <si>
    <t>Jul-Jun</t>
  </si>
  <si>
    <t>FY24</t>
  </si>
  <si>
    <t>Non-Farm Sector</t>
  </si>
  <si>
    <t>Small Farm</t>
  </si>
  <si>
    <t>Large Farm</t>
  </si>
  <si>
    <t>Farm &amp; Nom Farm</t>
  </si>
  <si>
    <t>Source: Agriculture Credit &amp; Financial Inclusion Department</t>
  </si>
  <si>
    <t>3.20 Agricultural Loans Disbursed by Holdings and Sectors</t>
  </si>
  <si>
    <t>Farm (Crop) Sector </t>
  </si>
  <si>
    <t xml:space="preserve">                                                                                                                                                                                             (Million Rupees)</t>
  </si>
  <si>
    <t>Purpose</t>
  </si>
  <si>
    <t>Subsistence Holdings</t>
  </si>
  <si>
    <t>Economic Holdings</t>
  </si>
  <si>
    <t>Above Economic Holdings</t>
  </si>
  <si>
    <t>No. of Borrowers</t>
  </si>
  <si>
    <t>Amount Disbursed</t>
  </si>
  <si>
    <t>Production Loans</t>
  </si>
  <si>
    <t>All Crops Loan (Excluding Veg &amp; Fruits)</t>
  </si>
  <si>
    <t>Vegetables</t>
  </si>
  <si>
    <t>Fruits/Orchards</t>
  </si>
  <si>
    <t>Flowers/Ornamental Plants</t>
  </si>
  <si>
    <t>Development Loans</t>
  </si>
  <si>
    <t>Plough Cattle</t>
  </si>
  <si>
    <t>Tube wells</t>
  </si>
  <si>
    <t>Sprinkle &amp; Trickle Irrigation</t>
  </si>
  <si>
    <t>Tractors</t>
  </si>
  <si>
    <t>Orchards</t>
  </si>
  <si>
    <t>Farm Transportation</t>
  </si>
  <si>
    <t>Godown/Silos</t>
  </si>
  <si>
    <t>Land Improvement</t>
  </si>
  <si>
    <t>Farm Machinery</t>
  </si>
  <si>
    <t>High Quality Seed Processing Units</t>
  </si>
  <si>
    <t>Green House/ Tunnel Farming</t>
  </si>
  <si>
    <t>Cold Storage</t>
  </si>
  <si>
    <t>Others NGOs</t>
  </si>
  <si>
    <t>Corporate Farming</t>
  </si>
  <si>
    <t>Non- Farm (Non-Crop) Sector</t>
  </si>
  <si>
    <t xml:space="preserve">                            </t>
  </si>
  <si>
    <r>
      <t>(Million Rupees</t>
    </r>
    <r>
      <rPr>
        <sz val="8"/>
        <color theme="1"/>
        <rFont val="Times New Roman"/>
        <family val="1"/>
      </rPr>
      <t>)</t>
    </r>
  </si>
  <si>
    <t>Small Farms</t>
  </si>
  <si>
    <t>Large Farms</t>
  </si>
  <si>
    <t>Livestock, Dairy &amp; Meat</t>
  </si>
  <si>
    <t>Poultry</t>
  </si>
  <si>
    <t>Fisheries</t>
  </si>
  <si>
    <t>Forestry</t>
  </si>
  <si>
    <t xml:space="preserve">                                                                                                                                  Source: Agriculture Credit &amp; Financial Inclusion Department, SBP</t>
  </si>
  <si>
    <t>3.21 Classification of Scheduled Banks' Bills</t>
  </si>
  <si>
    <t xml:space="preserve"> Purchased and Discounted</t>
  </si>
  <si>
    <t>ECONOMIC GROUPS</t>
  </si>
  <si>
    <t>Inland Bills</t>
  </si>
  <si>
    <t>Import Bills</t>
  </si>
  <si>
    <t>Foreign Bills</t>
  </si>
  <si>
    <t xml:space="preserve">         03 - Manufacture of textiles</t>
  </si>
  <si>
    <t xml:space="preserve">         04 - Manufacture of wearing apparel</t>
  </si>
  <si>
    <t xml:space="preserve">         05 - Manufacture of leather and related products</t>
  </si>
  <si>
    <t xml:space="preserve">         06 - Manufacture of paper and paper products</t>
  </si>
  <si>
    <t xml:space="preserve">         07 - Manufacture of coke and refined petroleum products</t>
  </si>
  <si>
    <t xml:space="preserve">         08 - Manufacture of chemicals and chemical products</t>
  </si>
  <si>
    <t>09 - Manufacture of basic pharmaceutical products and pharmaceutical preparations</t>
  </si>
  <si>
    <t xml:space="preserve">         10 - Manufacture of rubber and plastics products</t>
  </si>
  <si>
    <t xml:space="preserve">         11 - Manufacture of other non-metallic mineral products</t>
  </si>
  <si>
    <t xml:space="preserve">         12 - Manufacture of basic metals</t>
  </si>
  <si>
    <t>13 - Manufacture of fabricated metal products, except machinery and equipment</t>
  </si>
  <si>
    <t xml:space="preserve">         14 - Manufacture of computer, electronic and optical products</t>
  </si>
  <si>
    <t xml:space="preserve">         15 - Manufacture of electrical equipment</t>
  </si>
  <si>
    <t xml:space="preserve">         16 - Manufacture of machinery and equipment</t>
  </si>
  <si>
    <t xml:space="preserve">         17 - Manufacture of motor vehicles, trailers and semi-trailers</t>
  </si>
  <si>
    <t xml:space="preserve">         18 - Manufacture of furniture</t>
  </si>
  <si>
    <t xml:space="preserve">         19. Other manufacturing</t>
  </si>
  <si>
    <t xml:space="preserve">    d. Electricity, gas, steam and air conditioning supply</t>
  </si>
  <si>
    <t xml:space="preserve">    f. Construction</t>
  </si>
  <si>
    <t xml:space="preserve">    g. Wholesale and retail trade; repair of motor vehicles and motorcycles</t>
  </si>
  <si>
    <t>01 - Wholesale and retail trade and repair of motor vehicles and motorcycles</t>
  </si>
  <si>
    <t xml:space="preserve">      p. Arts, entertainment, and recreation</t>
  </si>
  <si>
    <t>3.22 Classification of Scheduled Banks' Investments</t>
  </si>
  <si>
    <t>in Securities and Shares</t>
  </si>
  <si>
    <t xml:space="preserve">  (End period: Million Rupees)</t>
  </si>
  <si>
    <t>SECURITIES / SHARES</t>
  </si>
  <si>
    <t>Book Value</t>
  </si>
  <si>
    <t>Face Value</t>
  </si>
  <si>
    <t>Market Value</t>
  </si>
  <si>
    <t>I. Federal Government</t>
  </si>
  <si>
    <t xml:space="preserve">      1) Treasury Bills</t>
  </si>
  <si>
    <t xml:space="preserve">      2) Pakistan Investment Bonds (PIBs)</t>
  </si>
  <si>
    <t xml:space="preserve">        a. Fixed Rate</t>
  </si>
  <si>
    <t xml:space="preserve">        b. Floating Rate</t>
  </si>
  <si>
    <t xml:space="preserve">      3) Others</t>
  </si>
  <si>
    <t>II. Provincial Government</t>
  </si>
  <si>
    <t>III. Local Government</t>
  </si>
  <si>
    <t>IV. SHARES</t>
  </si>
  <si>
    <t xml:space="preserve">      1) Quoted On The Stock Exchange </t>
  </si>
  <si>
    <t xml:space="preserve">         of which:</t>
  </si>
  <si>
    <t xml:space="preserve">           Financial Institutions</t>
  </si>
  <si>
    <t xml:space="preserve">          NFPSEs</t>
  </si>
  <si>
    <t xml:space="preserve">          Private Sector</t>
  </si>
  <si>
    <t xml:space="preserve">      2) Unquoted On The Stock Exchange</t>
  </si>
  <si>
    <t xml:space="preserve">          of which:</t>
  </si>
  <si>
    <t xml:space="preserve">            Financial Institutions</t>
  </si>
  <si>
    <t xml:space="preserve">           NFPSEs</t>
  </si>
  <si>
    <t xml:space="preserve">V. DEBENTURES </t>
  </si>
  <si>
    <t>VI. PARTICIPATION TERM CERTIFICATES</t>
  </si>
  <si>
    <t>VII. CERTIFICATE OF INVESTEMENTS</t>
  </si>
  <si>
    <t>VIII. TERM FINANCE CERTIFICATES</t>
  </si>
  <si>
    <t xml:space="preserve">IX. MUTUAL FUNDS </t>
  </si>
  <si>
    <t xml:space="preserve">X. OTHERS </t>
  </si>
  <si>
    <t>XI. Islamic Banking Products - Investments</t>
  </si>
  <si>
    <t xml:space="preserve">      a. Government Islamic Securities</t>
  </si>
  <si>
    <t xml:space="preserve">      1. GOP Ijara Sukuk</t>
  </si>
  <si>
    <t xml:space="preserve">         a. Variable Rental Rate</t>
  </si>
  <si>
    <t xml:space="preserve">         b. Fixed Rental Rate</t>
  </si>
  <si>
    <t xml:space="preserve">      2. Bai Muajjal - Government</t>
  </si>
  <si>
    <t xml:space="preserve">      3. Islamic Naya Pakistan Certificate</t>
  </si>
  <si>
    <t xml:space="preserve">      4. Other</t>
  </si>
  <si>
    <t xml:space="preserve">      b. Corporate Sukuks</t>
  </si>
  <si>
    <t xml:space="preserve">        1) Diminishing Musharaka Sukuk   </t>
  </si>
  <si>
    <t xml:space="preserve">        2) Ijaraha Sukuk</t>
  </si>
  <si>
    <t xml:space="preserve">        3) Modaraba Sukuk</t>
  </si>
  <si>
    <t xml:space="preserve">        4) Wakala Sukuk</t>
  </si>
  <si>
    <t xml:space="preserve">        5) Any other </t>
  </si>
  <si>
    <t xml:space="preserve">      c. Wakala Placements</t>
  </si>
  <si>
    <t xml:space="preserve">      d. Commodity Murabaha</t>
  </si>
  <si>
    <t xml:space="preserve">      e. Modarba Certificates</t>
  </si>
  <si>
    <t xml:space="preserve">      f. Placements Bai Muajjal</t>
  </si>
  <si>
    <t xml:space="preserve">      g. Certificate of Investment (COIs)</t>
  </si>
  <si>
    <t xml:space="preserve">      h. Other Islamic Mode of Investments</t>
  </si>
  <si>
    <t xml:space="preserve">3.23 Scheduled Banks'  Deposits by Rates of Interest </t>
  </si>
  <si>
    <t>(Conventional Banking)</t>
  </si>
  <si>
    <t>RATE OF</t>
  </si>
  <si>
    <t>INTEREST</t>
  </si>
  <si>
    <t>01.00*</t>
  </si>
  <si>
    <t>02.00*</t>
  </si>
  <si>
    <t>03.00*</t>
  </si>
  <si>
    <t>04.00*</t>
  </si>
  <si>
    <t>05.00*</t>
  </si>
  <si>
    <t>22.00 &amp; above</t>
  </si>
  <si>
    <t xml:space="preserve">Notes: </t>
  </si>
  <si>
    <t>*01.00 stands for 0.05 to 1.00</t>
  </si>
  <si>
    <t>*02.00 stands for 1.05 to 2.00 So on</t>
  </si>
  <si>
    <t xml:space="preserve">3.24 Scheduled Banks' Deposits by Rates of Return </t>
  </si>
  <si>
    <t>(Islamic Banking)</t>
  </si>
  <si>
    <t>RETURN</t>
  </si>
  <si>
    <t xml:space="preserve">*01.00 stands for 0.05 to 1.00 </t>
  </si>
  <si>
    <t xml:space="preserve">                                                                                                          </t>
  </si>
  <si>
    <t>3.25 Scheduled Banks' Advances by Rates  of  Interest (Conventional Banking)</t>
  </si>
  <si>
    <t>(End of  period : Million Rupees)</t>
  </si>
  <si>
    <t>RATE OF INTEREST</t>
  </si>
  <si>
    <t>06.00*</t>
  </si>
  <si>
    <t>07.00*</t>
  </si>
  <si>
    <t>08.00*</t>
  </si>
  <si>
    <t>25.00 &amp; above</t>
  </si>
  <si>
    <t xml:space="preserve">3.26 Scheduled Banks' Advances by Rates of Return </t>
  </si>
  <si>
    <t>RATE OF RETURN</t>
  </si>
  <si>
    <t>3.27 Scheduled Banks' Weighted Average Rates</t>
  </si>
  <si>
    <t>of Return on Deposits</t>
  </si>
  <si>
    <t>Overall – All Banks</t>
  </si>
  <si>
    <t>(Percent per annum)</t>
  </si>
  <si>
    <t>TYPE OF DEPOSITS</t>
  </si>
  <si>
    <t>I.</t>
  </si>
  <si>
    <t>II.</t>
  </si>
  <si>
    <t>III.</t>
  </si>
  <si>
    <t>Term or Fixed Deposits</t>
  </si>
  <si>
    <t>(a) Less than 3 months</t>
  </si>
  <si>
    <t>(b) 3 months and over</t>
  </si>
  <si>
    <t>but less than 6 months</t>
  </si>
  <si>
    <t>(c) 6 months and over</t>
  </si>
  <si>
    <t>but less than 1 year</t>
  </si>
  <si>
    <t>(d) 1 year and over but</t>
  </si>
  <si>
    <t>less than 2 years</t>
  </si>
  <si>
    <t>(e) 2 years and over but</t>
  </si>
  <si>
    <t>less than 3 years</t>
  </si>
  <si>
    <t>(f) 3 years and over but</t>
  </si>
  <si>
    <t>less than 4 years</t>
  </si>
  <si>
    <t>(g) 4 years and over but</t>
  </si>
  <si>
    <t>less than 5 years</t>
  </si>
  <si>
    <t>(h) 5 years and over</t>
  </si>
  <si>
    <t>IV.</t>
  </si>
  <si>
    <t>(i)   Excluding current and other deposits</t>
  </si>
  <si>
    <t>(ii)  Including current and other deposits</t>
  </si>
  <si>
    <r>
      <t xml:space="preserve">  </t>
    </r>
    <r>
      <rPr>
        <sz val="8"/>
        <color rgb="FF000000"/>
        <rFont val="Arial"/>
        <family val="2"/>
        <scheme val="minor"/>
      </rPr>
      <t xml:space="preserve">                                                                                               </t>
    </r>
    <r>
      <rPr>
        <sz val="7"/>
        <color theme="1"/>
        <rFont val="Times New Roman"/>
        <family val="1"/>
      </rPr>
      <t>Source: Core Statistics Department</t>
    </r>
  </si>
  <si>
    <t xml:space="preserve"> Note:   Figures in parentheses represent as percentage of total deposits excluding current and other deposits.</t>
  </si>
  <si>
    <t>3.28 Scheduled Banks' Weighted Average Rates</t>
  </si>
  <si>
    <t>Conventional Banking– All Banks</t>
  </si>
  <si>
    <t xml:space="preserve">   (Percent per annum)</t>
  </si>
  <si>
    <t xml:space="preserve">(b) 3 months and over </t>
  </si>
  <si>
    <t xml:space="preserve">   but less than 6 months</t>
  </si>
  <si>
    <t xml:space="preserve">(c) 6 months and over </t>
  </si>
  <si>
    <t xml:space="preserve">     but less than 1 year</t>
  </si>
  <si>
    <t xml:space="preserve">     less than 2 years</t>
  </si>
  <si>
    <t xml:space="preserve">     less than 3 years</t>
  </si>
  <si>
    <t xml:space="preserve">    less than 4 years</t>
  </si>
  <si>
    <t xml:space="preserve">     less than 5 years</t>
  </si>
  <si>
    <t xml:space="preserve">        </t>
  </si>
  <si>
    <r>
      <t xml:space="preserve">                                                                                               </t>
    </r>
    <r>
      <rPr>
        <sz val="7"/>
        <color theme="1"/>
        <rFont val="Times New Roman"/>
        <family val="1"/>
      </rPr>
      <t>Source: Core Statistics Department</t>
    </r>
  </si>
  <si>
    <t xml:space="preserve">3.29 Scheduled Banks' Weighted Average Rates </t>
  </si>
  <si>
    <t>Islamic Banking – All Banks</t>
  </si>
  <si>
    <t xml:space="preserve">       </t>
  </si>
  <si>
    <t xml:space="preserve">                                                                                               Source: Core Statistics Department</t>
  </si>
  <si>
    <t xml:space="preserve">    </t>
  </si>
  <si>
    <t>3.30 Scheduled Banks' Weighted Average Rates</t>
  </si>
  <si>
    <t>of Return / Interest on Advances</t>
  </si>
  <si>
    <t>Stock</t>
  </si>
  <si>
    <t>AS AT THE</t>
  </si>
  <si>
    <t>Precious</t>
  </si>
  <si>
    <t>Exchange</t>
  </si>
  <si>
    <t>Real</t>
  </si>
  <si>
    <t>Financial</t>
  </si>
  <si>
    <t>Unsecured</t>
  </si>
  <si>
    <t>END OF</t>
  </si>
  <si>
    <t>Metals</t>
  </si>
  <si>
    <t>Securities</t>
  </si>
  <si>
    <t>Merchandise</t>
  </si>
  <si>
    <t>Machinery</t>
  </si>
  <si>
    <t>Estate</t>
  </si>
  <si>
    <t>Obligations</t>
  </si>
  <si>
    <t>Advances</t>
  </si>
  <si>
    <t>ADVANCES</t>
  </si>
  <si>
    <t>OVERALL- ALL BANKS</t>
  </si>
  <si>
    <t>CONVENTIONAL BANKING - ALL BANKS</t>
  </si>
  <si>
    <t>ISLAMIC BANKING-ALL BANKS</t>
  </si>
  <si>
    <r>
      <t>3.31 Structure</t>
    </r>
    <r>
      <rPr>
        <b/>
        <sz val="8"/>
        <color theme="1"/>
        <rFont val="Times New Roman"/>
        <family val="1"/>
      </rPr>
      <t xml:space="preserve"> </t>
    </r>
    <r>
      <rPr>
        <b/>
        <sz val="14"/>
        <color theme="1"/>
        <rFont val="Times New Roman"/>
        <family val="1"/>
      </rPr>
      <t>of Interest Rates</t>
    </r>
  </si>
  <si>
    <t>(Percent)</t>
  </si>
  <si>
    <t>w.e.f.</t>
  </si>
  <si>
    <r>
      <t>SBP Reverse Repo Rate</t>
    </r>
    <r>
      <rPr>
        <b/>
        <vertAlign val="superscript"/>
        <sz val="8"/>
        <color theme="1"/>
        <rFont val="Times New Roman"/>
        <family val="1"/>
      </rPr>
      <t>1</t>
    </r>
  </si>
  <si>
    <r>
      <t>SBP Repo  Rate</t>
    </r>
    <r>
      <rPr>
        <b/>
        <vertAlign val="superscript"/>
        <sz val="8"/>
        <color theme="1"/>
        <rFont val="Times New Roman"/>
        <family val="1"/>
      </rPr>
      <t>2</t>
    </r>
  </si>
  <si>
    <r>
      <t>SBP Policy (Target) Rate</t>
    </r>
    <r>
      <rPr>
        <b/>
        <vertAlign val="superscript"/>
        <sz val="8"/>
        <color theme="1"/>
        <rFont val="Times New Roman"/>
        <family val="1"/>
      </rPr>
      <t>3</t>
    </r>
  </si>
  <si>
    <r>
      <t>End User Export Finance Scheme Rate</t>
    </r>
    <r>
      <rPr>
        <b/>
        <vertAlign val="superscript"/>
        <sz val="8"/>
        <color theme="1"/>
        <rFont val="Times New Roman"/>
        <family val="1"/>
      </rPr>
      <t>4</t>
    </r>
  </si>
  <si>
    <t>Rate</t>
  </si>
  <si>
    <t xml:space="preserve">Long Term Financing Facility Rate (LTFF) </t>
  </si>
  <si>
    <t>Period of Financing</t>
  </si>
  <si>
    <t>SBP Rate of Refinance</t>
  </si>
  <si>
    <t>PFIs' Spread</t>
  </si>
  <si>
    <t>End User's Rate</t>
  </si>
  <si>
    <t>Upto 3 years</t>
  </si>
  <si>
    <t>Over 3 years and upto 5 years</t>
  </si>
  <si>
    <t>Over 5 years and upto 10 years</t>
  </si>
  <si>
    <t>Financing Facility for Storage of Agri. Produce (FFSAP)</t>
  </si>
  <si>
    <r>
      <t>Up-to 3 years</t>
    </r>
    <r>
      <rPr>
        <sz val="10"/>
        <color theme="1"/>
        <rFont val="Calibri"/>
        <family val="2"/>
      </rPr>
      <t xml:space="preserve"> </t>
    </r>
  </si>
  <si>
    <t>Over 5 years and upto 7 years</t>
  </si>
  <si>
    <t>Service charges/Mark up rates of Refinance facility for SMEs</t>
  </si>
  <si>
    <t>S.No</t>
  </si>
  <si>
    <t>Refinancing Facility</t>
  </si>
  <si>
    <t>w.e.f</t>
  </si>
  <si>
    <t>(Circular Date)</t>
  </si>
  <si>
    <t>Description</t>
  </si>
  <si>
    <t>Max. Tenor (Years)</t>
  </si>
  <si>
    <t>SBP Rate of Refinance to PFIs'</t>
  </si>
  <si>
    <t>End User Rate (%)</t>
  </si>
  <si>
    <t>Refinancing Facility for Modernization of SMEs</t>
  </si>
  <si>
    <t xml:space="preserve">Up to 10 </t>
  </si>
  <si>
    <t>Refinance Scheme for Working Capital Financing of SEs and Low-End MEs</t>
  </si>
  <si>
    <t>Up to 1</t>
  </si>
  <si>
    <t>Financing Facility for Storage of Agricultural Produce (FFSAP)</t>
  </si>
  <si>
    <t>For SMEs</t>
  </si>
  <si>
    <r>
      <t>Up to</t>
    </r>
    <r>
      <rPr>
        <sz val="8"/>
        <color theme="1"/>
        <rFont val="Times New Roman"/>
        <family val="1"/>
      </rPr>
      <t xml:space="preserve"> 10</t>
    </r>
  </si>
  <si>
    <t>SBP Financing Scheme for Renewable Energy</t>
  </si>
  <si>
    <t>Category I</t>
  </si>
  <si>
    <t xml:space="preserve">Up to 12 </t>
  </si>
  <si>
    <t>Category II</t>
  </si>
  <si>
    <t>Up to 10</t>
  </si>
  <si>
    <t>Category III</t>
  </si>
  <si>
    <t>Refinance and Credit Guarantee Scheme for Women Entrepreneurs</t>
  </si>
  <si>
    <t>Up to 5</t>
  </si>
  <si>
    <t>Small Enterprise (SE) Financing and Credit Guarantee Scheme for Special Persons</t>
  </si>
  <si>
    <t>PFIs: Participating Financial Institutions</t>
  </si>
  <si>
    <t>Source: State Bank of Pakistan</t>
  </si>
  <si>
    <t>1: Formerly known as rate on SBP 3-Day Repo Facility. Since August 17, 2009 Via DMMD Circular # 01 of 2009, it was replaced with SBP O/N Reverse Repo Rate. It remained as SBP Policy rate till May 24, 2015</t>
  </si>
  <si>
    <t>2: Introduced with effect from August 17, 2009 Via DMMD Circular # 01 of 2009, it serves as a Floor for SBP Interest Rate Corridor.</t>
  </si>
  <si>
    <t>3: Introduced with effect from May 25, 2015 Via DMMD Circular # 09 of 2015, as new Policy (Target) Rate. 4: Banks are allowed to charge a maximum spread of 1% (effective March 04, 2014, 2% in case of financing to SMEs without enhancing borrowers' rate).</t>
  </si>
  <si>
    <t>4: Banks are allowed to charge a maximum spread of 1% (effective March 04, 2014, 2% in case of financing to SMEs without enhancing borrowers' rate).</t>
  </si>
  <si>
    <t>3.32 Overall Weighted Average Lending and Deposit Rates</t>
  </si>
  <si>
    <t>Items</t>
  </si>
  <si>
    <t>Gross Disbursements</t>
  </si>
  <si>
    <t>Outstanding Loans</t>
  </si>
  <si>
    <t>Fresh Deposits</t>
  </si>
  <si>
    <t>Outstanding Deposits</t>
  </si>
  <si>
    <t>Including</t>
  </si>
  <si>
    <t>Zero Markup</t>
  </si>
  <si>
    <t>Excluding</t>
  </si>
  <si>
    <t>Inter FIs</t>
  </si>
  <si>
    <t>1.Scheduled Banks (SBs)</t>
  </si>
  <si>
    <t xml:space="preserve">  a. Public</t>
  </si>
  <si>
    <t xml:space="preserve">  b. Private</t>
  </si>
  <si>
    <t xml:space="preserve">  c. Foreign</t>
  </si>
  <si>
    <t xml:space="preserve">  d. Specialized</t>
  </si>
  <si>
    <t>2. DFIs</t>
  </si>
  <si>
    <t>3. MFBs</t>
  </si>
  <si>
    <r>
      <t xml:space="preserve">4. Overall </t>
    </r>
    <r>
      <rPr>
        <b/>
        <sz val="6"/>
        <color theme="1"/>
        <rFont val="Times New Roman"/>
        <family val="1"/>
      </rPr>
      <t>(SBs, MFBs, DFIs)</t>
    </r>
  </si>
  <si>
    <t xml:space="preserve">Notes:        P: provisional                                                </t>
  </si>
  <si>
    <t>1. Gross disbursements mean the amounts disbursed by Reporting Institutions (RIs) either in Pak Rupees or in foreign currency against loans during the month. It also includes loans repriced, renewed or rolled over during the month. In case of running finance the disbursed amount however means the maximum amount availed by the borrower at any point of time during the month.</t>
  </si>
  <si>
    <t>2. Foreign currency loans are first converted into Pak Rupees at the prevalent exchange rates of the last day of the reporting month.</t>
  </si>
  <si>
    <t>3. Loans (Disbursed &amp; Outstanding) mean all types of RIs’s advances including working capital finance and disbursements against payments of documents i.e. Letters of credit, inland bills etc.  but excluding foreign bills. Advances cover all types of advances including inter RIs placements. Interest accrued is not a disbursement and therefore it is not considered as loan. Staff loans whether interest free or not, are not included.</t>
  </si>
  <si>
    <t>4. All disbursements made to non-residents, private sector, public sector and government are included.</t>
  </si>
  <si>
    <t>5. All credit facilities such as credit cards, personal loans etc. and credit schemes such as  LMM, export finance scheme and commodity operations are included.</t>
  </si>
  <si>
    <t>6. Outstanding loans mean the loans recoverable at the end of the month. Weighted Average rates of advances and deposits have been compiled by;</t>
  </si>
  <si>
    <t xml:space="preserve">  a.   Including advances and deposits at zero markup of return, i.e. non-remunerative advances and deposits</t>
  </si>
  <si>
    <t xml:space="preserve">  b.   Excluding advances and deposits at zero markup of return, i.e. non-remunerative advances and deposits</t>
  </si>
  <si>
    <t>7. Deposits include all types of deposits including inter RIs deposits and placements. Margin deposits (deposits held by RIs as collateral against letters of credits, letters of guarantees etc.) are however, not included.</t>
  </si>
  <si>
    <t>8. Foreign currency deposits are first converted into Pak Rupees at the prevalent exchange rates as of the last day of the reporting month.</t>
  </si>
  <si>
    <t>9. Fresh deposits mobilized during the month include outstanding balance of:</t>
  </si>
  <si>
    <t>a   Fresh deposits (new accounts) mobilized during the month</t>
  </si>
  <si>
    <t>b   Re-priced and /or rolled-over deposits during the month</t>
  </si>
  <si>
    <t>10. Outstanding deposits show position of deposits held by RIs at the end of the month.</t>
  </si>
  <si>
    <t xml:space="preserve">11. “Public” stands for Public Sector Banks - the banks incorporated in Pakistan or the shares/capital controlled by the federal and /or provincial governments.             </t>
  </si>
  <si>
    <t xml:space="preserve">12.  “Private” stands for Private Sector Banks incorporated in Pakistan, owned and controlled by private sector.   </t>
  </si>
  <si>
    <t xml:space="preserve">13. “Foreign” stands for  the branches of banks working in Pakistan but incorporated abroad </t>
  </si>
  <si>
    <t>14. “Specialized” stands for  Specialized Banks established to provide credit facilities, assistance and advice to clients in a designated sector or in a designated line of credit; for example, agriculture sector, industrial sector, etc.</t>
  </si>
  <si>
    <t>15. DFIs stands for Development Finance Institutions and MFBs stands for Microfinance Banks</t>
  </si>
  <si>
    <t>16. Financial Institutions (FIs) means Scheduled Banks, Development Finance Institutions and Microfinance Banks.</t>
  </si>
  <si>
    <t>17. Weighted Averages have been worked out by weighting interest rates by the corresponding amounts of loans/deposits. The formula used is:</t>
  </si>
  <si>
    <t>Weighted Average Rate = ∑ (Rate * Amount) ÷ ∑ (Amount)</t>
  </si>
  <si>
    <t>3.33 Average Rates of Return on Advances of Specialized</t>
  </si>
  <si>
    <t>Agricultural Finance Institutions and Agriculture Lending of Commercial Banks</t>
  </si>
  <si>
    <t xml:space="preserve">  (Percent per annum)</t>
  </si>
  <si>
    <t>Zarai Taraqiati Bank Ltd.</t>
  </si>
  <si>
    <t>Punjab Provincial Cooperative Bank</t>
  </si>
  <si>
    <r>
      <t>Commercial Banks</t>
    </r>
    <r>
      <rPr>
        <b/>
        <vertAlign val="superscript"/>
        <sz val="10"/>
        <color theme="1"/>
        <rFont val="Times New Roman"/>
        <family val="1"/>
      </rPr>
      <t>1</t>
    </r>
    <r>
      <rPr>
        <b/>
        <sz val="10"/>
        <color theme="1"/>
        <rFont val="Times New Roman"/>
        <family val="1"/>
      </rPr>
      <t xml:space="preserve"> </t>
    </r>
  </si>
  <si>
    <t>Production        Loans</t>
  </si>
  <si>
    <t>Production    Loans</t>
  </si>
  <si>
    <t>2012-13</t>
  </si>
  <si>
    <r>
      <t xml:space="preserve">12.00 </t>
    </r>
    <r>
      <rPr>
        <vertAlign val="superscript"/>
        <sz val="8"/>
        <color rgb="FF000000"/>
        <rFont val="Times New Roman"/>
        <family val="1"/>
      </rPr>
      <t>4</t>
    </r>
  </si>
  <si>
    <r>
      <t xml:space="preserve">13.80 </t>
    </r>
    <r>
      <rPr>
        <vertAlign val="superscript"/>
        <sz val="8"/>
        <color rgb="FF000000"/>
        <rFont val="Times New Roman"/>
        <family val="1"/>
      </rPr>
      <t>4</t>
    </r>
  </si>
  <si>
    <r>
      <t xml:space="preserve">16.00 </t>
    </r>
    <r>
      <rPr>
        <vertAlign val="superscript"/>
        <sz val="8"/>
        <color rgb="FF000000"/>
        <rFont val="Times New Roman"/>
        <family val="1"/>
      </rPr>
      <t>3</t>
    </r>
  </si>
  <si>
    <t>2013-14</t>
  </si>
  <si>
    <r>
      <t xml:space="preserve">16.50 </t>
    </r>
    <r>
      <rPr>
        <vertAlign val="superscript"/>
        <sz val="8"/>
        <color rgb="FF000000"/>
        <rFont val="Times New Roman"/>
        <family val="1"/>
      </rPr>
      <t>3</t>
    </r>
  </si>
  <si>
    <t>2014-15</t>
  </si>
  <si>
    <r>
      <t xml:space="preserve">12.90 </t>
    </r>
    <r>
      <rPr>
        <vertAlign val="superscript"/>
        <sz val="8"/>
        <color rgb="FF000000"/>
        <rFont val="Times New Roman"/>
        <family val="1"/>
      </rPr>
      <t>4</t>
    </r>
  </si>
  <si>
    <r>
      <t xml:space="preserve">15.01 </t>
    </r>
    <r>
      <rPr>
        <vertAlign val="superscript"/>
        <sz val="8"/>
        <color rgb="FF000000"/>
        <rFont val="Times New Roman"/>
        <family val="1"/>
      </rPr>
      <t>3</t>
    </r>
  </si>
  <si>
    <t>2015-16</t>
  </si>
  <si>
    <t>2016-17</t>
  </si>
  <si>
    <t>2017-18</t>
  </si>
  <si>
    <t>2018-19</t>
  </si>
  <si>
    <t>2019-20</t>
  </si>
  <si>
    <t>2020-21</t>
  </si>
  <si>
    <t>1. Commercial banks including 5 Big Commercial Bank, 14 DPBs</t>
  </si>
  <si>
    <t>2. Percent incentive is allowed to those borrowers who repay in time.</t>
  </si>
  <si>
    <t>3. Mark up rates of comm. Banks are available since 2007-08.</t>
  </si>
  <si>
    <t>4. ZTBL revised markup rates (average) in FY 2011-12.</t>
  </si>
  <si>
    <r>
      <t xml:space="preserve">Note: </t>
    </r>
    <r>
      <rPr>
        <sz val="7"/>
        <color rgb="FF000000"/>
        <rFont val="Times New Roman"/>
        <family val="1"/>
      </rPr>
      <t>The lending rates are on the basis of simple average of June quarter end each year</t>
    </r>
  </si>
  <si>
    <t>3.34 Rates of Profit on National Savings Schemes</t>
  </si>
  <si>
    <t>S C H E M E</t>
  </si>
  <si>
    <r>
      <t>10</t>
    </r>
    <r>
      <rPr>
        <b/>
        <vertAlign val="superscript"/>
        <sz val="7"/>
        <color theme="1"/>
        <rFont val="Times New Roman"/>
        <family val="1"/>
      </rPr>
      <t>th</t>
    </r>
    <r>
      <rPr>
        <b/>
        <sz val="7"/>
        <color theme="1"/>
        <rFont val="Times New Roman"/>
        <family val="1"/>
      </rPr>
      <t xml:space="preserve"> Apr</t>
    </r>
  </si>
  <si>
    <r>
      <t>9</t>
    </r>
    <r>
      <rPr>
        <b/>
        <vertAlign val="superscript"/>
        <sz val="7"/>
        <color theme="1"/>
        <rFont val="Times New Roman"/>
        <family val="1"/>
      </rPr>
      <t>th</t>
    </r>
    <r>
      <rPr>
        <b/>
        <sz val="7"/>
        <color theme="1"/>
        <rFont val="Times New Roman"/>
        <family val="1"/>
      </rPr>
      <t xml:space="preserve"> May </t>
    </r>
  </si>
  <si>
    <r>
      <t>12</t>
    </r>
    <r>
      <rPr>
        <b/>
        <vertAlign val="superscript"/>
        <sz val="7"/>
        <color theme="1"/>
        <rFont val="Times New Roman"/>
        <family val="1"/>
      </rPr>
      <t>th</t>
    </r>
    <r>
      <rPr>
        <b/>
        <sz val="7"/>
        <color theme="1"/>
        <rFont val="Times New Roman"/>
        <family val="1"/>
      </rPr>
      <t xml:space="preserve"> Jul</t>
    </r>
  </si>
  <si>
    <r>
      <t>15</t>
    </r>
    <r>
      <rPr>
        <b/>
        <vertAlign val="superscript"/>
        <sz val="7"/>
        <color theme="1"/>
        <rFont val="Times New Roman"/>
        <family val="1"/>
      </rPr>
      <t>th</t>
    </r>
    <r>
      <rPr>
        <b/>
        <sz val="7"/>
        <color theme="1"/>
        <rFont val="Times New Roman"/>
        <family val="1"/>
      </rPr>
      <t xml:space="preserve"> Sep</t>
    </r>
  </si>
  <si>
    <r>
      <t>29</t>
    </r>
    <r>
      <rPr>
        <b/>
        <vertAlign val="superscript"/>
        <sz val="7"/>
        <color theme="1"/>
        <rFont val="Times New Roman"/>
        <family val="1"/>
      </rPr>
      <t>th</t>
    </r>
    <r>
      <rPr>
        <b/>
        <sz val="7"/>
        <color theme="1"/>
        <rFont val="Times New Roman"/>
        <family val="1"/>
      </rPr>
      <t xml:space="preserve"> Oct</t>
    </r>
  </si>
  <si>
    <r>
      <t>19</t>
    </r>
    <r>
      <rPr>
        <b/>
        <vertAlign val="superscript"/>
        <sz val="7"/>
        <color theme="1"/>
        <rFont val="Times New Roman"/>
        <family val="1"/>
      </rPr>
      <t>th</t>
    </r>
    <r>
      <rPr>
        <b/>
        <sz val="7"/>
        <color theme="1"/>
        <rFont val="Times New Roman"/>
        <family val="1"/>
      </rPr>
      <t xml:space="preserve"> Dec</t>
    </r>
  </si>
  <si>
    <r>
      <t>26</t>
    </r>
    <r>
      <rPr>
        <b/>
        <vertAlign val="superscript"/>
        <sz val="7"/>
        <color theme="1"/>
        <rFont val="Times New Roman"/>
        <family val="1"/>
      </rPr>
      <t>th</t>
    </r>
    <r>
      <rPr>
        <b/>
        <sz val="7"/>
        <color theme="1"/>
        <rFont val="Times New Roman"/>
        <family val="1"/>
      </rPr>
      <t xml:space="preserve"> Jan</t>
    </r>
  </si>
  <si>
    <t>1.    Savings Accounts</t>
  </si>
  <si>
    <t>(i)     With cheque facilities</t>
  </si>
  <si>
    <r>
      <t>2.   Khas Deposit Accounts or Certificates</t>
    </r>
    <r>
      <rPr>
        <b/>
        <vertAlign val="superscript"/>
        <sz val="7"/>
        <color theme="1"/>
        <rFont val="Times New Roman"/>
        <family val="1"/>
      </rPr>
      <t>1</t>
    </r>
  </si>
  <si>
    <t xml:space="preserve">      3 Years (Rollover)</t>
  </si>
  <si>
    <t>(i)     First 5 periods of complete 6 months</t>
  </si>
  <si>
    <t>(ii)    Last period of complete 6 months</t>
  </si>
  <si>
    <t>(iii)   Three Years (Compound rate)</t>
  </si>
  <si>
    <r>
      <t xml:space="preserve">3.    Mahana Amdani Accounts </t>
    </r>
    <r>
      <rPr>
        <b/>
        <vertAlign val="superscript"/>
        <sz val="7"/>
        <color theme="1"/>
        <rFont val="Times New Roman"/>
        <family val="1"/>
      </rPr>
      <t>2</t>
    </r>
  </si>
  <si>
    <r>
      <t>(i)     1</t>
    </r>
    <r>
      <rPr>
        <vertAlign val="superscript"/>
        <sz val="7"/>
        <color theme="1"/>
        <rFont val="Times New Roman"/>
        <family val="1"/>
      </rPr>
      <t>st</t>
    </r>
    <r>
      <rPr>
        <sz val="7"/>
        <color theme="1"/>
        <rFont val="Times New Roman"/>
        <family val="1"/>
      </rPr>
      <t xml:space="preserve"> year</t>
    </r>
  </si>
  <si>
    <r>
      <t>(ii)    2</t>
    </r>
    <r>
      <rPr>
        <vertAlign val="superscript"/>
        <sz val="7"/>
        <color theme="1"/>
        <rFont val="Times New Roman"/>
        <family val="1"/>
      </rPr>
      <t>nd</t>
    </r>
    <r>
      <rPr>
        <sz val="7"/>
        <color theme="1"/>
        <rFont val="Times New Roman"/>
        <family val="1"/>
      </rPr>
      <t xml:space="preserve"> year</t>
    </r>
  </si>
  <si>
    <r>
      <t>(iii)   3</t>
    </r>
    <r>
      <rPr>
        <vertAlign val="superscript"/>
        <sz val="7"/>
        <color theme="1"/>
        <rFont val="Times New Roman"/>
        <family val="1"/>
      </rPr>
      <t>rd</t>
    </r>
    <r>
      <rPr>
        <sz val="7"/>
        <color theme="1"/>
        <rFont val="Times New Roman"/>
        <family val="1"/>
      </rPr>
      <t xml:space="preserve"> year</t>
    </r>
  </si>
  <si>
    <r>
      <t>(iv)   4</t>
    </r>
    <r>
      <rPr>
        <vertAlign val="superscript"/>
        <sz val="7"/>
        <color theme="1"/>
        <rFont val="Times New Roman"/>
        <family val="1"/>
      </rPr>
      <t>th</t>
    </r>
    <r>
      <rPr>
        <sz val="7"/>
        <color theme="1"/>
        <rFont val="Times New Roman"/>
        <family val="1"/>
      </rPr>
      <t xml:space="preserve"> year</t>
    </r>
  </si>
  <si>
    <r>
      <t>(v)    5</t>
    </r>
    <r>
      <rPr>
        <vertAlign val="superscript"/>
        <sz val="7"/>
        <color theme="1"/>
        <rFont val="Times New Roman"/>
        <family val="1"/>
      </rPr>
      <t>th</t>
    </r>
    <r>
      <rPr>
        <sz val="7"/>
        <color theme="1"/>
        <rFont val="Times New Roman"/>
        <family val="1"/>
      </rPr>
      <t xml:space="preserve"> year</t>
    </r>
  </si>
  <si>
    <r>
      <t>(vi)   6</t>
    </r>
    <r>
      <rPr>
        <vertAlign val="superscript"/>
        <sz val="7"/>
        <color theme="1"/>
        <rFont val="Times New Roman"/>
        <family val="1"/>
      </rPr>
      <t>th</t>
    </r>
    <r>
      <rPr>
        <sz val="7"/>
        <color theme="1"/>
        <rFont val="Times New Roman"/>
        <family val="1"/>
      </rPr>
      <t xml:space="preserve"> year</t>
    </r>
  </si>
  <si>
    <r>
      <t>(vii)  7</t>
    </r>
    <r>
      <rPr>
        <vertAlign val="superscript"/>
        <sz val="7"/>
        <color theme="1"/>
        <rFont val="Times New Roman"/>
        <family val="1"/>
      </rPr>
      <t>th</t>
    </r>
    <r>
      <rPr>
        <sz val="7"/>
        <color theme="1"/>
        <rFont val="Times New Roman"/>
        <family val="1"/>
      </rPr>
      <t xml:space="preserve"> year</t>
    </r>
  </si>
  <si>
    <t>(viii) Compound rate on maturity</t>
  </si>
  <si>
    <r>
      <t>4.     Defence Savings Certificates</t>
    </r>
    <r>
      <rPr>
        <b/>
        <vertAlign val="superscript"/>
        <sz val="7"/>
        <color theme="1"/>
        <rFont val="Times New Roman"/>
        <family val="1"/>
      </rPr>
      <t>3</t>
    </r>
  </si>
  <si>
    <r>
      <t>(i)     I</t>
    </r>
    <r>
      <rPr>
        <vertAlign val="superscript"/>
        <sz val="7"/>
        <color theme="1"/>
        <rFont val="Times New Roman"/>
        <family val="1"/>
      </rPr>
      <t>st</t>
    </r>
    <r>
      <rPr>
        <sz val="7"/>
        <color theme="1"/>
        <rFont val="Times New Roman"/>
        <family val="1"/>
      </rPr>
      <t xml:space="preserve"> year</t>
    </r>
  </si>
  <si>
    <t>(ii)   10 years (Compound rate)</t>
  </si>
  <si>
    <r>
      <t>5.    National Deposit Certificates / Accounts</t>
    </r>
    <r>
      <rPr>
        <b/>
        <vertAlign val="superscript"/>
        <sz val="7"/>
        <color theme="1"/>
        <rFont val="Times New Roman"/>
        <family val="1"/>
      </rPr>
      <t>4</t>
    </r>
  </si>
  <si>
    <t>(i)    1 year (Rollover)</t>
  </si>
  <si>
    <r>
      <t>6   (a) Special Savings Certificates (Reg)</t>
    </r>
    <r>
      <rPr>
        <b/>
        <vertAlign val="superscript"/>
        <sz val="7"/>
        <color theme="1"/>
        <rFont val="Times New Roman"/>
        <family val="1"/>
      </rPr>
      <t xml:space="preserve"> </t>
    </r>
  </si>
  <si>
    <t xml:space="preserve"> (i)     First 5 periods of complete 6 months</t>
  </si>
  <si>
    <t>(ii)     Last period of complete 6 months</t>
  </si>
  <si>
    <t>(b)    Special Savings Certificates (Bearer)</t>
  </si>
  <si>
    <t>(i)      First 4 periods of complete 6 months</t>
  </si>
  <si>
    <t>(ii)     Last 2 periods of complete 6 months</t>
  </si>
  <si>
    <t>7.    Regular Income Certificates</t>
  </si>
  <si>
    <t>8.    Pensioner’s Benefit Accounts</t>
  </si>
  <si>
    <t>9.    Behbood Saving Certificate</t>
  </si>
  <si>
    <t>10.  Short-Term Saving Certificate</t>
  </si>
  <si>
    <t>11.  Shuhada Family Welfare account</t>
  </si>
  <si>
    <t>12. Sarwa Islamic Term Account (SITA)*</t>
  </si>
  <si>
    <t xml:space="preserve">        (i)      1 year</t>
  </si>
  <si>
    <t xml:space="preserve">        (ii)     3 year</t>
  </si>
  <si>
    <t xml:space="preserve">        (iii)    5 year</t>
  </si>
  <si>
    <t>13. Sarwa Islamic Saving Account (SISA)</t>
  </si>
  <si>
    <t>Mahana Amdani Accounts were introduced w.e.f. 02-03-1983 and discontinued from 17-03-2003. Rates are quoted for outstanding amount as on today.</t>
  </si>
  <si>
    <t>Special Savings Certificates/ Accounts (Registered / Bearer) have been introduced w.e.f. 4-02-1990. Withholding tax at 2% was levied on the value of certificates purchased on and after 15-06-1995. Discontinued w.e.f.20-02-1997. Rates are quoted for outstanding amount as on today.</t>
  </si>
  <si>
    <t>The scheme has been introduced w.e.f 30-07-2003 especially for widows and senior citizens aged 60 years or above. Profit earned on deposits made in NSS except PBA &amp; BSC are liable to withholding tax as per rules.</t>
  </si>
  <si>
    <t>Shuhada Family Welfare Account (SFWA) is offered to benefit the families of Shuhada of Armed Forces, Law Enforcement agencies and civilians to invest in a way for providing maximum social security net to the deserving segment of society w.e.f 23rd May 2018.</t>
  </si>
  <si>
    <t>*</t>
  </si>
  <si>
    <r>
      <t>S.R.O (1)/2022. </t>
    </r>
    <r>
      <rPr>
        <sz val="6.5"/>
        <color theme="1"/>
        <rFont val="Times New Roman"/>
        <family val="1"/>
      </rPr>
      <t>In exercise of the powers conferred by</t>
    </r>
    <r>
      <rPr>
        <b/>
        <sz val="6.5"/>
        <color theme="1"/>
        <rFont val="Times New Roman"/>
        <family val="1"/>
      </rPr>
      <t> Rule 1(2) &amp; 9(1) </t>
    </r>
    <r>
      <rPr>
        <sz val="6.5"/>
        <color theme="1"/>
        <rFont val="Times New Roman"/>
        <family val="1"/>
      </rPr>
      <t>of the</t>
    </r>
    <r>
      <rPr>
        <b/>
        <sz val="6.5"/>
        <color theme="1"/>
        <rFont val="Times New Roman"/>
        <family val="1"/>
      </rPr>
      <t> Sarwa Islamic Term Account Rules, 2019, </t>
    </r>
    <r>
      <rPr>
        <sz val="6.5"/>
        <color theme="1"/>
        <rFont val="Times New Roman"/>
        <family val="1"/>
      </rPr>
      <t>the Finance Division is pleased to announce that the expected rate of profit payable on the deposits made in</t>
    </r>
    <r>
      <rPr>
        <b/>
        <sz val="6.5"/>
        <color theme="1"/>
        <rFont val="Times New Roman"/>
        <family val="1"/>
      </rPr>
      <t> 3-years </t>
    </r>
    <r>
      <rPr>
        <sz val="6.5"/>
        <color theme="1"/>
        <rFont val="Times New Roman"/>
        <family val="1"/>
      </rPr>
      <t>shall be</t>
    </r>
    <r>
      <rPr>
        <b/>
        <sz val="6.5"/>
        <color theme="1"/>
        <rFont val="Times New Roman"/>
        <family val="1"/>
      </rPr>
      <t> 13.20% </t>
    </r>
    <r>
      <rPr>
        <sz val="6.5"/>
        <color theme="1"/>
        <rFont val="Times New Roman"/>
        <family val="1"/>
      </rPr>
      <t>w.e.f</t>
    </r>
    <r>
      <rPr>
        <b/>
        <sz val="6.5"/>
        <color theme="1"/>
        <rFont val="Times New Roman"/>
        <family val="1"/>
      </rPr>
      <t> 5th October 2022.</t>
    </r>
  </si>
  <si>
    <t>3.35 Branchless Banking: Key Indicators</t>
  </si>
  <si>
    <t>Number of Agents</t>
  </si>
  <si>
    <t>Number of Accounts</t>
  </si>
  <si>
    <t>Deposits as of date (Rs. in millions)</t>
  </si>
  <si>
    <t>Number of transactions during the quarter (No. in thousands)</t>
  </si>
  <si>
    <t>Value of transactions during the quarter</t>
  </si>
  <si>
    <t>(Rs. in millions)</t>
  </si>
  <si>
    <t>Average Size of Transaction (in Rs.)</t>
  </si>
  <si>
    <t>Average number of Transaction per day</t>
  </si>
  <si>
    <t>Q1</t>
  </si>
  <si>
    <t>Q2</t>
  </si>
  <si>
    <t>Q3</t>
  </si>
  <si>
    <t>Q4</t>
  </si>
  <si>
    <r>
      <t>Source:</t>
    </r>
    <r>
      <rPr>
        <sz val="10"/>
        <color theme="1"/>
        <rFont val="Times New Roman"/>
        <family val="1"/>
      </rPr>
      <t xml:space="preserve"> </t>
    </r>
    <r>
      <rPr>
        <sz val="8"/>
        <color rgb="FF000000"/>
        <rFont val="Times New Roman"/>
        <family val="1"/>
      </rPr>
      <t>Agriculture Credit &amp; Financial Inclusion Department</t>
    </r>
  </si>
  <si>
    <r>
      <t xml:space="preserve">* </t>
    </r>
    <r>
      <rPr>
        <sz val="8"/>
        <color rgb="FF000000"/>
        <rFont val="Times New Roman"/>
        <family val="1"/>
      </rPr>
      <t>Average Size of Transaction = Value of transactions during the quarter/ Number of transactions during the quarter (No. in thousands)</t>
    </r>
  </si>
  <si>
    <r>
      <t>Branchless Banking or “BB”</t>
    </r>
    <r>
      <rPr>
        <sz val="8"/>
        <color rgb="FF000000"/>
        <rFont val="Times New Roman"/>
        <family val="1"/>
      </rPr>
      <t xml:space="preserve"> means conduct of banking activities as outlined in SBP Branchless Banking Regulations by Authorized Financial Institutions for customers having a branchless banking account. It does not include the information services already being provided by various FI‘s to their existing customers using channels like, phone, internet, SMS etc.</t>
    </r>
  </si>
  <si>
    <r>
      <t>Branchless Banking account or “BB Account”</t>
    </r>
    <r>
      <rPr>
        <sz val="8"/>
        <color rgb="FF000000"/>
        <rFont val="Times New Roman"/>
        <family val="1"/>
      </rPr>
      <t xml:space="preserve"> means an account maintained by a consumer in a Financial Institution in which credits and debits may be affected by virtue of Electronic Fund Transfers and which is used to conduct branchless banking activities as outlined in SBP Branchless Banking Regulations.</t>
    </r>
  </si>
  <si>
    <r>
      <t>Branchless Banking Agent</t>
    </r>
    <r>
      <rPr>
        <sz val="8"/>
        <color rgb="FF000000"/>
        <rFont val="Times New Roman"/>
        <family val="1"/>
      </rPr>
      <t xml:space="preserve"> means agent providing basic banking services, as described in SBP Branchless Banking Regulations to the customers of an FI on behalf of the FI under a valid agency agreement.</t>
    </r>
  </si>
  <si>
    <t>3.36   Clearing House Statistics</t>
  </si>
  <si>
    <t>(Thousand Cheques; Million Rupees)</t>
  </si>
  <si>
    <t>PERIOD</t>
  </si>
  <si>
    <t>Karachi</t>
  </si>
  <si>
    <t>No. of Cheques Cleared</t>
  </si>
  <si>
    <t>Lahore</t>
  </si>
  <si>
    <t>Peshawar</t>
  </si>
  <si>
    <t>Quetta</t>
  </si>
  <si>
    <t>Faisalabad</t>
  </si>
  <si>
    <t>Rawalpindi</t>
  </si>
  <si>
    <t>Hyderabad</t>
  </si>
  <si>
    <t>Multan</t>
  </si>
  <si>
    <t>Sialkot</t>
  </si>
  <si>
    <t>Sukkur</t>
  </si>
  <si>
    <t>D.I. Khan</t>
  </si>
  <si>
    <t xml:space="preserve">Source: SBP-BSC field offices </t>
  </si>
  <si>
    <t>3.37 Electronic Banking Statistics</t>
  </si>
  <si>
    <t>Product / Item</t>
  </si>
  <si>
    <t>Unit</t>
  </si>
  <si>
    <t xml:space="preserve">1. E-Banking Infrastructure </t>
  </si>
  <si>
    <t>Real Time Online Branches (RTOB)</t>
  </si>
  <si>
    <t>No.</t>
  </si>
  <si>
    <t>Automated Teller Machines (ATM)</t>
  </si>
  <si>
    <t>Point of Sale (POS)</t>
  </si>
  <si>
    <t>2. Cards</t>
  </si>
  <si>
    <t>Credit Cards</t>
  </si>
  <si>
    <t>Debit Cards</t>
  </si>
  <si>
    <t xml:space="preserve"> Proprietary ATMs only Cards </t>
  </si>
  <si>
    <t xml:space="preserve"> Pre-Paid Cards </t>
  </si>
  <si>
    <t xml:space="preserve"> Social Welfare Cards </t>
  </si>
  <si>
    <t>4. E-Banking Financial Transactions</t>
  </si>
  <si>
    <t>Number of Transactions</t>
  </si>
  <si>
    <t>Thousands</t>
  </si>
  <si>
    <t>Million Rupees</t>
  </si>
  <si>
    <t>4.1 ATM Transactions</t>
  </si>
  <si>
    <t>i.   Cash Withdrawal</t>
  </si>
  <si>
    <t>ii.   Cash Deposit</t>
  </si>
  <si>
    <t>iv.   Utility Bills Payment</t>
  </si>
  <si>
    <t>v.   Intra Bank Fund Transfers</t>
  </si>
  <si>
    <t>vi.  Inter Bank Fund Transfers (IBFT)</t>
  </si>
  <si>
    <t>vi. Others</t>
  </si>
  <si>
    <t>4.2 POS Transactions</t>
  </si>
  <si>
    <t>4.3 RTOB Transactions</t>
  </si>
  <si>
    <t>i.   Real Time Cash Withdrawals</t>
  </si>
  <si>
    <t>ii.   Real Time Cash Deposits</t>
  </si>
  <si>
    <t>iii.   Real Time Intra Bank Fund Transfers</t>
  </si>
  <si>
    <t>4.4 Mobile Phone Banking Transactions</t>
  </si>
  <si>
    <t>i.   Payment Through Mobile</t>
  </si>
  <si>
    <t>ii.   Utility   Bills Payment</t>
  </si>
  <si>
    <t>iii.   Intra Bank Fund Transfers</t>
  </si>
  <si>
    <t>iv.  Inter Bank Fund Transfers (IBFT)</t>
  </si>
  <si>
    <t>4.5 Call Centre Banking Transactions</t>
  </si>
  <si>
    <t>i.   Payment Through Call Centre</t>
  </si>
  <si>
    <t>4.6 Internet Banking Transactions</t>
  </si>
  <si>
    <t>i.   Payment Through Internet</t>
  </si>
  <si>
    <t>4.7 e-Commerce</t>
  </si>
  <si>
    <t>Source: Payment Systems Policy &amp; Oversight Department</t>
  </si>
  <si>
    <t>3.38 Real Time Gross Settlement- Systems Based Transactions</t>
  </si>
  <si>
    <t xml:space="preserve"> (Volume in Actual &amp; Value in Billion Rupees)</t>
  </si>
  <si>
    <t>Volume</t>
  </si>
  <si>
    <t>Value</t>
  </si>
  <si>
    <t>Securities Transactions</t>
  </si>
  <si>
    <t>Inter Bank Fund Transfers</t>
  </si>
  <si>
    <t xml:space="preserve">Retail Cheques Clearing </t>
  </si>
  <si>
    <t>3.39 Real Time Gross Settlement-Paper Based Transactions</t>
  </si>
  <si>
    <t>(Volume in Million   &amp; Value in Billion Rupees)</t>
  </si>
  <si>
    <t>Cash Deposits</t>
  </si>
  <si>
    <t>Cash withdrawals</t>
  </si>
  <si>
    <t>Intra Bank Funds Transfer through Cheques</t>
  </si>
  <si>
    <t>Inter Bank Funds Transfers (Clearing)</t>
  </si>
  <si>
    <t xml:space="preserve">Utilities Bills Payments </t>
  </si>
  <si>
    <t>Direct Debit (Standing Instructions)</t>
  </si>
  <si>
    <t>Pay Order/Demand Draft</t>
  </si>
  <si>
    <t>Others*</t>
  </si>
  <si>
    <t xml:space="preserve">* Includes Telegraphic Transfers, Money Transfers, Dividend Warrants, and Coupon Payments etc.             </t>
  </si>
  <si>
    <t>3.40 Segment and Sector-wise Advances and</t>
  </si>
  <si>
    <t>Non-Performing Loans (NPLs)</t>
  </si>
  <si>
    <t>(Ratio in percent)</t>
  </si>
  <si>
    <t>SEGMENT</t>
  </si>
  <si>
    <t>NPLs</t>
  </si>
  <si>
    <t>Infection</t>
  </si>
  <si>
    <t>Ratio</t>
  </si>
  <si>
    <t>Corporate Sector</t>
  </si>
  <si>
    <t>SMEs Sector</t>
  </si>
  <si>
    <t>Agriculture Sector</t>
  </si>
  <si>
    <t xml:space="preserve">Consumer sector </t>
  </si>
  <si>
    <t>i. Credit Cards</t>
  </si>
  <si>
    <t>ii. Auto loans</t>
  </si>
  <si>
    <t>iii. Consumer durable</t>
  </si>
  <si>
    <t>iv. Mortgage loans</t>
  </si>
  <si>
    <t>v. Other personal loans</t>
  </si>
  <si>
    <t>Commodity Financing</t>
  </si>
  <si>
    <t>Staff Loans</t>
  </si>
  <si>
    <t>SECTOR</t>
  </si>
  <si>
    <t>Agribusiness</t>
  </si>
  <si>
    <t xml:space="preserve">Automobile / Transportation </t>
  </si>
  <si>
    <t>Cement</t>
  </si>
  <si>
    <t>Chemical &amp; Pharmaceuticals</t>
  </si>
  <si>
    <t>Electronics</t>
  </si>
  <si>
    <t xml:space="preserve">Financial </t>
  </si>
  <si>
    <t>Individuals</t>
  </si>
  <si>
    <t>Insurance</t>
  </si>
  <si>
    <t>Production/Transmission of Energy</t>
  </si>
  <si>
    <t>Shoes &amp; Leather garments</t>
  </si>
  <si>
    <t>Sugar</t>
  </si>
  <si>
    <t xml:space="preserve">Textile </t>
  </si>
  <si>
    <t>Source: Financial Stability Department SBP</t>
  </si>
  <si>
    <t>3.41 Non-Performing Loans</t>
  </si>
  <si>
    <t xml:space="preserve"> (Domestic and Overseas Operations)</t>
  </si>
  <si>
    <t>Banks / DFIs</t>
  </si>
  <si>
    <t>All Banks &amp; DFIs</t>
  </si>
  <si>
    <t xml:space="preserve">   Commercial Banks</t>
  </si>
  <si>
    <t xml:space="preserve">      Public Sector Commercial Banks</t>
  </si>
  <si>
    <t xml:space="preserve">      Local Private Banks</t>
  </si>
  <si>
    <t xml:space="preserve">      Foreign Banks</t>
  </si>
  <si>
    <t xml:space="preserve">     Specialized Banks</t>
  </si>
  <si>
    <t>DFIs</t>
  </si>
  <si>
    <r>
      <t xml:space="preserve">3.42 </t>
    </r>
    <r>
      <rPr>
        <b/>
        <sz val="12"/>
        <color rgb="FF000000"/>
        <rFont val="Times New Roman"/>
        <family val="1"/>
      </rPr>
      <t xml:space="preserve">Cash Recovery against Non-Performing Loans </t>
    </r>
  </si>
  <si>
    <t>For the Quarter</t>
  </si>
  <si>
    <t xml:space="preserve">   Specialized Banks</t>
  </si>
  <si>
    <t xml:space="preserve">by Category of Deposit Holder and Size of Account                                                                                                          </t>
  </si>
  <si>
    <t>Net NPLs</t>
  </si>
  <si>
    <t>Net NPLs to</t>
  </si>
  <si>
    <t>Net Loans</t>
  </si>
  <si>
    <t>Jun-23</t>
  </si>
  <si>
    <t>Sep-23</t>
  </si>
  <si>
    <t>3. Capital work in progress</t>
  </si>
  <si>
    <r>
      <t>3:This data has been collected on the new format w.e.f. December 2022 and</t>
    </r>
    <r>
      <rPr>
        <sz val="10"/>
        <color theme="1"/>
        <rFont val="Times New Roman"/>
        <family val="1"/>
      </rPr>
      <t xml:space="preserve"> </t>
    </r>
    <r>
      <rPr>
        <sz val="7"/>
        <color rgb="FF000000"/>
        <rFont val="Times New Roman"/>
        <family val="1"/>
      </rPr>
      <t>being published on quarterly basis w.e.f. March 2023.</t>
    </r>
  </si>
  <si>
    <t>3.1 Scheduled Banks' Liabilities and Assets</t>
  </si>
  <si>
    <t>Total Deposits</t>
  </si>
  <si>
    <t>Sep</t>
  </si>
  <si>
    <t>3.2 Classification of Scheduled Banks' Deposits Distributed</t>
  </si>
  <si>
    <t xml:space="preserve"> Source: Core Statistics Department, SBP</t>
  </si>
  <si>
    <t>I. Gold, Bullion, Gold &amp; Silver ornaments and precious metals</t>
  </si>
  <si>
    <t>II. Securities, Shares and Other Financial Instruments</t>
  </si>
  <si>
    <t>1. Gross disbursements mean the amounts disbursed by banks during the period 1st Jan - 31st Mar, 1st Apr - 30th Jun,  1st Apr - 30th Sep &amp; 1st Oct - 31st Dec either in Pak Rupee or in foreign currency against
loans. It also includes loans re-priced, renewed or rolled over during the period. In case of running finance, the disbursed amount means total amount availed by the
borrower during the period.”
2. Place of Disbursements” refers to the place from where the funds are being issued by scheduled banks to the borrowers.
3. Place of Utilization” refers to the place where the funds are being utilized by borrower.</t>
  </si>
  <si>
    <t>4: This Data is being published on quarterly basis w.e.f. March 2023.</t>
  </si>
  <si>
    <t>%</t>
  </si>
  <si>
    <t>Apr-Jun-2023</t>
  </si>
  <si>
    <t>Apr-Jun-23</t>
  </si>
  <si>
    <t xml:space="preserve">Jun-23 </t>
  </si>
  <si>
    <r>
      <t>"Outstanding deposits"</t>
    </r>
    <r>
      <rPr>
        <sz val="7.5"/>
        <color theme="1"/>
        <rFont val="Times New Roman"/>
        <family val="1"/>
      </rPr>
      <t xml:space="preserve"> show position of deposits held by banks at the end of the period (31st March, 30</t>
    </r>
    <r>
      <rPr>
        <vertAlign val="superscript"/>
        <sz val="7.5"/>
        <color theme="1"/>
        <rFont val="Times New Roman"/>
        <family val="1"/>
      </rPr>
      <t>th</t>
    </r>
    <r>
      <rPr>
        <sz val="7.5"/>
        <color theme="1"/>
        <rFont val="Times New Roman"/>
        <family val="1"/>
      </rPr>
      <t xml:space="preserve"> June or 30th September). Deposits are the amount held in various types of deposit accounts by bank, such as demand deposits, time and saving deposits. Deposits include all types of deposits excluding interbank deposits, placements and margin deposits (deposits held by banks as collateral against letters of credits, letters of guarantees).</t>
    </r>
  </si>
  <si>
    <r>
      <t>"Outstanding Advances"</t>
    </r>
    <r>
      <rPr>
        <sz val="7.5"/>
        <color theme="1"/>
        <rFont val="Times New Roman"/>
        <family val="1"/>
      </rPr>
      <t xml:space="preserve"> mean the advances/loans recoverable at the end of the period (31st March, 30th June or 30th September). Advances includes all type of advances except interbank placements and is the amount of money borrowed from banks for a period of time at a rate of interest and at terms of repayments as agreed between the borrower and the banks backed by a collateral.</t>
    </r>
  </si>
  <si>
    <t>1. Gross disbursements mean the amounts disbursed by banks during the period 1st Jan - 31st Mar, 1st Apr - 30th Jun,  1st Apr - 30th Sep &amp; 1st Oct - 31st Dec either in Pak Rupee or in foreign currency against loans. It also includes loans re-priced, renewed or rolled over during the period. In case of running finance, the disbursed amount means total amount availed by the
borrower during the period.”
2. Place of Disbursements” refers to the place from where the funds are being issued by scheduled banks to the borrowers.
3. Place of Utilization” refers to the place where the funds are being utilized by borrower.</t>
  </si>
  <si>
    <t>*    01.00  stands  for  00.25  to  01.00</t>
  </si>
  <si>
    <t xml:space="preserve">: : : : : : </t>
  </si>
  <si>
    <t>* 8.00 stands for 7.25 to 8.00</t>
  </si>
  <si>
    <t>Note: Figures in parentheses represent as percentage of total conventional deposits excluding current and other deposits.</t>
  </si>
  <si>
    <t>Note: Figures in parentheses represent as percentage of total islamic deposits excluding current and other deposits.</t>
  </si>
  <si>
    <t xml:space="preserve">Note:        </t>
  </si>
  <si>
    <t xml:space="preserve">                                                                                                                                      Source: Core Statistics Department</t>
  </si>
  <si>
    <t xml:space="preserve">Note: This Data is being published on quarterly basis w.e.f. March 2023.   </t>
  </si>
  <si>
    <t>3.19 Province/Region and Categories of Loans for Agriculture  (Disbursements and Outstanding)</t>
  </si>
  <si>
    <t xml:space="preserve">P: Provisional    </t>
  </si>
  <si>
    <r>
      <t>Q1</t>
    </r>
    <r>
      <rPr>
        <b/>
        <vertAlign val="superscript"/>
        <sz val="8"/>
        <color theme="1"/>
        <rFont val="Times New Roman"/>
        <family val="1"/>
      </rPr>
      <t>R</t>
    </r>
  </si>
  <si>
    <t>2021-22</t>
  </si>
  <si>
    <r>
      <t xml:space="preserve">2022-23 </t>
    </r>
    <r>
      <rPr>
        <b/>
        <vertAlign val="superscript"/>
        <sz val="8"/>
        <color theme="1"/>
        <rFont val="Times New Roman"/>
        <family val="1"/>
      </rPr>
      <t>P</t>
    </r>
  </si>
  <si>
    <t>Jul-Dec FY24</t>
  </si>
  <si>
    <t>Dec-23</t>
  </si>
  <si>
    <t>Jan-24</t>
  </si>
  <si>
    <t>Ended Dec 2023</t>
  </si>
  <si>
    <r>
      <t>21</t>
    </r>
    <r>
      <rPr>
        <b/>
        <vertAlign val="superscript"/>
        <sz val="7"/>
        <color theme="1"/>
        <rFont val="Times New Roman"/>
        <family val="1"/>
      </rPr>
      <t>st</t>
    </r>
    <r>
      <rPr>
        <b/>
        <sz val="7"/>
        <color theme="1"/>
        <rFont val="Times New Roman"/>
        <family val="1"/>
      </rPr>
      <t xml:space="preserve"> Feb</t>
    </r>
  </si>
  <si>
    <r>
      <t>19</t>
    </r>
    <r>
      <rPr>
        <b/>
        <vertAlign val="superscript"/>
        <sz val="7"/>
        <color theme="1"/>
        <rFont val="Times New Roman"/>
        <family val="1"/>
      </rPr>
      <t>th</t>
    </r>
    <r>
      <rPr>
        <b/>
        <sz val="7"/>
        <color theme="1"/>
        <rFont val="Times New Roman"/>
        <family val="1"/>
      </rPr>
      <t xml:space="preserve"> Mar</t>
    </r>
  </si>
  <si>
    <t>Jan</t>
  </si>
  <si>
    <r>
      <t xml:space="preserve">Notes:                                                                                                                                                                                              </t>
    </r>
    <r>
      <rPr>
        <sz val="7"/>
        <color theme="1"/>
        <rFont val="Times New Roman"/>
        <family val="1"/>
      </rPr>
      <t xml:space="preserve">Source: Central Directorate of National Savings </t>
    </r>
  </si>
  <si>
    <t>Feb</t>
  </si>
  <si>
    <t>Lahore office data for Februray 2024 has been repeated due to unavilability of data.</t>
  </si>
  <si>
    <r>
      <t xml:space="preserve">  </t>
    </r>
    <r>
      <rPr>
        <b/>
        <sz val="14"/>
        <color theme="1"/>
        <rFont val="Times New Roman"/>
        <family val="1"/>
      </rPr>
      <t>3.15 Province/Region-wise Disbursement &amp; Utilization</t>
    </r>
  </si>
  <si>
    <t>3.16 Province/Region-wise advances by place of Disbursement and Utilization</t>
  </si>
  <si>
    <t>3.17 Province/Region-wise advances by Place of Utilization and Disbursement</t>
  </si>
  <si>
    <r>
      <t>Dec-23</t>
    </r>
    <r>
      <rPr>
        <b/>
        <vertAlign val="superscript"/>
        <sz val="8"/>
        <rFont val="Times New Roman"/>
        <family val="1"/>
      </rPr>
      <t>P</t>
    </r>
  </si>
  <si>
    <r>
      <t>Dec</t>
    </r>
    <r>
      <rPr>
        <b/>
        <vertAlign val="superscript"/>
        <sz val="7"/>
        <color rgb="FF000000"/>
        <rFont val="Times New Roman"/>
        <family val="1"/>
      </rPr>
      <t>P</t>
    </r>
  </si>
  <si>
    <r>
      <t>Dec</t>
    </r>
    <r>
      <rPr>
        <vertAlign val="superscript"/>
        <sz val="6.5"/>
        <color rgb="FF000000"/>
        <rFont val="Times New Roman"/>
        <family val="1"/>
      </rPr>
      <t>p</t>
    </r>
  </si>
  <si>
    <t xml:space="preserve">   IV. Trust Funds and Non Profit Organizations</t>
  </si>
  <si>
    <r>
      <t>As on 31</t>
    </r>
    <r>
      <rPr>
        <vertAlign val="superscript"/>
        <sz val="10"/>
        <color rgb="FF000000"/>
        <rFont val="Times New Roman"/>
        <family val="1"/>
      </rPr>
      <t>st</t>
    </r>
    <r>
      <rPr>
        <sz val="10"/>
        <color rgb="FF000000"/>
        <rFont val="Times New Roman"/>
        <family val="1"/>
      </rPr>
      <t xml:space="preserve">  December, 2023 (Provisional)</t>
    </r>
  </si>
  <si>
    <r>
      <t xml:space="preserve">Dec-23 </t>
    </r>
    <r>
      <rPr>
        <b/>
        <vertAlign val="superscript"/>
        <sz val="7"/>
        <color theme="1"/>
        <rFont val="Times New Roman"/>
        <family val="1"/>
      </rPr>
      <t>P</t>
    </r>
  </si>
  <si>
    <r>
      <t>Dec</t>
    </r>
    <r>
      <rPr>
        <vertAlign val="superscript"/>
        <sz val="7"/>
        <color theme="1"/>
        <rFont val="Times New Roman"/>
        <family val="1"/>
      </rPr>
      <t>P</t>
    </r>
  </si>
  <si>
    <r>
      <t>As on 31</t>
    </r>
    <r>
      <rPr>
        <vertAlign val="superscript"/>
        <sz val="10"/>
        <color rgb="FF000000"/>
        <rFont val="Times New Roman"/>
        <family val="1"/>
      </rPr>
      <t>st</t>
    </r>
    <r>
      <rPr>
        <sz val="10"/>
        <color rgb="FF000000"/>
        <rFont val="Times New Roman"/>
        <family val="1"/>
      </rPr>
      <t xml:space="preserve"> December, 2023 (Provisional)</t>
    </r>
  </si>
  <si>
    <r>
      <t xml:space="preserve">Dec </t>
    </r>
    <r>
      <rPr>
        <b/>
        <vertAlign val="superscript"/>
        <sz val="7"/>
        <color rgb="FF000000"/>
        <rFont val="Times New Roman"/>
        <family val="1"/>
      </rPr>
      <t>P</t>
    </r>
  </si>
  <si>
    <r>
      <t>Dec</t>
    </r>
    <r>
      <rPr>
        <b/>
        <vertAlign val="superscript"/>
        <sz val="8"/>
        <color rgb="FF000000"/>
        <rFont val="Times New Roman"/>
        <family val="1"/>
      </rPr>
      <t>P</t>
    </r>
  </si>
  <si>
    <r>
      <t>Oct-Dec</t>
    </r>
    <r>
      <rPr>
        <b/>
        <vertAlign val="superscript"/>
        <sz val="7"/>
        <color rgb="FF000000"/>
        <rFont val="Times New Roman"/>
        <family val="1"/>
      </rPr>
      <t>P</t>
    </r>
    <r>
      <rPr>
        <b/>
        <sz val="7"/>
        <color rgb="FF000000"/>
        <rFont val="Times New Roman"/>
        <family val="1"/>
      </rPr>
      <t>-2023</t>
    </r>
  </si>
  <si>
    <r>
      <t>Oct-Dec-23</t>
    </r>
    <r>
      <rPr>
        <b/>
        <vertAlign val="superscript"/>
        <sz val="8"/>
        <color theme="1"/>
        <rFont val="Times New Roman"/>
        <family val="1"/>
      </rPr>
      <t>P</t>
    </r>
  </si>
  <si>
    <t>Jul-Sep-23</t>
  </si>
  <si>
    <t xml:space="preserve">Jun </t>
  </si>
  <si>
    <r>
      <t xml:space="preserve">Dec </t>
    </r>
    <r>
      <rPr>
        <b/>
        <vertAlign val="superscript"/>
        <sz val="7"/>
        <color theme="1"/>
        <rFont val="Times New Roman"/>
        <family val="1"/>
      </rPr>
      <t>P</t>
    </r>
  </si>
  <si>
    <r>
      <t>Dec</t>
    </r>
    <r>
      <rPr>
        <b/>
        <vertAlign val="superscript"/>
        <sz val="8"/>
        <color rgb="FF000000"/>
        <rFont val="Times New Roman"/>
        <family val="1"/>
      </rPr>
      <t>P</t>
    </r>
    <r>
      <rPr>
        <b/>
        <sz val="8"/>
        <color rgb="FF000000"/>
        <rFont val="Times New Roman"/>
        <family val="1"/>
      </rPr>
      <t>-23</t>
    </r>
  </si>
  <si>
    <t xml:space="preserve">Sep </t>
  </si>
  <si>
    <r>
      <t xml:space="preserve">Dec </t>
    </r>
    <r>
      <rPr>
        <b/>
        <vertAlign val="superscript"/>
        <sz val="8"/>
        <color rgb="FF000000"/>
        <rFont val="Times New Roman"/>
        <family val="1"/>
      </rPr>
      <t>P</t>
    </r>
  </si>
  <si>
    <t>Note:                                                                                                                                                                                                                                                                                                                                                                                                                      Source: Core Statistics Department</t>
  </si>
  <si>
    <t>As on 31st December, 2023</t>
  </si>
  <si>
    <t>Type of Account</t>
  </si>
  <si>
    <t>Males</t>
  </si>
  <si>
    <t>Females</t>
  </si>
  <si>
    <t>Both Males and Females</t>
  </si>
  <si>
    <t>No. of
Accounts</t>
  </si>
  <si>
    <t>I. Current Deposits</t>
  </si>
  <si>
    <t>II. Call Deposits</t>
  </si>
  <si>
    <t>III. Other Deposit Accounts</t>
  </si>
  <si>
    <t>IV. Saving Deposits</t>
  </si>
  <si>
    <t>V. Fixed or Term Deposits</t>
  </si>
  <si>
    <t>1) Less Than Three Months</t>
  </si>
  <si>
    <t>2) For Three Months and Over but Less Than Six Months</t>
  </si>
  <si>
    <t>3) For Six Months and Over but Less Than One Year</t>
  </si>
  <si>
    <t>4) For One Year &amp; Over but Less Than Two Years</t>
  </si>
  <si>
    <t>5) For Two Years &amp; Over but Less Than Three Years</t>
  </si>
  <si>
    <t>6) For Three Years &amp; Over but Less Than Four Years</t>
  </si>
  <si>
    <t>7) For Four Years &amp; Over but Less Than Five Years</t>
  </si>
  <si>
    <t>8) For Five Years and Over but Less Than Ten Years</t>
  </si>
  <si>
    <t>9) For ten years and over</t>
  </si>
  <si>
    <t>*Others means Non-Natural Persons (like Government, Public Ltd. Company (listed at PSX), Private Limited Company (with at least one institutional entity), Non-Financial Public Sector Enterprises (NFPSE), Non-Banks Financial Institutions (NBFIs), etc.)</t>
  </si>
  <si>
    <t>This Data is being published on quarterly basis w.e.f. December, 2023.</t>
  </si>
  <si>
    <t xml:space="preserve">3.2.1  Deposits Distributed by Type of Accounts and Gender </t>
  </si>
  <si>
    <t>Category of Deposit Holder</t>
  </si>
  <si>
    <t>Others**</t>
  </si>
  <si>
    <t>1) Official</t>
  </si>
  <si>
    <t>2) Business</t>
  </si>
  <si>
    <t>3) Personal</t>
  </si>
  <si>
    <t>4) Trust Funds and Non Profit Organizations</t>
  </si>
  <si>
    <t>I. GOVERNMENT</t>
  </si>
  <si>
    <t>A. Federal Government</t>
  </si>
  <si>
    <t>B. Provincial Governments</t>
  </si>
  <si>
    <t>C. Local Bodies</t>
  </si>
  <si>
    <t>II.  NON-FINANCIAL PUBLIC SECTOR ENTERPRISES</t>
  </si>
  <si>
    <t>Agriculture, hunting and forestry</t>
  </si>
  <si>
    <t>Services</t>
  </si>
  <si>
    <t>Utilities</t>
  </si>
  <si>
    <t>Transport, storage and communications</t>
  </si>
  <si>
    <t>Manufacturing</t>
  </si>
  <si>
    <t>Mining and Quarrying</t>
  </si>
  <si>
    <t>Construction</t>
  </si>
  <si>
    <t>Commerce and Trade</t>
  </si>
  <si>
    <t>III. NON-BANK FINANCIAL INSTITUTIONS</t>
  </si>
  <si>
    <t>Mutual Funds and AMCs</t>
  </si>
  <si>
    <t>Insurance &amp; Pension Funds</t>
  </si>
  <si>
    <t>MFIs and DFIs</t>
  </si>
  <si>
    <t>Stock Exchange &amp; Brokerage Houses</t>
  </si>
  <si>
    <t>Modarabas</t>
  </si>
  <si>
    <t>Other NBFIs</t>
  </si>
  <si>
    <t>IV.  PRIVATE SECTOR (BUSINESS)</t>
  </si>
  <si>
    <t>A. Agriculture, forestry and fishing</t>
  </si>
  <si>
    <t>1. Crop and animal production, hunting and related service activities</t>
  </si>
  <si>
    <t>Growing of Wheat, Rice, Sugar Cane &amp; Cotton</t>
  </si>
  <si>
    <t>Growing of tropical, subtropical, pome and stone fruits &amp; vegetables</t>
  </si>
  <si>
    <t>Growing of other fruits, vegetables and crops</t>
  </si>
  <si>
    <t>Raising of livestock and other related activities</t>
  </si>
  <si>
    <t>Other agricultural support activities</t>
  </si>
  <si>
    <t>Hunting, trapping and related service activities</t>
  </si>
  <si>
    <t>02 - Forestry and logging</t>
  </si>
  <si>
    <t>03 - Fishing and aquaculture</t>
  </si>
  <si>
    <t>05 - Mining of coal and lignite</t>
  </si>
  <si>
    <t>06 - Extraction of crude petroleum and natural gas</t>
  </si>
  <si>
    <t>07 - Mining of metal ores</t>
  </si>
  <si>
    <t>08-Other mining and quarrying</t>
  </si>
  <si>
    <t>09 - Mining support service activities</t>
  </si>
  <si>
    <t>10 - Manufacture of food products</t>
  </si>
  <si>
    <t>11 - Manufacture of beverages</t>
  </si>
  <si>
    <t>12 - Manufacture of tobacco products</t>
  </si>
  <si>
    <t>13 - Manufacture of textiles</t>
  </si>
  <si>
    <t>Preparation and spinning of textile fibres</t>
  </si>
  <si>
    <t>Weaving of textiles</t>
  </si>
  <si>
    <t>Finishing of textiles</t>
  </si>
  <si>
    <t>Manufacture of knitted and crocheted fabrics</t>
  </si>
  <si>
    <t>Manufacture of made-up textile articles, except apparel</t>
  </si>
  <si>
    <t>Manufacture of carpets and rugs</t>
  </si>
  <si>
    <t>Manufacture of other textiles n.e.c.</t>
  </si>
  <si>
    <t>14 - Manufacture of wearing apparel</t>
  </si>
  <si>
    <t>15 - Manufacture of leather and related products</t>
  </si>
  <si>
    <t>Tanning and dressing of leather; dressing and dyeing of fur</t>
  </si>
  <si>
    <t>Manufacture of luggage, handbags and the like, saddlery and harness</t>
  </si>
  <si>
    <t>Manufacture of footwear</t>
  </si>
  <si>
    <t>a. Leather wear</t>
  </si>
  <si>
    <t>b. Rubber and Plastic wear</t>
  </si>
  <si>
    <t>16 - Manufacture of wood and of products of wood and cork, except furniture; manufacture of articles of straw and plaiting materials</t>
  </si>
  <si>
    <t>17 - Manufacture of paper and paper products</t>
  </si>
  <si>
    <t>18 - Printing and reproduction of recorded media</t>
  </si>
  <si>
    <t>Printing and other service activities related to printing</t>
  </si>
  <si>
    <t>Reproduction of recorded media</t>
  </si>
  <si>
    <t>19 - Manufacture of coke and refined petroleum products</t>
  </si>
  <si>
    <t>20 - Manufacture of chemicals and chemical products</t>
  </si>
  <si>
    <t>21 - Manufacture of basic pharmaceutical products and pharmaceutical preparations</t>
  </si>
  <si>
    <t>22 - Manufacture of rubber and plastics products</t>
  </si>
  <si>
    <t>23 - Manufacture of other non-metallic mineral products</t>
  </si>
  <si>
    <t>24 - Manufacture of basic metals</t>
  </si>
  <si>
    <t>25.  Manufacture of fabricated metal products, except machinery and equipment</t>
  </si>
  <si>
    <t>26 - Manufacture of computer, electronic and optical products</t>
  </si>
  <si>
    <t>27 - Manufacture of electrical equipment</t>
  </si>
  <si>
    <t>28 - Manufacture of machinery and equipment</t>
  </si>
  <si>
    <t>29 - Manufacture of motor vehicles, trailers and semi-trailers</t>
  </si>
  <si>
    <t>30 - Manufacture of other transport equipment</t>
  </si>
  <si>
    <t>31 - Manufacture of furniture</t>
  </si>
  <si>
    <t>32. Other manufacturing</t>
  </si>
  <si>
    <t xml:space="preserve"> Manufacture of jewellery and related articles</t>
  </si>
  <si>
    <t xml:space="preserve"> Manufacture of imitation jewellery and related articles</t>
  </si>
  <si>
    <t>Manufacture of musical instruments</t>
  </si>
  <si>
    <t>Manufacture of sports goods</t>
  </si>
  <si>
    <t>Manufacture of games and toys</t>
  </si>
  <si>
    <t>Manufacture of medical and dental instruments and supplies</t>
  </si>
  <si>
    <t>Manufacture of Handicrafts</t>
  </si>
  <si>
    <r>
      <t xml:space="preserve">Other manufacturing </t>
    </r>
    <r>
      <rPr>
        <sz val="8"/>
        <color indexed="8"/>
        <rFont val="Times New Roman"/>
        <family val="1"/>
      </rPr>
      <t>n.e.c.</t>
    </r>
  </si>
  <si>
    <t>33 - Repair and installation of machinery and equipment</t>
  </si>
  <si>
    <t>Electric power generation, transmission and distribution</t>
  </si>
  <si>
    <t xml:space="preserve">a) Hydal  </t>
  </si>
  <si>
    <t xml:space="preserve">b) Thermal </t>
  </si>
  <si>
    <t xml:space="preserve">c) Coal Based </t>
  </si>
  <si>
    <t xml:space="preserve">d) Wind </t>
  </si>
  <si>
    <t xml:space="preserve">e) Solar </t>
  </si>
  <si>
    <t>f) Other</t>
  </si>
  <si>
    <t>Manufacture of gas; distribution of gaseous fuels through mains</t>
  </si>
  <si>
    <t>Steam and air conditioning supply</t>
  </si>
  <si>
    <t>36 - Water collection, treatment and supply</t>
  </si>
  <si>
    <t>37 - Sewerage</t>
  </si>
  <si>
    <t xml:space="preserve">38 - Waste collection, treatment and disposal activities; materials recovery </t>
  </si>
  <si>
    <t>39 - Remediation activities and other waste management services</t>
  </si>
  <si>
    <t>41 - Construction of buildings</t>
  </si>
  <si>
    <t>42 - Civil engineering</t>
  </si>
  <si>
    <t>43 - Specialized construction activities</t>
  </si>
  <si>
    <t>45 - Wholesale and retail trade and repair of motor vehicles and motorcycles</t>
  </si>
  <si>
    <t>46 - Wholesale trade, except of motor vehicles and motorcycles</t>
  </si>
  <si>
    <t>47 - Retail trade, except of motor vehicles and motorcycles</t>
  </si>
  <si>
    <t>49 - Land transport and transport via pipelines</t>
  </si>
  <si>
    <t>50 - Water transport</t>
  </si>
  <si>
    <t>51 - Air transport</t>
  </si>
  <si>
    <t>52 - Warehousing and support activities for transportation</t>
  </si>
  <si>
    <t>53 - Courier activities other than national post activities</t>
  </si>
  <si>
    <t>55 - Accommodation</t>
  </si>
  <si>
    <t>56-Food and beverage service activities</t>
  </si>
  <si>
    <t>58 - Publishing activities</t>
  </si>
  <si>
    <t>59 - Motion picture, video and television programme production, sound recording and music publishing activities</t>
  </si>
  <si>
    <t>60 - Programming and broadcasting activities</t>
  </si>
  <si>
    <t>61 - Telecommunications</t>
  </si>
  <si>
    <t>62 - Computer programming, consultancy and related activities</t>
  </si>
  <si>
    <t>63 - Information service activities</t>
  </si>
  <si>
    <t>69 - Legal and accounting activities</t>
  </si>
  <si>
    <t>70 - Activities of head offices; management consultancy activities</t>
  </si>
  <si>
    <t>71 - Architectural and engineering activities; technical testing and analysis</t>
  </si>
  <si>
    <t>72 - Scientific research and development</t>
  </si>
  <si>
    <t>73 - Advertising and market research</t>
  </si>
  <si>
    <t>74 - Other professional, scientific and technical activities</t>
  </si>
  <si>
    <t>75 - Veterinary activities</t>
  </si>
  <si>
    <t>77 - Rental and leasing activities</t>
  </si>
  <si>
    <t>78 - Employment activities</t>
  </si>
  <si>
    <t>79 - Travel agency, tour operator, reservation service and related activities</t>
  </si>
  <si>
    <t>80 - Security and investigation activities</t>
  </si>
  <si>
    <t>81. Services to buildings and landscape activities</t>
  </si>
  <si>
    <t>82 - Office administrative, office support and other business support activities</t>
  </si>
  <si>
    <t>86 - Human health activities</t>
  </si>
  <si>
    <t>87 - Residential care activities</t>
  </si>
  <si>
    <t>88. Social work activities with and without accommodation</t>
  </si>
  <si>
    <t>P. Arts, entertainment and recreation</t>
  </si>
  <si>
    <t>V. TRUST FUNDS AND NON PROFIT ORGANIZATIONS</t>
  </si>
  <si>
    <t>A. Private Trusts and Non-profit Organizations</t>
  </si>
  <si>
    <t>B. Non-government Organizations (NGOs)/ Community Based Organizations (CBOs)</t>
  </si>
  <si>
    <t>VI. PERSONAL</t>
  </si>
  <si>
    <t>A. Salaried persons</t>
  </si>
  <si>
    <t xml:space="preserve">B. Self employed </t>
  </si>
  <si>
    <t>C. Other Personal</t>
  </si>
  <si>
    <t>VII.  OTHER</t>
  </si>
  <si>
    <t>* Sole Proprietorship Accounts and Parnerships have been reported in Male, Female and Both Males and Females Gender Categories</t>
  </si>
  <si>
    <t>**Others means Non-Natural Persons (like Government, Public Ltd. Company (listed at PSX), Private Limited Company (with at least one institutional entity), Non-Financial Public Sector Enterprises (NFPSE), Non-Banks Financial Institutions (NBFIs), etc.)</t>
  </si>
  <si>
    <t xml:space="preserve">All Banks </t>
  </si>
  <si>
    <t>Rate of Return</t>
  </si>
  <si>
    <t>Male</t>
  </si>
  <si>
    <t>Female</t>
  </si>
  <si>
    <t>Total
Deposits</t>
  </si>
  <si>
    <t>00.00</t>
  </si>
  <si>
    <t>05.25</t>
  </si>
  <si>
    <t>05.50</t>
  </si>
  <si>
    <t>05.75</t>
  </si>
  <si>
    <t>06.00</t>
  </si>
  <si>
    <t>06.25</t>
  </si>
  <si>
    <t>06.50</t>
  </si>
  <si>
    <t>06.75</t>
  </si>
  <si>
    <t>07.00</t>
  </si>
  <si>
    <t>07.25</t>
  </si>
  <si>
    <t>07.50</t>
  </si>
  <si>
    <t>07.75</t>
  </si>
  <si>
    <t>08.00</t>
  </si>
  <si>
    <t>08.25</t>
  </si>
  <si>
    <t>08.50</t>
  </si>
  <si>
    <t>08.75</t>
  </si>
  <si>
    <t>09.00</t>
  </si>
  <si>
    <t>09.25</t>
  </si>
  <si>
    <t>09.50</t>
  </si>
  <si>
    <t>09.75</t>
  </si>
  <si>
    <t>10.00</t>
  </si>
  <si>
    <t>10.25</t>
  </si>
  <si>
    <t>10.50</t>
  </si>
  <si>
    <t>10.75</t>
  </si>
  <si>
    <t>11.00</t>
  </si>
  <si>
    <t>11.25</t>
  </si>
  <si>
    <t>11.50</t>
  </si>
  <si>
    <t>11.75</t>
  </si>
  <si>
    <t>12.00</t>
  </si>
  <si>
    <t>12.25</t>
  </si>
  <si>
    <t>12.50</t>
  </si>
  <si>
    <t>12.75</t>
  </si>
  <si>
    <t>13.00</t>
  </si>
  <si>
    <t>13.25</t>
  </si>
  <si>
    <t>13.50</t>
  </si>
  <si>
    <t>13.75</t>
  </si>
  <si>
    <t>14.00</t>
  </si>
  <si>
    <t>14.25</t>
  </si>
  <si>
    <t>14.50</t>
  </si>
  <si>
    <t>14.75</t>
  </si>
  <si>
    <t>20.00</t>
  </si>
  <si>
    <t>20.25</t>
  </si>
  <si>
    <t>20.50</t>
  </si>
  <si>
    <t>20.75</t>
  </si>
  <si>
    <t>21.00</t>
  </si>
  <si>
    <t>21.25</t>
  </si>
  <si>
    <t>21.50</t>
  </si>
  <si>
    <t>21.75</t>
  </si>
  <si>
    <t>Weighted Average</t>
  </si>
  <si>
    <t>*01.00 stands for 00.05 to 01.00</t>
  </si>
  <si>
    <t>*02.00 stands for 01.05 to 02.00</t>
  </si>
  <si>
    <t>and same for the rest of rows with *</t>
  </si>
  <si>
    <t>3.24.1 Deposits Distributed by Rate of Return and Gender</t>
  </si>
  <si>
    <t>Less Than 5000</t>
  </si>
  <si>
    <t>5,000 to  10,000</t>
  </si>
  <si>
    <t>10,000 to 20,000</t>
  </si>
  <si>
    <t>20, 000 to 25,000</t>
  </si>
  <si>
    <t xml:space="preserve">3.6.1  Deposits Distributed by Size of Accounts and Gender </t>
  </si>
  <si>
    <t>Security</t>
  </si>
  <si>
    <t>I. Gold, Bullion, Gold &amp; Silver
   Ornaments and Precious Metals</t>
  </si>
  <si>
    <t>II. Securities, Shares and Other
   Financial Instruments:</t>
  </si>
  <si>
    <t>d) Other</t>
  </si>
  <si>
    <t xml:space="preserve">    1. Security Deposits</t>
  </si>
  <si>
    <t xml:space="preserve">    2. Term Deposits (TDRs)</t>
  </si>
  <si>
    <t xml:space="preserve">    3. Other Deposits</t>
  </si>
  <si>
    <t xml:space="preserve">    1. Receivables</t>
  </si>
  <si>
    <t xml:space="preserve">    2. Employees Benefits</t>
  </si>
  <si>
    <t xml:space="preserve">    3. Others</t>
  </si>
  <si>
    <t xml:space="preserve">     1. Credit Cards</t>
  </si>
  <si>
    <t xml:space="preserve">     2. Personal Loan</t>
  </si>
  <si>
    <t xml:space="preserve">     3. Others</t>
  </si>
  <si>
    <t>IX. Bills</t>
  </si>
  <si>
    <t xml:space="preserve">     1. Inland Bills</t>
  </si>
  <si>
    <t xml:space="preserve">     2. Import Bills</t>
  </si>
  <si>
    <t xml:space="preserve">     3. Foreign Bills</t>
  </si>
  <si>
    <t>3.11.1 Advances Classified by Securities and Gender</t>
  </si>
  <si>
    <t>Borrower</t>
  </si>
  <si>
    <t>II.  NON-FINANCIAL PUBLIC SECTOR ENTERPRISES (NFPSE)</t>
  </si>
  <si>
    <t>III. NON-BANK FINANCIAL INSTITUTIONS (NBFIs)</t>
  </si>
  <si>
    <r>
      <t xml:space="preserve">Other manufacturing </t>
    </r>
    <r>
      <rPr>
        <b/>
        <sz val="10"/>
        <color indexed="8"/>
        <rFont val="Times New Roman"/>
        <family val="1"/>
      </rPr>
      <t>n.e.c.</t>
    </r>
  </si>
  <si>
    <t>A. Government Trusts and Non-profit Organizations</t>
  </si>
  <si>
    <t>B. Private Trusts and Non-profit Organizations</t>
  </si>
  <si>
    <t>C. Non-government Organizations (NGOs)/ Community Based Organizations (CBOs)</t>
  </si>
  <si>
    <t>A. Bank  Employees</t>
  </si>
  <si>
    <t>1)   For house building</t>
  </si>
  <si>
    <t>2)   For transport  i.e. purchase of car etc.</t>
  </si>
  <si>
    <t>3)   Other purposes</t>
  </si>
  <si>
    <t>B. Consumer Financing</t>
  </si>
  <si>
    <t>2)   For transport i.e. purchase of car etc</t>
  </si>
  <si>
    <t>3)   Credit cards</t>
  </si>
  <si>
    <t>4)   Consumers durable</t>
  </si>
  <si>
    <t>5)   Personal loans</t>
  </si>
  <si>
    <t>C)   Other</t>
  </si>
  <si>
    <t>3.10.1 Advances Classified by Borrowers and Gender</t>
  </si>
  <si>
    <t>Contents</t>
  </si>
  <si>
    <t>Rate
of
Return</t>
  </si>
  <si>
    <t>LCY</t>
  </si>
  <si>
    <t>FCY</t>
  </si>
  <si>
    <t>15.00</t>
  </si>
  <si>
    <t>15.25</t>
  </si>
  <si>
    <t>15.50</t>
  </si>
  <si>
    <t>15.75</t>
  </si>
  <si>
    <t>16.00</t>
  </si>
  <si>
    <t>16.25</t>
  </si>
  <si>
    <t>16.50</t>
  </si>
  <si>
    <t>16.75</t>
  </si>
  <si>
    <t>17.00</t>
  </si>
  <si>
    <t>17.25</t>
  </si>
  <si>
    <t>17.50</t>
  </si>
  <si>
    <t>17.75</t>
  </si>
  <si>
    <t>18.00</t>
  </si>
  <si>
    <t>18.25</t>
  </si>
  <si>
    <t>18.50</t>
  </si>
  <si>
    <t>18.75</t>
  </si>
  <si>
    <t>19.00</t>
  </si>
  <si>
    <t>19.25</t>
  </si>
  <si>
    <t>19.50</t>
  </si>
  <si>
    <t>19.75</t>
  </si>
  <si>
    <t>22.00</t>
  </si>
  <si>
    <t>22.25</t>
  </si>
  <si>
    <t>22.50</t>
  </si>
  <si>
    <t>22.75</t>
  </si>
  <si>
    <t>23.00</t>
  </si>
  <si>
    <t>23.25</t>
  </si>
  <si>
    <t>23.50</t>
  </si>
  <si>
    <t>23.75</t>
  </si>
  <si>
    <t>24.00</t>
  </si>
  <si>
    <t>24.25</t>
  </si>
  <si>
    <t>24.50</t>
  </si>
  <si>
    <t>24.75</t>
  </si>
  <si>
    <t>*01.00 stands for 00.25 to 01.00</t>
  </si>
  <si>
    <t xml:space="preserve">  :  :  :  :  :  :  :  :  :  :  :  :  :</t>
  </si>
  <si>
    <t>*08.00 stands for 07.25 to 08.00</t>
  </si>
  <si>
    <t>3.26.1 Advances Distributed by Rate of Return and Gender</t>
  </si>
  <si>
    <t>Size of Account
(Rs.)</t>
  </si>
  <si>
    <t xml:space="preserve"> </t>
  </si>
  <si>
    <t>1 to Less Than 5000</t>
  </si>
  <si>
    <t>*The upper limits of the range is exclusive of amounts e.g. Rs. 500,000 to 600,000 stands for Rs. 500,000 and over but less than Rs. 600,000</t>
  </si>
  <si>
    <t>Number of accounts with zero liability includes overdraft facility/credit card related accounts</t>
  </si>
  <si>
    <t>3.8.1 Advances Classified by Size of Accounts and Gender</t>
  </si>
  <si>
    <t>Loan Tenure</t>
  </si>
  <si>
    <t>1. Short Term</t>
  </si>
  <si>
    <t>1.1. Overnight</t>
  </si>
  <si>
    <t>1.2. 2 days to 7 days</t>
  </si>
  <si>
    <t>1.3. For 8 days &amp; above but &lt; 1 month</t>
  </si>
  <si>
    <t>1.4. For 1 month &amp; above but &lt; 3 month</t>
  </si>
  <si>
    <t>1.5. For 3 months &amp; over but &lt; 6 months</t>
  </si>
  <si>
    <t>1.6. For 6 months &amp; over but &lt; one year</t>
  </si>
  <si>
    <t>2. Medium Term</t>
  </si>
  <si>
    <t>2.1. For one year &amp; over but &lt; 2 years</t>
  </si>
  <si>
    <t>2.2. For 2 years &amp; over but &lt; 3 years</t>
  </si>
  <si>
    <t>3. Long Term</t>
  </si>
  <si>
    <t>3.1. For 3 years &amp; over but &lt; 4 years</t>
  </si>
  <si>
    <t>3.2. For 4 years &amp; over but &lt; 5 years</t>
  </si>
  <si>
    <t>3.3. For 5 years &amp; over but &lt; 7 years</t>
  </si>
  <si>
    <t>3.4. For 7 years &amp; over but &lt; 10 years</t>
  </si>
  <si>
    <t>3.5. For 10 years &amp; over but &lt; 15 years</t>
  </si>
  <si>
    <t>3.6. For 15 years &amp; over but &lt; 20 years</t>
  </si>
  <si>
    <t>3.7. For 20 years &amp; over but &lt; 25 years</t>
  </si>
  <si>
    <t>3.8. For 25 years &amp; over but &lt; 30 years</t>
  </si>
  <si>
    <t>3.9. For 30 years and over</t>
  </si>
  <si>
    <t>Nature</t>
  </si>
  <si>
    <t>1. CONVENTIONAL</t>
  </si>
  <si>
    <t>2. ISLAMIC</t>
  </si>
  <si>
    <t>A.      Ijara Finance</t>
  </si>
  <si>
    <t>B.      Diminishing Musharaka</t>
  </si>
  <si>
    <t>C.      Istisna</t>
  </si>
  <si>
    <t>D.      Mudaraba</t>
  </si>
  <si>
    <t>E.      Murabaha</t>
  </si>
  <si>
    <t>F.      Musawamah finance</t>
  </si>
  <si>
    <t>G.     Musharaka Finance</t>
  </si>
  <si>
    <t>H.     Salam Finance</t>
  </si>
  <si>
    <t>I.      Commodity Murabahah / Tawwaruq</t>
  </si>
  <si>
    <t>J.     Advance against financing</t>
  </si>
  <si>
    <t>K.    Other Islamic Modes of Financing</t>
  </si>
  <si>
    <t>Rate of Margin</t>
  </si>
  <si>
    <t>05.00</t>
  </si>
  <si>
    <t>25.00</t>
  </si>
  <si>
    <t>30.00</t>
  </si>
  <si>
    <t>33.33</t>
  </si>
  <si>
    <t>35.00</t>
  </si>
  <si>
    <t>40.00</t>
  </si>
  <si>
    <t>45.00</t>
  </si>
  <si>
    <t>50.00</t>
  </si>
  <si>
    <t>55.00</t>
  </si>
  <si>
    <t>60.00</t>
  </si>
  <si>
    <t>65.00</t>
  </si>
  <si>
    <t>70.00</t>
  </si>
  <si>
    <t>75.00</t>
  </si>
  <si>
    <t>80.00</t>
  </si>
  <si>
    <t>85.00</t>
  </si>
  <si>
    <t>90.00</t>
  </si>
  <si>
    <t>95.00</t>
  </si>
  <si>
    <t>99.99</t>
  </si>
  <si>
    <t>3.12.1 Advances Classified by Rate of Margin and Gender</t>
  </si>
  <si>
    <t xml:space="preserve">3.12.2 Advances Classified by Tenure/Maturity and Gender </t>
  </si>
  <si>
    <t xml:space="preserve">3.12.3 Advances Classified by Nature and Gender </t>
  </si>
  <si>
    <t>Category of Financing</t>
  </si>
  <si>
    <t>Both Male and Female</t>
  </si>
  <si>
    <t>Other</t>
  </si>
  <si>
    <t>1. Export financing</t>
  </si>
  <si>
    <t>1.1. Export finance schemes</t>
  </si>
  <si>
    <t>1.2. Others</t>
  </si>
  <si>
    <t xml:space="preserve">2. Import financing </t>
  </si>
  <si>
    <t>3. Government self employment schemes</t>
  </si>
  <si>
    <t xml:space="preserve">4. Working capital/short term </t>
  </si>
  <si>
    <t>4.1. Small Loans</t>
  </si>
  <si>
    <t>4.2. Agri. Loans Refinancing &amp; Guarantee Scheme for War Affected Areas of KPK and FATA</t>
  </si>
  <si>
    <t>4.4. Others</t>
  </si>
  <si>
    <t>4.5. Commodity Operations Financing</t>
  </si>
  <si>
    <t>5. Fixed investment/long term</t>
  </si>
  <si>
    <t>5.1. Long Term Financing Facility (LTFF and ILTFF),
Temporary Economic Refinance Facility (TERF and ITERF)</t>
  </si>
  <si>
    <t>5.2. Financing Power Plants Using Renewable Energy</t>
  </si>
  <si>
    <t xml:space="preserve">5.3. Refinance Scheme for Revitalization of SMEs in KPK, Gilgit-Baltistan &amp; FATA,
Refinance Facility for Combating COVID – 19 (RFCC and IRFCC) </t>
  </si>
  <si>
    <t>5.4. Refinancing Facility for Modernization of SMEs, Refinance and Credit Guarantee Scheme for Women Entrepreneurs</t>
  </si>
  <si>
    <t>5.5. Financing Facility for Storage of Agricultural Produce (FFSAP)</t>
  </si>
  <si>
    <t>5.6. Small Loans</t>
  </si>
  <si>
    <t>5.7. Others</t>
  </si>
  <si>
    <t>5.8. Financing for Construction Purposes</t>
  </si>
  <si>
    <t>5.9. SME Asaan Finance (SAAF) Scheme</t>
  </si>
  <si>
    <t>5.10 Machinery</t>
  </si>
  <si>
    <t>3.12.4 Advances Classified by Category of Financing and Gender</t>
  </si>
  <si>
    <t xml:space="preserve">3.3.1  Deposits Distributed by Category of Deposit Holders and Gender </t>
  </si>
  <si>
    <t>Feb-24</t>
  </si>
  <si>
    <r>
      <t>Jul-Sep</t>
    </r>
    <r>
      <rPr>
        <b/>
        <sz val="7"/>
        <color rgb="FF000000"/>
        <rFont val="Times New Roman"/>
        <family val="1"/>
      </rPr>
      <t>-2023</t>
    </r>
  </si>
  <si>
    <r>
      <t xml:space="preserve">  Note: Based on audited data submitted by the banks and DFIs.                                                                                                                              </t>
    </r>
    <r>
      <rPr>
        <sz val="7"/>
        <color theme="1"/>
        <rFont val="Times New Roman"/>
        <family val="1"/>
      </rPr>
      <t>Source: Financial Stability Department SBP</t>
    </r>
  </si>
  <si>
    <t>4.3. Refi. Sch. for Revival of SMEs &amp; Agri. Activities in Flood Affected Areas, Refi. Sch. for Payment of Wages &amp; Salaries to the Workers and Employees of Business Concerns (Islamic and Convent.)</t>
  </si>
  <si>
    <r>
      <t>Apr-24</t>
    </r>
    <r>
      <rPr>
        <b/>
        <vertAlign val="superscript"/>
        <sz val="7"/>
        <color rgb="FF000000"/>
        <rFont val="Times New Roman"/>
        <family val="1"/>
      </rPr>
      <t>P</t>
    </r>
  </si>
  <si>
    <t>Mar-24</t>
  </si>
  <si>
    <r>
      <t>Apr-24</t>
    </r>
    <r>
      <rPr>
        <b/>
        <vertAlign val="superscript"/>
        <sz val="7"/>
        <color theme="1"/>
        <rFont val="Times New Roman"/>
        <family val="1"/>
      </rPr>
      <t>P</t>
    </r>
  </si>
  <si>
    <r>
      <t>Mar-24</t>
    </r>
    <r>
      <rPr>
        <b/>
        <vertAlign val="superscript"/>
        <sz val="7"/>
        <color theme="1"/>
        <rFont val="Times New Roman"/>
        <family val="1"/>
      </rPr>
      <t>R</t>
    </r>
  </si>
  <si>
    <t>(ii)     Without cheque facilities</t>
  </si>
  <si>
    <t>or Special Saving Accounts</t>
  </si>
  <si>
    <t>(i) 3 Months</t>
  </si>
  <si>
    <t>(iii)  1 year</t>
  </si>
  <si>
    <t>(ii)  6 Months</t>
  </si>
  <si>
    <r>
      <t>14</t>
    </r>
    <r>
      <rPr>
        <b/>
        <vertAlign val="superscript"/>
        <sz val="7"/>
        <color theme="1"/>
        <rFont val="Times New Roman"/>
        <family val="1"/>
      </rPr>
      <t>th</t>
    </r>
    <r>
      <rPr>
        <b/>
        <sz val="7"/>
        <color theme="1"/>
        <rFont val="Times New Roman"/>
        <family val="1"/>
      </rPr>
      <t xml:space="preserve"> May</t>
    </r>
  </si>
  <si>
    <t>Apr</t>
  </si>
  <si>
    <t>Ended Mar 2024</t>
  </si>
  <si>
    <t>Dec-22</t>
  </si>
  <si>
    <t>1. It includes all accounts of  individuals, corporates, public and private institutions etc. maintained with  Scheduled Banks, Microfinance Banks and Developed Finance institutions.</t>
  </si>
  <si>
    <t>2. Any account holder having multiple accounts in same/different banks/MFBs/DFIs is counted once.</t>
  </si>
  <si>
    <r>
      <t>Dec-23</t>
    </r>
    <r>
      <rPr>
        <b/>
        <vertAlign val="superscript"/>
        <sz val="8"/>
        <color rgb="FF000000"/>
        <rFont val="Times New Roman"/>
        <family val="1"/>
      </rPr>
      <t>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</si>
</sst>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409]mmm\-yy;@"/>
    <numFmt numFmtId="165" formatCode="_(* #,##0.0_);_(* \(#,##0.0\);_(* &quot;-&quot;??_);_(@_)"/>
    <numFmt numFmtId="166" formatCode="_(* #,##0_);_(* \(#,##0\);_(* &quot;-&quot;??_);_(@_)"/>
    <numFmt numFmtId="167" formatCode="#,##0.0"/>
    <numFmt numFmtId="168" formatCode="#,##0;#,##0"/>
    <numFmt numFmtId="169" formatCode="###0;###0"/>
  </numFmts>
  <fonts count="92" x14ac:knownFonts="1">
    <font>
      <sz val="11"/>
      <color theme="1"/>
      <name val="Arial"/>
      <family val="2"/>
      <scheme val="minor"/>
    </font>
    <font>
      <sz val="10"/>
      <color theme="1"/>
      <name val="Times New Roman"/>
      <family val="1"/>
    </font>
    <font>
      <sz val="8"/>
      <color theme="1"/>
      <name val="Times New Roman"/>
      <family val="1"/>
    </font>
    <font>
      <sz val="10"/>
      <color theme="1"/>
      <name val="Arial"/>
      <family val="2"/>
      <scheme val="minor"/>
    </font>
    <font>
      <b/>
      <sz val="10"/>
      <color theme="1"/>
      <name val="Times New Roman"/>
      <family val="1"/>
    </font>
    <font>
      <b/>
      <sz val="14"/>
      <color rgb="FF000000"/>
      <name val="Times New Roman"/>
      <family val="1"/>
    </font>
    <font>
      <sz val="7"/>
      <color rgb="FF000000"/>
      <name val="Times New Roman"/>
      <family val="1"/>
    </font>
    <font>
      <b/>
      <sz val="8"/>
      <color theme="1"/>
      <name val="Times New Roman"/>
      <family val="1"/>
    </font>
    <font>
      <b/>
      <vertAlign val="superscript"/>
      <sz val="8"/>
      <color theme="1"/>
      <name val="Times New Roman"/>
      <family val="1"/>
    </font>
    <font>
      <b/>
      <sz val="9"/>
      <color theme="1"/>
      <name val="Times New Roman"/>
      <family val="1"/>
    </font>
    <font>
      <b/>
      <sz val="7"/>
      <color theme="1"/>
      <name val="Times New Roman"/>
      <family val="1"/>
    </font>
    <font>
      <sz val="7"/>
      <color theme="1"/>
      <name val="Times New Roman"/>
      <family val="1"/>
    </font>
    <font>
      <b/>
      <sz val="12"/>
      <color rgb="FF000000"/>
      <name val="Times New Roman"/>
      <family val="1"/>
    </font>
    <font>
      <sz val="8"/>
      <color rgb="FF000000"/>
      <name val="Times New Roman"/>
      <family val="1"/>
    </font>
    <font>
      <b/>
      <sz val="8"/>
      <color rgb="FF000000"/>
      <name val="Times New Roman"/>
      <family val="1"/>
    </font>
    <font>
      <b/>
      <sz val="7"/>
      <color rgb="FF000000"/>
      <name val="Times New Roman"/>
      <family val="1"/>
    </font>
    <font>
      <b/>
      <vertAlign val="superscript"/>
      <sz val="7"/>
      <color rgb="FF000000"/>
      <name val="Times New Roman"/>
      <family val="1"/>
    </font>
    <font>
      <sz val="7"/>
      <color rgb="FF000000"/>
      <name val="Calibri"/>
      <family val="2"/>
    </font>
    <font>
      <sz val="6.5"/>
      <color rgb="FF000000"/>
      <name val="Times New Roman"/>
      <family val="1"/>
    </font>
    <font>
      <sz val="7.5"/>
      <color theme="1"/>
      <name val="Times New Roman"/>
      <family val="1"/>
    </font>
    <font>
      <sz val="10"/>
      <color rgb="FF000000"/>
      <name val="Times New Roman"/>
      <family val="1"/>
    </font>
    <font>
      <vertAlign val="superscript"/>
      <sz val="10"/>
      <color rgb="FF000000"/>
      <name val="Times New Roman"/>
      <family val="1"/>
    </font>
    <font>
      <sz val="11"/>
      <color rgb="FF000000"/>
      <name val="Calibri"/>
      <family val="2"/>
    </font>
    <font>
      <b/>
      <sz val="14"/>
      <color theme="1"/>
      <name val="Times New Roman"/>
      <family val="1"/>
    </font>
    <font>
      <b/>
      <sz val="6"/>
      <name val="Times New Roman"/>
      <family val="1"/>
    </font>
    <font>
      <sz val="6"/>
      <name val="Times New Roman"/>
      <family val="1"/>
    </font>
    <font>
      <b/>
      <vertAlign val="superscript"/>
      <sz val="7"/>
      <color theme="1"/>
      <name val="Times New Roman"/>
      <family val="1"/>
    </font>
    <font>
      <sz val="6"/>
      <color theme="1"/>
      <name val="Times New Roman"/>
      <family val="1"/>
    </font>
    <font>
      <sz val="6.5"/>
      <color theme="1"/>
      <name val="Times New Roman"/>
      <family val="1"/>
    </font>
    <font>
      <sz val="6"/>
      <color rgb="FF000000"/>
      <name val="Times New Roman"/>
      <family val="1"/>
    </font>
    <font>
      <b/>
      <sz val="6.5"/>
      <color rgb="FF000000"/>
      <name val="Times New Roman"/>
      <family val="1"/>
    </font>
    <font>
      <b/>
      <sz val="6.5"/>
      <color theme="1"/>
      <name val="Times New Roman"/>
      <family val="1"/>
    </font>
    <font>
      <b/>
      <sz val="6"/>
      <color rgb="FF000000"/>
      <name val="Times New Roman"/>
      <family val="1"/>
    </font>
    <font>
      <b/>
      <sz val="6"/>
      <color theme="1"/>
      <name val="Times New Roman"/>
      <family val="1"/>
    </font>
    <font>
      <b/>
      <sz val="7.5"/>
      <color theme="1"/>
      <name val="Times New Roman"/>
      <family val="1"/>
    </font>
    <font>
      <vertAlign val="superscript"/>
      <sz val="7.5"/>
      <color theme="1"/>
      <name val="Times New Roman"/>
      <family val="1"/>
    </font>
    <font>
      <b/>
      <vertAlign val="superscript"/>
      <sz val="8"/>
      <color rgb="FF000000"/>
      <name val="Times New Roman"/>
      <family val="1"/>
    </font>
    <font>
      <b/>
      <sz val="8"/>
      <color rgb="FF000000"/>
      <name val="Calibri"/>
      <family val="2"/>
    </font>
    <font>
      <sz val="10"/>
      <color rgb="FF000000"/>
      <name val="Calibri"/>
      <family val="2"/>
    </font>
    <font>
      <b/>
      <vertAlign val="superscript"/>
      <sz val="14"/>
      <color rgb="FF000000"/>
      <name val="Times New Roman"/>
      <family val="1"/>
    </font>
    <font>
      <b/>
      <sz val="10"/>
      <color rgb="FF000000"/>
      <name val="Times New Roman"/>
      <family val="1"/>
    </font>
    <font>
      <b/>
      <sz val="10"/>
      <color rgb="FF000000"/>
      <name val="Calibri"/>
      <family val="2"/>
    </font>
    <font>
      <sz val="7.5"/>
      <color rgb="FF000000"/>
      <name val="Times New Roman"/>
      <family val="1"/>
    </font>
    <font>
      <sz val="6"/>
      <color rgb="FF000000"/>
      <name val="Calibri"/>
      <family val="2"/>
    </font>
    <font>
      <b/>
      <vertAlign val="superscript"/>
      <sz val="10"/>
      <color theme="1"/>
      <name val="Times New Roman"/>
      <family val="1"/>
    </font>
    <font>
      <u/>
      <sz val="11"/>
      <color theme="10"/>
      <name val="Arial"/>
      <family val="2"/>
      <scheme val="minor"/>
    </font>
    <font>
      <u/>
      <sz val="7"/>
      <color rgb="FF0000FF"/>
      <name val="Times New Roman"/>
      <family val="1"/>
    </font>
    <font>
      <sz val="9"/>
      <color theme="1"/>
      <name val="Times New Roman"/>
      <family val="1"/>
    </font>
    <font>
      <sz val="7"/>
      <name val="Times New Roman"/>
      <family val="1"/>
    </font>
    <font>
      <sz val="12"/>
      <color theme="1"/>
      <name val="Times New Roman"/>
      <family val="1"/>
    </font>
    <font>
      <b/>
      <sz val="7"/>
      <color rgb="FF000000"/>
      <name val="Calibri"/>
      <family val="2"/>
    </font>
    <font>
      <sz val="8"/>
      <color rgb="FF000000"/>
      <name val="Arial"/>
      <family val="2"/>
      <scheme val="minor"/>
    </font>
    <font>
      <sz val="10"/>
      <color theme="1"/>
      <name val="Calibri"/>
      <family val="2"/>
    </font>
    <font>
      <i/>
      <sz val="7"/>
      <color theme="1"/>
      <name val="Times New Roman"/>
      <family val="1"/>
    </font>
    <font>
      <b/>
      <sz val="11"/>
      <color theme="1"/>
      <name val="Times New Roman"/>
      <family val="1"/>
    </font>
    <font>
      <vertAlign val="superscript"/>
      <sz val="8"/>
      <color rgb="FF000000"/>
      <name val="Times New Roman"/>
      <family val="1"/>
    </font>
    <font>
      <vertAlign val="superscript"/>
      <sz val="7"/>
      <color theme="1"/>
      <name val="Times New Roman"/>
      <family val="1"/>
    </font>
    <font>
      <b/>
      <sz val="7.5"/>
      <color rgb="FF000000"/>
      <name val="Times New Roman"/>
      <family val="1"/>
    </font>
    <font>
      <b/>
      <sz val="9"/>
      <color rgb="FF000000"/>
      <name val="Times New Roman"/>
      <family val="1"/>
    </font>
    <font>
      <sz val="9"/>
      <color theme="1"/>
      <name val="Arial"/>
      <family val="2"/>
      <scheme val="minor"/>
    </font>
    <font>
      <sz val="11"/>
      <color theme="1"/>
      <name val="Arial"/>
      <family val="2"/>
      <scheme val="minor"/>
    </font>
    <font>
      <u/>
      <sz val="7"/>
      <color theme="10"/>
      <name val="Arial"/>
      <family val="2"/>
      <scheme val="minor"/>
    </font>
    <font>
      <sz val="12"/>
      <name val="Times New Roman"/>
      <family val="1"/>
    </font>
    <font>
      <b/>
      <sz val="8"/>
      <name val="Times New Roman"/>
      <family val="1"/>
    </font>
    <font>
      <sz val="8"/>
      <name val="Times New Roman"/>
      <family val="1"/>
    </font>
    <font>
      <b/>
      <vertAlign val="superscript"/>
      <sz val="8"/>
      <name val="Times New Roman"/>
      <family val="1"/>
    </font>
    <font>
      <sz val="11"/>
      <color theme="1"/>
      <name val="Times New Roman"/>
      <family val="1"/>
      <scheme val="major"/>
    </font>
    <font>
      <sz val="7"/>
      <color theme="1"/>
      <name val="Times New Roman"/>
      <family val="1"/>
      <scheme val="major"/>
    </font>
    <font>
      <b/>
      <sz val="8"/>
      <color theme="1"/>
      <name val="Times New Roman"/>
      <family val="1"/>
      <scheme val="major"/>
    </font>
    <font>
      <sz val="8"/>
      <color theme="1"/>
      <name val="Times New Roman"/>
      <family val="1"/>
      <scheme val="major"/>
    </font>
    <font>
      <sz val="10"/>
      <name val="Arial"/>
      <family val="2"/>
    </font>
    <font>
      <sz val="11"/>
      <color rgb="FF000000"/>
      <name val="Times New Roman"/>
      <family val="2"/>
    </font>
    <font>
      <sz val="6"/>
      <color theme="1"/>
      <name val="Times New Roman"/>
      <family val="1"/>
      <scheme val="major"/>
    </font>
    <font>
      <b/>
      <sz val="11"/>
      <color theme="1"/>
      <name val="Arial"/>
      <family val="2"/>
      <scheme val="minor"/>
    </font>
    <font>
      <vertAlign val="superscript"/>
      <sz val="6.5"/>
      <color rgb="FF000000"/>
      <name val="Times New Roman"/>
      <family val="1"/>
    </font>
    <font>
      <sz val="6.5"/>
      <color theme="1"/>
      <name val="Arial"/>
      <family val="2"/>
      <scheme val="minor"/>
    </font>
    <font>
      <sz val="11"/>
      <color theme="1"/>
      <name val="Times New Roman"/>
      <family val="1"/>
    </font>
    <font>
      <sz val="7"/>
      <color rgb="FF000000"/>
      <name val="Times New Roman"/>
      <family val="1"/>
      <scheme val="major"/>
    </font>
    <font>
      <b/>
      <sz val="7"/>
      <color rgb="FF000000"/>
      <name val="Times New Roman"/>
      <family val="1"/>
      <scheme val="major"/>
    </font>
    <font>
      <b/>
      <sz val="8"/>
      <color indexed="8"/>
      <name val="Times New Roman"/>
      <family val="1"/>
    </font>
    <font>
      <sz val="8"/>
      <color indexed="8"/>
      <name val="Times New Roman"/>
      <family val="1"/>
    </font>
    <font>
      <b/>
      <sz val="12"/>
      <color theme="1"/>
      <name val="Times New Roman"/>
      <family val="1"/>
    </font>
    <font>
      <b/>
      <sz val="9"/>
      <color indexed="81"/>
      <name val="Tahoma"/>
      <family val="2"/>
    </font>
    <font>
      <sz val="9"/>
      <color indexed="81"/>
      <name val="Tahoma"/>
      <family val="2"/>
    </font>
    <font>
      <b/>
      <sz val="20"/>
      <color rgb="FF000000"/>
      <name val="Times New Roman"/>
      <family val="1"/>
    </font>
    <font>
      <b/>
      <sz val="11"/>
      <color rgb="FF000000"/>
      <name val="Times New Roman"/>
      <family val="1"/>
    </font>
    <font>
      <b/>
      <sz val="20"/>
      <color theme="1"/>
      <name val="Times New Roman"/>
      <family val="1"/>
    </font>
    <font>
      <b/>
      <sz val="10"/>
      <color indexed="8"/>
      <name val="Times New Roman"/>
      <family val="1"/>
    </font>
    <font>
      <sz val="11"/>
      <color rgb="FF000000"/>
      <name val="Times New Roman"/>
      <family val="1"/>
    </font>
    <font>
      <sz val="10"/>
      <name val="Times New Roman"/>
      <family val="1"/>
    </font>
    <font>
      <sz val="10"/>
      <color indexed="8"/>
      <name val="Times New Roman"/>
      <family val="1"/>
    </font>
    <font>
      <b/>
      <sz val="14"/>
      <color theme="1"/>
      <name val="Arial"/>
      <family val="2"/>
      <scheme val="minor"/>
    </font>
  </fonts>
  <fills count="4">
    <fill>
      <patternFill patternType="none"/>
    </fill>
    <fill>
      <patternFill patternType="gray125"/>
    </fill>
    <fill>
      <patternFill patternType="solid">
        <fgColor rgb="FFFFFFFF"/>
        <bgColor indexed="64"/>
      </patternFill>
    </fill>
    <fill>
      <patternFill patternType="solid">
        <fgColor theme="4" tint="0.59999389629810485"/>
        <bgColor indexed="64"/>
      </patternFill>
    </fill>
  </fills>
  <borders count="107">
    <border>
      <left/>
      <right/>
      <top/>
      <bottom/>
      <diagonal/>
    </border>
    <border>
      <left/>
      <right/>
      <top style="medium">
        <color indexed="64"/>
      </top>
      <bottom style="medium">
        <color rgb="FF000000"/>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rgb="FF000000"/>
      </top>
      <bottom/>
      <diagonal/>
    </border>
    <border>
      <left/>
      <right/>
      <top style="medium">
        <color indexed="64"/>
      </top>
      <bottom/>
      <diagonal/>
    </border>
    <border>
      <left/>
      <right style="medium">
        <color indexed="64"/>
      </right>
      <top style="thick">
        <color indexed="64"/>
      </top>
      <bottom/>
      <diagonal/>
    </border>
    <border>
      <left/>
      <right style="medium">
        <color indexed="64"/>
      </right>
      <top/>
      <bottom/>
      <diagonal/>
    </border>
    <border>
      <left/>
      <right style="medium">
        <color indexed="64"/>
      </right>
      <top/>
      <bottom style="thick">
        <color indexed="64"/>
      </bottom>
      <diagonal/>
    </border>
    <border>
      <left/>
      <right/>
      <top style="thick">
        <color indexed="64"/>
      </top>
      <bottom style="medium">
        <color indexed="64"/>
      </bottom>
      <diagonal/>
    </border>
    <border>
      <left style="medium">
        <color indexed="64"/>
      </left>
      <right/>
      <top style="thick">
        <color indexed="64"/>
      </top>
      <bottom style="medium">
        <color indexed="64"/>
      </bottom>
      <diagonal/>
    </border>
    <border>
      <left/>
      <right style="medium">
        <color indexed="64"/>
      </right>
      <top/>
      <bottom style="medium">
        <color indexed="64"/>
      </bottom>
      <diagonal/>
    </border>
    <border>
      <left/>
      <right/>
      <top/>
      <bottom style="thick">
        <color indexed="64"/>
      </bottom>
      <diagonal/>
    </border>
    <border>
      <left/>
      <right style="medium">
        <color indexed="64"/>
      </right>
      <top style="thick">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ck">
        <color indexed="64"/>
      </top>
      <bottom/>
      <diagonal/>
    </border>
    <border>
      <left/>
      <right style="medium">
        <color indexed="64"/>
      </right>
      <top/>
      <bottom style="thick">
        <color rgb="FF000000"/>
      </bottom>
      <diagonal/>
    </border>
    <border>
      <left style="medium">
        <color indexed="64"/>
      </left>
      <right/>
      <top/>
      <bottom style="medium">
        <color indexed="64"/>
      </bottom>
      <diagonal/>
    </border>
    <border>
      <left/>
      <right/>
      <top/>
      <bottom style="thick">
        <color rgb="FF000000"/>
      </bottom>
      <diagonal/>
    </border>
    <border>
      <left/>
      <right style="thick">
        <color indexed="64"/>
      </right>
      <top style="thick">
        <color rgb="FF000000"/>
      </top>
      <bottom/>
      <diagonal/>
    </border>
    <border>
      <left/>
      <right style="thick">
        <color indexed="64"/>
      </right>
      <top/>
      <bottom style="thick">
        <color rgb="FF000000"/>
      </bottom>
      <diagonal/>
    </border>
    <border>
      <left/>
      <right style="thick">
        <color indexed="64"/>
      </right>
      <top/>
      <bottom style="thick">
        <color indexed="64"/>
      </bottom>
      <diagonal/>
    </border>
    <border>
      <left/>
      <right style="medium">
        <color indexed="64"/>
      </right>
      <top style="medium">
        <color indexed="64"/>
      </top>
      <bottom/>
      <diagonal/>
    </border>
    <border>
      <left/>
      <right/>
      <top style="thick">
        <color indexed="64"/>
      </top>
      <bottom style="thick">
        <color indexed="64"/>
      </bottom>
      <diagonal/>
    </border>
    <border>
      <left style="medium">
        <color indexed="64"/>
      </left>
      <right/>
      <top style="thick">
        <color indexed="64"/>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style="thick">
        <color indexed="64"/>
      </bottom>
      <diagonal/>
    </border>
    <border>
      <left style="medium">
        <color indexed="64"/>
      </left>
      <right style="medium">
        <color indexed="64"/>
      </right>
      <top style="thick">
        <color indexed="64"/>
      </top>
      <bottom/>
      <diagonal/>
    </border>
    <border>
      <left style="medium">
        <color indexed="64"/>
      </left>
      <right style="medium">
        <color indexed="64"/>
      </right>
      <top/>
      <bottom style="thick">
        <color indexed="64"/>
      </bottom>
      <diagonal/>
    </border>
    <border>
      <left/>
      <right/>
      <top style="thick">
        <color rgb="FF000000"/>
      </top>
      <bottom/>
      <diagonal/>
    </border>
    <border>
      <left/>
      <right style="medium">
        <color rgb="FF000000"/>
      </right>
      <top/>
      <bottom style="medium">
        <color indexed="64"/>
      </bottom>
      <diagonal/>
    </border>
    <border>
      <left/>
      <right style="medium">
        <color rgb="FF000000"/>
      </right>
      <top style="medium">
        <color indexed="64"/>
      </top>
      <bottom style="medium">
        <color indexed="64"/>
      </bottom>
      <diagonal/>
    </border>
    <border>
      <left/>
      <right/>
      <top style="thick">
        <color rgb="FF000000"/>
      </top>
      <bottom style="thick">
        <color rgb="FF000000"/>
      </bottom>
      <diagonal/>
    </border>
    <border>
      <left/>
      <right style="medium">
        <color rgb="FF000000"/>
      </right>
      <top style="thick">
        <color indexed="64"/>
      </top>
      <bottom style="medium">
        <color indexed="64"/>
      </bottom>
      <diagonal/>
    </border>
    <border>
      <left style="medium">
        <color rgb="FF000000"/>
      </left>
      <right/>
      <top style="medium">
        <color indexed="64"/>
      </top>
      <bottom style="medium">
        <color indexed="64"/>
      </bottom>
      <diagonal/>
    </border>
    <border>
      <left/>
      <right style="medium">
        <color indexed="64"/>
      </right>
      <top style="thick">
        <color indexed="64"/>
      </top>
      <bottom style="medium">
        <color rgb="FF000000"/>
      </bottom>
      <diagonal/>
    </border>
    <border>
      <left/>
      <right/>
      <top style="thick">
        <color indexed="64"/>
      </top>
      <bottom style="medium">
        <color rgb="FF000000"/>
      </bottom>
      <diagonal/>
    </border>
    <border>
      <left/>
      <right style="medium">
        <color indexed="64"/>
      </right>
      <top style="medium">
        <color indexed="64"/>
      </top>
      <bottom style="thick">
        <color rgb="FF000000"/>
      </bottom>
      <diagonal/>
    </border>
    <border>
      <left style="medium">
        <color indexed="64"/>
      </left>
      <right/>
      <top style="thick">
        <color indexed="64"/>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thick">
        <color rgb="FF000000"/>
      </bottom>
      <diagonal/>
    </border>
    <border>
      <left style="medium">
        <color indexed="64"/>
      </left>
      <right style="medium">
        <color indexed="64"/>
      </right>
      <top/>
      <bottom/>
      <diagonal/>
    </border>
    <border>
      <left style="medium">
        <color indexed="64"/>
      </left>
      <right style="medium">
        <color indexed="64"/>
      </right>
      <top style="medium">
        <color rgb="FF000000"/>
      </top>
      <bottom/>
      <diagonal/>
    </border>
    <border>
      <left style="medium">
        <color indexed="64"/>
      </left>
      <right/>
      <top style="medium">
        <color rgb="FF000000"/>
      </top>
      <bottom/>
      <diagonal/>
    </border>
    <border>
      <left style="medium">
        <color indexed="64"/>
      </left>
      <right/>
      <top/>
      <bottom style="thick">
        <color indexed="64"/>
      </bottom>
      <diagonal/>
    </border>
    <border>
      <left style="medium">
        <color indexed="64"/>
      </left>
      <right/>
      <top style="medium">
        <color indexed="64"/>
      </top>
      <bottom style="thick">
        <color rgb="FF000000"/>
      </bottom>
      <diagonal/>
    </border>
    <border>
      <left style="medium">
        <color indexed="64"/>
      </left>
      <right/>
      <top style="medium">
        <color indexed="64"/>
      </top>
      <bottom style="thick">
        <color indexed="64"/>
      </bottom>
      <diagonal/>
    </border>
    <border>
      <left/>
      <right/>
      <top/>
      <bottom style="medium">
        <color rgb="FF000000"/>
      </bottom>
      <diagonal/>
    </border>
    <border>
      <left style="medium">
        <color indexed="64"/>
      </left>
      <right style="medium">
        <color indexed="64"/>
      </right>
      <top/>
      <bottom style="medium">
        <color indexed="64"/>
      </bottom>
      <diagonal/>
    </border>
    <border>
      <left style="medium">
        <color rgb="FF000000"/>
      </left>
      <right/>
      <top style="thick">
        <color indexed="64"/>
      </top>
      <bottom style="medium">
        <color indexed="64"/>
      </bottom>
      <diagonal/>
    </border>
    <border>
      <left/>
      <right style="medium">
        <color indexed="64"/>
      </right>
      <top style="thick">
        <color rgb="FF000000"/>
      </top>
      <bottom/>
      <diagonal/>
    </border>
    <border>
      <left style="medium">
        <color indexed="64"/>
      </left>
      <right/>
      <top style="thick">
        <color rgb="FF000000"/>
      </top>
      <bottom style="medium">
        <color indexed="64"/>
      </bottom>
      <diagonal/>
    </border>
    <border>
      <left/>
      <right/>
      <top style="thick">
        <color rgb="FF000000"/>
      </top>
      <bottom style="medium">
        <color indexed="64"/>
      </bottom>
      <diagonal/>
    </border>
    <border>
      <left style="medium">
        <color indexed="64"/>
      </left>
      <right style="medium">
        <color indexed="64"/>
      </right>
      <top/>
      <bottom style="medium">
        <color rgb="FF000000"/>
      </bottom>
      <diagonal/>
    </border>
    <border>
      <left style="medium">
        <color indexed="64"/>
      </left>
      <right/>
      <top/>
      <bottom style="medium">
        <color rgb="FF000000"/>
      </bottom>
      <diagonal/>
    </border>
    <border>
      <left/>
      <right style="medium">
        <color indexed="64"/>
      </right>
      <top/>
      <bottom style="medium">
        <color rgb="FF000000"/>
      </bottom>
      <diagonal/>
    </border>
    <border>
      <left/>
      <right style="medium">
        <color rgb="FF000000"/>
      </right>
      <top/>
      <bottom/>
      <diagonal/>
    </border>
    <border>
      <left/>
      <right style="medium">
        <color indexed="64"/>
      </right>
      <top style="medium">
        <color rgb="FF000000"/>
      </top>
      <bottom/>
      <diagonal/>
    </border>
    <border>
      <left/>
      <right style="medium">
        <color rgb="FF000000"/>
      </right>
      <top style="medium">
        <color indexed="64"/>
      </top>
      <bottom/>
      <diagonal/>
    </border>
    <border>
      <left style="medium">
        <color rgb="FF000000"/>
      </left>
      <right/>
      <top style="medium">
        <color indexed="64"/>
      </top>
      <bottom/>
      <diagonal/>
    </border>
    <border>
      <left style="medium">
        <color rgb="FF000000"/>
      </left>
      <right/>
      <top/>
      <bottom/>
      <diagonal/>
    </border>
    <border>
      <left style="medium">
        <color rgb="FF000000"/>
      </left>
      <right/>
      <top/>
      <bottom style="medium">
        <color indexed="64"/>
      </bottom>
      <diagonal/>
    </border>
    <border>
      <left/>
      <right style="medium">
        <color rgb="FF000000"/>
      </right>
      <top/>
      <bottom style="thick">
        <color rgb="FF000000"/>
      </bottom>
      <diagonal/>
    </border>
    <border>
      <left/>
      <right style="medium">
        <color rgb="FF000000"/>
      </right>
      <top style="thick">
        <color indexed="64"/>
      </top>
      <bottom/>
      <diagonal/>
    </border>
    <border>
      <left style="medium">
        <color rgb="FF000000"/>
      </left>
      <right/>
      <top style="thick">
        <color indexed="64"/>
      </top>
      <bottom style="medium">
        <color rgb="FF000000"/>
      </bottom>
      <diagonal/>
    </border>
    <border>
      <left/>
      <right style="medium">
        <color rgb="FF000000"/>
      </right>
      <top/>
      <bottom style="thick">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thick">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ck">
        <color indexed="64"/>
      </bottom>
      <diagonal/>
    </border>
    <border>
      <left/>
      <right style="thick">
        <color indexed="64"/>
      </right>
      <top style="thick">
        <color indexed="64"/>
      </top>
      <bottom/>
      <diagonal/>
    </border>
    <border>
      <left/>
      <right style="medium">
        <color indexed="64"/>
      </right>
      <top style="medium">
        <color rgb="FF000000"/>
      </top>
      <bottom style="thick">
        <color rgb="FF000000"/>
      </bottom>
      <diagonal/>
    </border>
    <border>
      <left/>
      <right/>
      <top style="medium">
        <color indexed="64"/>
      </top>
      <bottom style="thick">
        <color indexed="64"/>
      </bottom>
      <diagonal/>
    </border>
    <border>
      <left style="medium">
        <color indexed="64"/>
      </left>
      <right style="medium">
        <color indexed="64"/>
      </right>
      <top style="medium">
        <color indexed="64"/>
      </top>
      <bottom style="medium">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diagonal/>
    </border>
    <border>
      <left/>
      <right style="thin">
        <color indexed="64"/>
      </right>
      <top style="thin">
        <color indexed="64"/>
      </top>
      <bottom/>
      <diagonal/>
    </border>
    <border>
      <left/>
      <right style="medium">
        <color indexed="64"/>
      </right>
      <top style="thin">
        <color indexed="64"/>
      </top>
      <bottom/>
      <diagonal/>
    </border>
    <border>
      <left/>
      <right/>
      <top style="thin">
        <color indexed="64"/>
      </top>
      <bottom style="medium">
        <color indexed="64"/>
      </bottom>
      <diagonal/>
    </border>
    <border>
      <left style="medium">
        <color indexed="64"/>
      </left>
      <right style="medium">
        <color indexed="64"/>
      </right>
      <top style="thick">
        <color indexed="64"/>
      </top>
      <bottom style="thick">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rgb="FF000000"/>
      </bottom>
      <diagonal/>
    </border>
    <border>
      <left style="medium">
        <color indexed="64"/>
      </left>
      <right style="medium">
        <color indexed="64"/>
      </right>
      <top style="thin">
        <color indexed="64"/>
      </top>
      <bottom style="medium">
        <color indexed="64"/>
      </bottom>
      <diagonal/>
    </border>
    <border>
      <left style="medium">
        <color indexed="64"/>
      </left>
      <right/>
      <top style="medium">
        <color rgb="FF000000"/>
      </top>
      <bottom style="medium">
        <color rgb="FF000000"/>
      </bottom>
      <diagonal/>
    </border>
  </borders>
  <cellStyleXfs count="5">
    <xf numFmtId="0" fontId="0" fillId="0" borderId="0"/>
    <xf numFmtId="0" fontId="45" fillId="0" borderId="0" applyNumberFormat="0" applyFill="0" applyBorder="0" applyAlignment="0" applyProtection="0"/>
    <xf numFmtId="43" fontId="60" fillId="0" borderId="0" applyFont="0" applyFill="0" applyBorder="0" applyAlignment="0" applyProtection="0"/>
    <xf numFmtId="0" fontId="62" fillId="0" borderId="0"/>
    <xf numFmtId="43" fontId="70" fillId="0" borderId="0" applyFont="0" applyFill="0" applyBorder="0" applyAlignment="0" applyProtection="0"/>
  </cellStyleXfs>
  <cellXfs count="1294">
    <xf numFmtId="0" fontId="0" fillId="0" borderId="0" xfId="0"/>
    <xf numFmtId="0" fontId="1" fillId="0" borderId="0" xfId="0" applyFont="1" applyAlignment="1">
      <alignment vertical="center"/>
    </xf>
    <xf numFmtId="0" fontId="2" fillId="0" borderId="0" xfId="0" applyFont="1" applyAlignment="1">
      <alignment vertical="center"/>
    </xf>
    <xf numFmtId="0" fontId="6" fillId="0" borderId="0" xfId="0" applyFont="1" applyAlignment="1">
      <alignment horizontal="right" vertical="center" wrapText="1"/>
    </xf>
    <xf numFmtId="0" fontId="7" fillId="0" borderId="1" xfId="0" applyFont="1" applyBorder="1" applyAlignment="1">
      <alignment horizontal="center" vertical="center"/>
    </xf>
    <xf numFmtId="0" fontId="11" fillId="0" borderId="0" xfId="0" applyFont="1" applyAlignment="1">
      <alignment vertical="center"/>
    </xf>
    <xf numFmtId="3" fontId="11" fillId="0" borderId="0" xfId="0" applyNumberFormat="1" applyFont="1" applyAlignment="1">
      <alignment horizontal="right" vertical="center"/>
    </xf>
    <xf numFmtId="0" fontId="11" fillId="0" borderId="0" xfId="0" applyFont="1" applyAlignment="1">
      <alignment horizontal="right" vertical="center"/>
    </xf>
    <xf numFmtId="0" fontId="2" fillId="0" borderId="0" xfId="0" applyFont="1" applyAlignment="1">
      <alignment horizontal="center" vertical="center"/>
    </xf>
    <xf numFmtId="0" fontId="11" fillId="0" borderId="0" xfId="0" applyFont="1" applyAlignment="1">
      <alignment horizontal="center" vertical="center"/>
    </xf>
    <xf numFmtId="0" fontId="0" fillId="0" borderId="0" xfId="0" applyAlignment="1"/>
    <xf numFmtId="0" fontId="6" fillId="0" borderId="0" xfId="0" applyFont="1" applyAlignment="1">
      <alignment horizontal="right" vertical="center"/>
    </xf>
    <xf numFmtId="0" fontId="2" fillId="0" borderId="0" xfId="0" applyFont="1" applyAlignment="1"/>
    <xf numFmtId="0" fontId="2" fillId="0" borderId="1" xfId="0" applyFont="1" applyBorder="1" applyAlignment="1">
      <alignment horizontal="center" vertical="center"/>
    </xf>
    <xf numFmtId="0" fontId="3" fillId="0" borderId="0" xfId="0" applyFont="1"/>
    <xf numFmtId="0" fontId="3" fillId="0" borderId="3" xfId="0" applyFont="1" applyBorder="1" applyAlignment="1">
      <alignment vertical="center"/>
    </xf>
    <xf numFmtId="0" fontId="3" fillId="0" borderId="0" xfId="0" applyFont="1" applyAlignment="1">
      <alignment vertical="center"/>
    </xf>
    <xf numFmtId="0" fontId="10" fillId="0" borderId="3" xfId="0" applyFont="1" applyBorder="1" applyAlignment="1">
      <alignment vertical="center"/>
    </xf>
    <xf numFmtId="0" fontId="6" fillId="0" borderId="0" xfId="0" applyFont="1" applyAlignment="1">
      <alignment vertical="center"/>
    </xf>
    <xf numFmtId="0" fontId="11" fillId="0" borderId="3" xfId="0" applyFont="1" applyBorder="1" applyAlignment="1">
      <alignment horizontal="right" vertical="center"/>
    </xf>
    <xf numFmtId="0" fontId="14" fillId="0" borderId="0" xfId="0" applyFont="1" applyAlignment="1">
      <alignment horizontal="center" vertical="center"/>
    </xf>
    <xf numFmtId="0" fontId="14" fillId="0" borderId="6" xfId="0" applyFont="1" applyBorder="1" applyAlignment="1">
      <alignment horizontal="center" vertical="center"/>
    </xf>
    <xf numFmtId="0" fontId="15" fillId="0" borderId="8" xfId="0" applyFont="1" applyBorder="1" applyAlignment="1">
      <alignment horizontal="right" vertical="center" wrapText="1"/>
    </xf>
    <xf numFmtId="0" fontId="15" fillId="0" borderId="12" xfId="0" applyFont="1" applyBorder="1" applyAlignment="1">
      <alignment horizontal="right" vertical="center" wrapText="1"/>
    </xf>
    <xf numFmtId="0" fontId="15" fillId="0" borderId="0" xfId="0" applyFont="1" applyAlignment="1">
      <alignment vertical="center" wrapText="1"/>
    </xf>
    <xf numFmtId="3" fontId="15" fillId="0" borderId="0" xfId="0" applyNumberFormat="1" applyFont="1" applyAlignment="1">
      <alignment horizontal="right" vertical="center" wrapText="1"/>
    </xf>
    <xf numFmtId="0" fontId="3" fillId="0" borderId="0" xfId="0" applyFont="1" applyAlignment="1">
      <alignment vertical="center" wrapText="1"/>
    </xf>
    <xf numFmtId="0" fontId="6" fillId="0" borderId="0" xfId="0" applyFont="1" applyAlignment="1">
      <alignment vertical="center" wrapText="1"/>
    </xf>
    <xf numFmtId="3" fontId="6" fillId="0" borderId="0" xfId="0" applyNumberFormat="1" applyFont="1" applyAlignment="1">
      <alignment horizontal="right" vertical="center" wrapText="1"/>
    </xf>
    <xf numFmtId="3" fontId="15" fillId="0" borderId="12" xfId="0" applyNumberFormat="1" applyFont="1" applyBorder="1" applyAlignment="1">
      <alignment horizontal="right" vertical="center" wrapText="1"/>
    </xf>
    <xf numFmtId="0" fontId="11" fillId="0" borderId="0" xfId="0" applyFont="1" applyAlignment="1">
      <alignment vertical="center" wrapText="1"/>
    </xf>
    <xf numFmtId="0" fontId="15" fillId="0" borderId="8" xfId="0" applyFont="1" applyBorder="1" applyAlignment="1">
      <alignment horizontal="right" vertical="center"/>
    </xf>
    <xf numFmtId="0" fontId="15" fillId="0" borderId="12" xfId="0" applyFont="1" applyBorder="1" applyAlignment="1">
      <alignment horizontal="right" vertical="center"/>
    </xf>
    <xf numFmtId="0" fontId="15" fillId="0" borderId="0" xfId="0" applyFont="1" applyAlignment="1">
      <alignment vertical="center"/>
    </xf>
    <xf numFmtId="3" fontId="15" fillId="0" borderId="0" xfId="0" applyNumberFormat="1" applyFont="1" applyAlignment="1">
      <alignment horizontal="right" vertical="center"/>
    </xf>
    <xf numFmtId="0" fontId="15" fillId="0" borderId="0" xfId="0" applyFont="1" applyAlignment="1">
      <alignment horizontal="right" vertical="center"/>
    </xf>
    <xf numFmtId="3" fontId="6" fillId="0" borderId="0" xfId="0" applyNumberFormat="1" applyFont="1" applyAlignment="1">
      <alignment horizontal="right" vertical="center"/>
    </xf>
    <xf numFmtId="0" fontId="15" fillId="0" borderId="12" xfId="0" applyFont="1" applyBorder="1" applyAlignment="1">
      <alignment vertical="center"/>
    </xf>
    <xf numFmtId="3" fontId="15" fillId="0" borderId="12" xfId="0" applyNumberFormat="1" applyFont="1" applyBorder="1" applyAlignment="1">
      <alignment horizontal="right" vertical="center"/>
    </xf>
    <xf numFmtId="0" fontId="14" fillId="0" borderId="7" xfId="0" applyFont="1" applyBorder="1" applyAlignment="1">
      <alignment horizontal="center" vertical="center"/>
    </xf>
    <xf numFmtId="0" fontId="14" fillId="0" borderId="3" xfId="0" applyFont="1" applyBorder="1" applyAlignment="1">
      <alignment horizontal="center" vertical="center"/>
    </xf>
    <xf numFmtId="0" fontId="14" fillId="0" borderId="0" xfId="0" applyFont="1" applyAlignment="1">
      <alignment horizontal="right" vertical="center"/>
    </xf>
    <xf numFmtId="0" fontId="6" fillId="0" borderId="12" xfId="0" applyFont="1" applyBorder="1" applyAlignment="1">
      <alignment vertical="center"/>
    </xf>
    <xf numFmtId="0" fontId="18" fillId="0" borderId="12" xfId="0" applyFont="1" applyBorder="1" applyAlignment="1">
      <alignment horizontal="right" vertical="center"/>
    </xf>
    <xf numFmtId="0" fontId="3" fillId="0" borderId="0" xfId="0" applyFont="1" applyAlignment="1"/>
    <xf numFmtId="0" fontId="6" fillId="0" borderId="0" xfId="0" applyFont="1" applyAlignment="1">
      <alignment horizontal="left" vertical="center"/>
    </xf>
    <xf numFmtId="0" fontId="15" fillId="0" borderId="19" xfId="0" applyFont="1" applyBorder="1" applyAlignment="1">
      <alignment vertical="center"/>
    </xf>
    <xf numFmtId="0" fontId="15" fillId="0" borderId="12" xfId="0" applyFont="1" applyBorder="1" applyAlignment="1">
      <alignment horizontal="center" vertical="center"/>
    </xf>
    <xf numFmtId="0" fontId="3" fillId="0" borderId="7" xfId="0" applyFont="1" applyBorder="1" applyAlignment="1">
      <alignment vertical="center"/>
    </xf>
    <xf numFmtId="0" fontId="15" fillId="0" borderId="7" xfId="0" applyFont="1" applyBorder="1" applyAlignment="1">
      <alignment horizontal="center" vertical="center"/>
    </xf>
    <xf numFmtId="0" fontId="15" fillId="0" borderId="7" xfId="0" applyFont="1" applyBorder="1" applyAlignment="1">
      <alignment horizontal="right" vertical="center"/>
    </xf>
    <xf numFmtId="0" fontId="3" fillId="0" borderId="23" xfId="0" applyFont="1" applyBorder="1" applyAlignment="1">
      <alignment vertical="center"/>
    </xf>
    <xf numFmtId="0" fontId="3" fillId="0" borderId="8" xfId="0" applyFont="1" applyBorder="1" applyAlignment="1">
      <alignment vertical="center"/>
    </xf>
    <xf numFmtId="0" fontId="15" fillId="0" borderId="24" xfId="0" applyFont="1" applyBorder="1" applyAlignment="1">
      <alignment horizontal="center" vertical="center"/>
    </xf>
    <xf numFmtId="0" fontId="3" fillId="0" borderId="7" xfId="0" applyFont="1" applyBorder="1" applyAlignment="1"/>
    <xf numFmtId="0" fontId="10" fillId="0" borderId="8" xfId="0" applyFont="1" applyBorder="1" applyAlignment="1">
      <alignment horizontal="right" vertical="center" wrapText="1"/>
    </xf>
    <xf numFmtId="0" fontId="10" fillId="0" borderId="12" xfId="0" applyFont="1" applyBorder="1" applyAlignment="1">
      <alignment horizontal="right" vertical="center" wrapText="1"/>
    </xf>
    <xf numFmtId="0" fontId="10" fillId="0" borderId="7" xfId="0" applyFont="1" applyBorder="1" applyAlignment="1">
      <alignment horizontal="right" vertical="center"/>
    </xf>
    <xf numFmtId="0" fontId="10" fillId="0" borderId="8" xfId="0" applyFont="1" applyBorder="1" applyAlignment="1">
      <alignment horizontal="right" vertical="center"/>
    </xf>
    <xf numFmtId="0" fontId="10" fillId="0" borderId="28" xfId="0" applyFont="1" applyBorder="1" applyAlignment="1">
      <alignment horizontal="right" vertical="center"/>
    </xf>
    <xf numFmtId="0" fontId="10" fillId="0" borderId="12" xfId="0" applyFont="1" applyBorder="1" applyAlignment="1">
      <alignment horizontal="right" vertical="center"/>
    </xf>
    <xf numFmtId="0" fontId="10" fillId="0" borderId="0" xfId="0" applyFont="1" applyAlignment="1">
      <alignment horizontal="center" vertical="center"/>
    </xf>
    <xf numFmtId="0" fontId="27" fillId="0" borderId="0" xfId="0" applyFont="1" applyAlignment="1">
      <alignment vertical="center"/>
    </xf>
    <xf numFmtId="0" fontId="27" fillId="0" borderId="0" xfId="0" applyFont="1" applyAlignment="1">
      <alignment horizontal="right" vertical="center"/>
    </xf>
    <xf numFmtId="0" fontId="18" fillId="0" borderId="0" xfId="0" applyFont="1" applyAlignment="1">
      <alignment vertical="center"/>
    </xf>
    <xf numFmtId="0" fontId="29" fillId="0" borderId="0" xfId="0" applyFont="1" applyAlignment="1">
      <alignment horizontal="right" vertical="center"/>
    </xf>
    <xf numFmtId="0" fontId="30" fillId="0" borderId="0" xfId="0" applyFont="1" applyAlignment="1">
      <alignment vertical="center"/>
    </xf>
    <xf numFmtId="0" fontId="10" fillId="0" borderId="0" xfId="0" applyFont="1" applyAlignment="1">
      <alignment vertical="center"/>
    </xf>
    <xf numFmtId="0" fontId="31" fillId="0" borderId="0" xfId="0" applyFont="1" applyAlignment="1">
      <alignment vertical="center"/>
    </xf>
    <xf numFmtId="0" fontId="11" fillId="0" borderId="12" xfId="0" applyFont="1" applyBorder="1" applyAlignment="1">
      <alignment vertical="center"/>
    </xf>
    <xf numFmtId="0" fontId="33" fillId="0" borderId="12" xfId="0" applyFont="1" applyBorder="1" applyAlignment="1">
      <alignment vertical="center"/>
    </xf>
    <xf numFmtId="0" fontId="33" fillId="0" borderId="12" xfId="0" applyFont="1" applyBorder="1" applyAlignment="1">
      <alignment horizontal="right" vertical="center"/>
    </xf>
    <xf numFmtId="0" fontId="19" fillId="0" borderId="0" xfId="0" applyFont="1" applyAlignment="1">
      <alignment horizontal="justify" vertical="center"/>
    </xf>
    <xf numFmtId="0" fontId="10" fillId="0" borderId="8" xfId="0" applyFont="1" applyBorder="1" applyAlignment="1">
      <alignment horizontal="center" vertical="center"/>
    </xf>
    <xf numFmtId="0" fontId="14" fillId="0" borderId="11" xfId="0" applyFont="1" applyBorder="1" applyAlignment="1">
      <alignment horizontal="center" vertical="center"/>
    </xf>
    <xf numFmtId="0" fontId="14" fillId="0" borderId="7" xfId="0" applyFont="1" applyBorder="1" applyAlignment="1">
      <alignment horizontal="right" vertical="center" wrapText="1"/>
    </xf>
    <xf numFmtId="0" fontId="37" fillId="0" borderId="7" xfId="0" applyFont="1" applyBorder="1" applyAlignment="1">
      <alignment horizontal="right" vertical="center" wrapText="1"/>
    </xf>
    <xf numFmtId="0" fontId="14" fillId="0" borderId="8" xfId="0" applyFont="1" applyBorder="1" applyAlignment="1">
      <alignment horizontal="right" vertical="center" wrapText="1"/>
    </xf>
    <xf numFmtId="0" fontId="14" fillId="0" borderId="12" xfId="0" applyFont="1" applyBorder="1" applyAlignment="1">
      <alignment horizontal="right" vertical="center"/>
    </xf>
    <xf numFmtId="0" fontId="38" fillId="0" borderId="0" xfId="0" applyFont="1" applyAlignment="1">
      <alignment vertical="center" wrapText="1"/>
    </xf>
    <xf numFmtId="0" fontId="22" fillId="0" borderId="0" xfId="0" applyFont="1" applyAlignment="1">
      <alignment horizontal="right" vertical="center" wrapText="1"/>
    </xf>
    <xf numFmtId="0" fontId="15" fillId="0" borderId="19" xfId="0" applyFont="1" applyBorder="1" applyAlignment="1">
      <alignment horizontal="center" vertical="center" wrapText="1"/>
    </xf>
    <xf numFmtId="0" fontId="1" fillId="0" borderId="0" xfId="0" applyFont="1" applyAlignment="1">
      <alignment horizontal="center" vertical="center"/>
    </xf>
    <xf numFmtId="0" fontId="15" fillId="0" borderId="0" xfId="0" applyFont="1" applyAlignment="1">
      <alignment horizontal="center" vertical="center"/>
    </xf>
    <xf numFmtId="0" fontId="22" fillId="0" borderId="12" xfId="0" applyFont="1" applyBorder="1" applyAlignment="1">
      <alignment vertical="center"/>
    </xf>
    <xf numFmtId="0" fontId="13" fillId="0" borderId="12" xfId="0" applyFont="1" applyBorder="1" applyAlignment="1">
      <alignment horizontal="right" vertical="center"/>
    </xf>
    <xf numFmtId="0" fontId="14" fillId="0" borderId="0" xfId="0" applyFont="1" applyAlignment="1">
      <alignment vertical="center" wrapText="1"/>
    </xf>
    <xf numFmtId="0" fontId="13" fillId="0" borderId="0" xfId="0" applyFont="1" applyAlignment="1">
      <alignment vertical="center"/>
    </xf>
    <xf numFmtId="0" fontId="2" fillId="0" borderId="0" xfId="0" applyFont="1" applyAlignment="1">
      <alignment horizontal="right" vertical="center"/>
    </xf>
    <xf numFmtId="0" fontId="13" fillId="0" borderId="12" xfId="0" applyFont="1" applyBorder="1" applyAlignment="1">
      <alignment vertical="center"/>
    </xf>
    <xf numFmtId="0" fontId="13" fillId="0" borderId="0" xfId="0" applyFont="1" applyAlignment="1">
      <alignment horizontal="right" vertical="center"/>
    </xf>
    <xf numFmtId="0" fontId="14" fillId="0" borderId="16" xfId="0" applyFont="1" applyBorder="1" applyAlignment="1">
      <alignment vertical="center" wrapText="1"/>
    </xf>
    <xf numFmtId="0" fontId="14" fillId="0" borderId="12" xfId="0" applyFont="1" applyBorder="1" applyAlignment="1">
      <alignment vertical="center" wrapText="1"/>
    </xf>
    <xf numFmtId="0" fontId="14" fillId="0" borderId="12" xfId="0" applyFont="1" applyBorder="1" applyAlignment="1">
      <alignment horizontal="right" vertical="center" wrapText="1"/>
    </xf>
    <xf numFmtId="0" fontId="14" fillId="0" borderId="8" xfId="0" applyFont="1" applyBorder="1" applyAlignment="1">
      <alignment horizontal="right" vertical="center"/>
    </xf>
    <xf numFmtId="0" fontId="41" fillId="0" borderId="19" xfId="0" applyFont="1" applyBorder="1" applyAlignment="1">
      <alignment vertical="center"/>
    </xf>
    <xf numFmtId="0" fontId="42" fillId="0" borderId="0" xfId="0" applyFont="1" applyAlignment="1">
      <alignment horizontal="right" vertical="center" wrapText="1"/>
    </xf>
    <xf numFmtId="0" fontId="3" fillId="0" borderId="12" xfId="0" applyFont="1" applyBorder="1" applyAlignment="1">
      <alignment vertical="center" wrapText="1"/>
    </xf>
    <xf numFmtId="0" fontId="15" fillId="0" borderId="6" xfId="0" applyFont="1" applyBorder="1" applyAlignment="1">
      <alignment horizontal="center" vertical="center"/>
    </xf>
    <xf numFmtId="0" fontId="43" fillId="0" borderId="17" xfId="0" applyFont="1" applyBorder="1" applyAlignment="1">
      <alignment horizontal="center" vertical="center"/>
    </xf>
    <xf numFmtId="0" fontId="3" fillId="0" borderId="12" xfId="0" applyFont="1" applyBorder="1" applyAlignment="1">
      <alignment vertical="center"/>
    </xf>
    <xf numFmtId="0" fontId="42" fillId="0" borderId="7" xfId="0" applyFont="1" applyBorder="1" applyAlignment="1">
      <alignment horizontal="center" vertical="center"/>
    </xf>
    <xf numFmtId="0" fontId="15" fillId="0" borderId="39" xfId="0" applyFont="1" applyBorder="1" applyAlignment="1">
      <alignment horizontal="right" vertical="center" wrapText="1"/>
    </xf>
    <xf numFmtId="0" fontId="6" fillId="0" borderId="0" xfId="0" applyFont="1" applyAlignment="1">
      <alignment horizontal="left" vertical="center" indent="3"/>
    </xf>
    <xf numFmtId="0" fontId="3" fillId="0" borderId="12" xfId="0" applyFont="1" applyBorder="1"/>
    <xf numFmtId="0" fontId="15" fillId="0" borderId="28" xfId="0" applyFont="1" applyBorder="1" applyAlignment="1">
      <alignment horizontal="right" vertical="center" wrapText="1"/>
    </xf>
    <xf numFmtId="0" fontId="6" fillId="0" borderId="0" xfId="0" applyFont="1" applyAlignment="1">
      <alignment horizontal="left" vertical="center" indent="2"/>
    </xf>
    <xf numFmtId="0" fontId="6" fillId="0" borderId="0" xfId="0" applyFont="1" applyAlignment="1">
      <alignment horizontal="left" vertical="center" indent="1"/>
    </xf>
    <xf numFmtId="0" fontId="10" fillId="0" borderId="12" xfId="0" applyFont="1" applyBorder="1" applyAlignment="1">
      <alignment horizontal="center" vertical="center"/>
    </xf>
    <xf numFmtId="0" fontId="15" fillId="0" borderId="0" xfId="0" applyFont="1" applyAlignment="1">
      <alignment horizontal="left" vertical="center" wrapText="1" indent="1"/>
    </xf>
    <xf numFmtId="0" fontId="15" fillId="0" borderId="0" xfId="0" applyFont="1" applyAlignment="1">
      <alignment horizontal="left" vertical="center" indent="1"/>
    </xf>
    <xf numFmtId="0" fontId="6" fillId="0" borderId="19" xfId="0" applyFont="1" applyBorder="1" applyAlignment="1">
      <alignment horizontal="left" vertical="center" indent="1"/>
    </xf>
    <xf numFmtId="0" fontId="0" fillId="0" borderId="17" xfId="0" applyBorder="1" applyAlignment="1">
      <alignment vertical="center"/>
    </xf>
    <xf numFmtId="0" fontId="6" fillId="0" borderId="0" xfId="0" applyFont="1" applyAlignment="1">
      <alignment horizontal="center" vertical="center"/>
    </xf>
    <xf numFmtId="0" fontId="6" fillId="0" borderId="12" xfId="0" applyFont="1" applyBorder="1" applyAlignment="1">
      <alignment horizontal="center" vertical="center"/>
    </xf>
    <xf numFmtId="0" fontId="14" fillId="0" borderId="12" xfId="0" applyFont="1" applyBorder="1" applyAlignment="1">
      <alignment vertical="center"/>
    </xf>
    <xf numFmtId="0" fontId="6" fillId="0" borderId="12" xfId="0" applyFont="1" applyBorder="1" applyAlignment="1">
      <alignment horizontal="left" vertical="center" indent="2"/>
    </xf>
    <xf numFmtId="3" fontId="6" fillId="0" borderId="12" xfId="0" applyNumberFormat="1" applyFont="1" applyBorder="1" applyAlignment="1">
      <alignment horizontal="right" vertical="center"/>
    </xf>
    <xf numFmtId="3" fontId="6" fillId="0" borderId="12" xfId="0" applyNumberFormat="1" applyFont="1" applyBorder="1" applyAlignment="1">
      <alignment horizontal="right" vertical="center" wrapText="1"/>
    </xf>
    <xf numFmtId="0" fontId="6" fillId="0" borderId="12" xfId="0" applyFont="1" applyBorder="1" applyAlignment="1">
      <alignment horizontal="left" vertical="center"/>
    </xf>
    <xf numFmtId="0" fontId="0" fillId="0" borderId="11" xfId="0" applyBorder="1" applyAlignment="1">
      <alignment vertical="center" wrapText="1"/>
    </xf>
    <xf numFmtId="0" fontId="7" fillId="0" borderId="7" xfId="0" applyFont="1" applyBorder="1" applyAlignment="1">
      <alignment horizontal="center" vertical="center" wrapText="1"/>
    </xf>
    <xf numFmtId="0" fontId="13" fillId="0" borderId="3" xfId="0" applyFont="1" applyBorder="1" applyAlignment="1">
      <alignment vertical="center"/>
    </xf>
    <xf numFmtId="0" fontId="6" fillId="0" borderId="3" xfId="0" applyFont="1" applyBorder="1" applyAlignment="1">
      <alignment horizontal="right" vertical="center"/>
    </xf>
    <xf numFmtId="0" fontId="14" fillId="0" borderId="3" xfId="0" applyFont="1" applyBorder="1" applyAlignment="1">
      <alignment vertical="center" wrapText="1"/>
    </xf>
    <xf numFmtId="0" fontId="4" fillId="0" borderId="3" xfId="0" applyFont="1" applyBorder="1" applyAlignment="1">
      <alignment horizontal="center" vertical="center"/>
    </xf>
    <xf numFmtId="0" fontId="7" fillId="0" borderId="8" xfId="0" applyFont="1" applyBorder="1" applyAlignment="1">
      <alignment horizontal="center" vertical="center" wrapText="1"/>
    </xf>
    <xf numFmtId="0" fontId="7" fillId="0" borderId="8" xfId="0" applyFont="1" applyBorder="1" applyAlignment="1">
      <alignment horizontal="right" vertical="center" wrapText="1"/>
    </xf>
    <xf numFmtId="0" fontId="7" fillId="0" borderId="12" xfId="0" applyFont="1" applyBorder="1" applyAlignment="1">
      <alignment horizontal="right" vertical="center" wrapText="1"/>
    </xf>
    <xf numFmtId="0" fontId="22" fillId="0" borderId="49" xfId="0" applyFont="1" applyBorder="1" applyAlignment="1">
      <alignment vertical="center"/>
    </xf>
    <xf numFmtId="0" fontId="6" fillId="0" borderId="49" xfId="0" applyFont="1" applyBorder="1" applyAlignment="1">
      <alignment vertical="center"/>
    </xf>
    <xf numFmtId="0" fontId="15" fillId="0" borderId="49" xfId="0" applyFont="1" applyBorder="1" applyAlignment="1">
      <alignment vertical="center"/>
    </xf>
    <xf numFmtId="0" fontId="3" fillId="0" borderId="49" xfId="0" applyFont="1" applyBorder="1" applyAlignment="1">
      <alignment vertical="center"/>
    </xf>
    <xf numFmtId="0" fontId="22" fillId="0" borderId="0" xfId="0" applyFont="1" applyAlignment="1">
      <alignment vertical="center"/>
    </xf>
    <xf numFmtId="0" fontId="10" fillId="0" borderId="30" xfId="0" applyFont="1" applyBorder="1" applyAlignment="1">
      <alignment horizontal="right" vertical="center" wrapText="1"/>
    </xf>
    <xf numFmtId="0" fontId="6" fillId="0" borderId="3" xfId="0" applyFont="1" applyBorder="1" applyAlignment="1">
      <alignment vertical="center"/>
    </xf>
    <xf numFmtId="0" fontId="15" fillId="0" borderId="3" xfId="0" applyFont="1" applyBorder="1" applyAlignment="1">
      <alignment vertical="center"/>
    </xf>
    <xf numFmtId="0" fontId="10" fillId="0" borderId="15" xfId="0" applyFont="1" applyBorder="1" applyAlignment="1">
      <alignment vertical="center"/>
    </xf>
    <xf numFmtId="0" fontId="15" fillId="0" borderId="15" xfId="0" applyFont="1" applyBorder="1" applyAlignment="1">
      <alignment vertical="center"/>
    </xf>
    <xf numFmtId="0" fontId="10" fillId="0" borderId="12" xfId="0" applyFont="1" applyBorder="1" applyAlignment="1">
      <alignment vertical="center"/>
    </xf>
    <xf numFmtId="0" fontId="22" fillId="0" borderId="12" xfId="0" applyFont="1" applyBorder="1" applyAlignment="1">
      <alignment horizontal="right" vertical="center"/>
    </xf>
    <xf numFmtId="0" fontId="7" fillId="0" borderId="7" xfId="0" applyFont="1" applyBorder="1" applyAlignment="1">
      <alignment horizontal="right" vertical="center"/>
    </xf>
    <xf numFmtId="0" fontId="7" fillId="0" borderId="8" xfId="0" applyFont="1" applyBorder="1" applyAlignment="1">
      <alignment horizontal="right" vertical="center"/>
    </xf>
    <xf numFmtId="0" fontId="10" fillId="0" borderId="28"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31" fillId="0" borderId="11" xfId="0" applyFont="1" applyBorder="1" applyAlignment="1">
      <alignment horizontal="right" vertical="center" wrapText="1"/>
    </xf>
    <xf numFmtId="0" fontId="6" fillId="0" borderId="3" xfId="0" applyFont="1" applyBorder="1" applyAlignment="1">
      <alignment horizontal="left" vertical="center" indent="2"/>
    </xf>
    <xf numFmtId="3" fontId="6" fillId="0" borderId="3" xfId="0" applyNumberFormat="1" applyFont="1" applyBorder="1" applyAlignment="1">
      <alignment horizontal="right" vertical="center"/>
    </xf>
    <xf numFmtId="3" fontId="15" fillId="0" borderId="3" xfId="0" applyNumberFormat="1" applyFont="1" applyBorder="1" applyAlignment="1">
      <alignment horizontal="right" vertical="center"/>
    </xf>
    <xf numFmtId="3" fontId="11" fillId="0" borderId="3" xfId="0" applyNumberFormat="1" applyFont="1" applyBorder="1" applyAlignment="1">
      <alignment horizontal="right" vertical="center"/>
    </xf>
    <xf numFmtId="0" fontId="1" fillId="0" borderId="5" xfId="0" applyFont="1" applyBorder="1" applyAlignment="1">
      <alignment vertical="center"/>
    </xf>
    <xf numFmtId="0" fontId="22" fillId="0" borderId="0" xfId="0" applyFont="1" applyAlignment="1">
      <alignment horizontal="right" vertical="center"/>
    </xf>
    <xf numFmtId="0" fontId="13" fillId="2" borderId="30" xfId="0" applyFont="1" applyFill="1" applyBorder="1" applyAlignment="1">
      <alignment horizontal="center" vertical="center"/>
    </xf>
    <xf numFmtId="0" fontId="13" fillId="2" borderId="8" xfId="0" applyFont="1" applyFill="1" applyBorder="1" applyAlignment="1">
      <alignment vertical="center"/>
    </xf>
    <xf numFmtId="0" fontId="13" fillId="2" borderId="8" xfId="0" applyFont="1" applyFill="1" applyBorder="1" applyAlignment="1">
      <alignment horizontal="center" vertical="center"/>
    </xf>
    <xf numFmtId="0" fontId="14" fillId="2" borderId="8" xfId="0" applyFont="1" applyFill="1" applyBorder="1" applyAlignment="1">
      <alignment vertical="center"/>
    </xf>
    <xf numFmtId="0" fontId="14" fillId="2" borderId="8" xfId="0" applyFont="1" applyFill="1" applyBorder="1" applyAlignment="1">
      <alignment horizontal="right" vertical="center"/>
    </xf>
    <xf numFmtId="0" fontId="13" fillId="2" borderId="0" xfId="0" applyFont="1" applyFill="1" applyAlignment="1">
      <alignment vertical="center"/>
    </xf>
    <xf numFmtId="0" fontId="14" fillId="2" borderId="0" xfId="0" applyFont="1" applyFill="1" applyAlignment="1">
      <alignment vertical="center"/>
    </xf>
    <xf numFmtId="0" fontId="40" fillId="0" borderId="12" xfId="0" applyFont="1" applyBorder="1" applyAlignment="1">
      <alignment vertical="center"/>
    </xf>
    <xf numFmtId="0" fontId="11" fillId="0" borderId="12" xfId="0" applyFont="1" applyBorder="1" applyAlignment="1">
      <alignment horizontal="right" vertical="center"/>
    </xf>
    <xf numFmtId="0" fontId="3" fillId="0" borderId="12" xfId="0" applyFont="1" applyBorder="1" applyAlignment="1"/>
    <xf numFmtId="0" fontId="19" fillId="0" borderId="0" xfId="0" applyFont="1" applyAlignment="1">
      <alignment vertical="center"/>
    </xf>
    <xf numFmtId="0" fontId="19" fillId="0" borderId="0" xfId="0" applyFont="1" applyAlignment="1">
      <alignment horizontal="right" vertical="center"/>
    </xf>
    <xf numFmtId="0" fontId="14" fillId="0" borderId="8" xfId="0" applyFont="1" applyBorder="1" applyAlignment="1">
      <alignment horizontal="center" vertical="center"/>
    </xf>
    <xf numFmtId="0" fontId="15" fillId="0" borderId="34" xfId="0" applyFont="1" applyBorder="1" applyAlignment="1">
      <alignment horizontal="center" vertical="center"/>
    </xf>
    <xf numFmtId="0" fontId="29" fillId="0" borderId="0" xfId="0" applyFont="1" applyAlignment="1">
      <alignment vertical="center"/>
    </xf>
    <xf numFmtId="0" fontId="50" fillId="0" borderId="0" xfId="0" applyFont="1" applyAlignment="1">
      <alignment horizontal="center" vertical="center"/>
    </xf>
    <xf numFmtId="0" fontId="14" fillId="0" borderId="7" xfId="0" applyFont="1" applyBorder="1" applyAlignment="1">
      <alignment horizontal="center" vertical="center" wrapText="1"/>
    </xf>
    <xf numFmtId="0" fontId="14" fillId="0" borderId="7" xfId="0" applyFont="1" applyBorder="1" applyAlignment="1">
      <alignment horizontal="right" vertical="center"/>
    </xf>
    <xf numFmtId="0" fontId="17" fillId="0" borderId="0" xfId="0" applyFont="1" applyAlignment="1">
      <alignment horizontal="right" vertical="center" wrapText="1"/>
    </xf>
    <xf numFmtId="0" fontId="3" fillId="0" borderId="0" xfId="0" applyFont="1" applyAlignment="1">
      <alignment vertical="top"/>
    </xf>
    <xf numFmtId="0" fontId="17" fillId="0" borderId="0" xfId="0" applyFont="1" applyAlignment="1">
      <alignment horizontal="right" vertical="center"/>
    </xf>
    <xf numFmtId="0" fontId="13" fillId="0" borderId="12" xfId="0" applyFont="1" applyBorder="1" applyAlignment="1">
      <alignment horizontal="left" vertical="center"/>
    </xf>
    <xf numFmtId="0" fontId="2" fillId="0" borderId="0" xfId="0" applyFont="1" applyAlignment="1">
      <alignment horizontal="left" vertical="center"/>
    </xf>
    <xf numFmtId="0" fontId="13" fillId="0" borderId="12" xfId="0" applyFont="1" applyBorder="1" applyAlignment="1">
      <alignment vertical="center" wrapText="1"/>
    </xf>
    <xf numFmtId="0" fontId="15" fillId="0" borderId="17" xfId="0" applyFont="1" applyBorder="1" applyAlignment="1">
      <alignment horizontal="right" vertical="center"/>
    </xf>
    <xf numFmtId="0" fontId="14" fillId="0" borderId="19" xfId="0" applyFont="1" applyBorder="1" applyAlignment="1">
      <alignment horizontal="center" vertical="center"/>
    </xf>
    <xf numFmtId="0" fontId="14" fillId="0" borderId="0" xfId="0" applyFont="1" applyAlignment="1">
      <alignment vertical="center"/>
    </xf>
    <xf numFmtId="0" fontId="7" fillId="0" borderId="0" xfId="0" applyFont="1" applyAlignment="1">
      <alignment horizontal="center" vertical="center"/>
    </xf>
    <xf numFmtId="0" fontId="14" fillId="0" borderId="11" xfId="0" applyFont="1" applyBorder="1" applyAlignment="1">
      <alignment horizontal="center" vertical="center" wrapText="1"/>
    </xf>
    <xf numFmtId="0" fontId="13" fillId="0" borderId="50" xfId="0" applyFont="1" applyBorder="1" applyAlignment="1">
      <alignment horizontal="center" vertical="center"/>
    </xf>
    <xf numFmtId="15" fontId="13" fillId="0" borderId="11" xfId="0" applyNumberFormat="1" applyFont="1" applyBorder="1" applyAlignment="1">
      <alignment horizontal="right" vertical="center" wrapText="1"/>
    </xf>
    <xf numFmtId="0" fontId="13" fillId="0" borderId="11" xfId="0" applyFont="1" applyBorder="1" applyAlignment="1">
      <alignment horizontal="center" vertical="center"/>
    </xf>
    <xf numFmtId="0" fontId="27" fillId="0" borderId="7" xfId="0" applyFont="1" applyBorder="1" applyAlignment="1">
      <alignment horizontal="center" vertical="center"/>
    </xf>
    <xf numFmtId="0" fontId="27" fillId="0" borderId="7" xfId="0" applyFont="1" applyBorder="1" applyAlignment="1">
      <alignment horizontal="right" vertical="center"/>
    </xf>
    <xf numFmtId="0" fontId="27" fillId="0" borderId="0" xfId="0" applyFont="1" applyAlignment="1">
      <alignment horizontal="center" vertical="center"/>
    </xf>
    <xf numFmtId="0" fontId="27" fillId="0" borderId="8" xfId="0" applyFont="1" applyBorder="1" applyAlignment="1">
      <alignment horizontal="center" vertical="center"/>
    </xf>
    <xf numFmtId="0" fontId="27" fillId="0" borderId="8" xfId="0" applyFont="1" applyBorder="1" applyAlignment="1">
      <alignment horizontal="right" vertical="center"/>
    </xf>
    <xf numFmtId="0" fontId="27" fillId="0" borderId="12" xfId="0" applyFont="1" applyBorder="1" applyAlignment="1">
      <alignment horizontal="center" vertical="center"/>
    </xf>
    <xf numFmtId="0" fontId="11" fillId="0" borderId="0" xfId="0" applyFont="1" applyAlignment="1">
      <alignment horizontal="left" vertical="center"/>
    </xf>
    <xf numFmtId="0" fontId="10" fillId="0" borderId="12" xfId="0" applyFont="1" applyBorder="1" applyAlignment="1">
      <alignment horizontal="left" vertical="center"/>
    </xf>
    <xf numFmtId="0" fontId="7" fillId="0" borderId="12" xfId="0" applyFont="1" applyBorder="1" applyAlignment="1">
      <alignment horizontal="right" vertical="center"/>
    </xf>
    <xf numFmtId="0" fontId="28" fillId="0" borderId="0" xfId="0" applyFont="1" applyAlignment="1">
      <alignment horizontal="center" vertical="center"/>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0" fillId="0" borderId="0" xfId="0" applyFont="1" applyAlignment="1">
      <alignment horizontal="left" vertical="center"/>
    </xf>
    <xf numFmtId="0" fontId="10" fillId="0" borderId="58" xfId="0" applyFont="1" applyBorder="1" applyAlignment="1">
      <alignment horizontal="center" vertical="center"/>
    </xf>
    <xf numFmtId="0" fontId="10" fillId="0" borderId="67" xfId="0" applyFont="1" applyBorder="1" applyAlignment="1">
      <alignment horizontal="center" vertical="center"/>
    </xf>
    <xf numFmtId="0" fontId="14" fillId="0" borderId="19" xfId="0" applyFont="1" applyBorder="1" applyAlignment="1">
      <alignment vertical="center"/>
    </xf>
    <xf numFmtId="0" fontId="6" fillId="0" borderId="0" xfId="0" applyFont="1" applyAlignment="1">
      <alignment horizontal="right" vertical="center"/>
    </xf>
    <xf numFmtId="0" fontId="6" fillId="0" borderId="0" xfId="0" applyFont="1" applyAlignment="1">
      <alignment horizontal="right" vertical="center" wrapText="1"/>
    </xf>
    <xf numFmtId="0" fontId="6" fillId="0" borderId="0" xfId="0" applyFont="1" applyAlignment="1">
      <alignment vertical="center"/>
    </xf>
    <xf numFmtId="0" fontId="15" fillId="0" borderId="19" xfId="0" applyFont="1" applyBorder="1" applyAlignment="1">
      <alignment horizontal="right" vertical="center"/>
    </xf>
    <xf numFmtId="0" fontId="38" fillId="0" borderId="31" xfId="0" applyFont="1" applyBorder="1" applyAlignment="1">
      <alignment vertical="center"/>
    </xf>
    <xf numFmtId="0" fontId="10" fillId="0" borderId="0" xfId="0" applyFont="1" applyAlignment="1">
      <alignment vertical="center" wrapText="1"/>
    </xf>
    <xf numFmtId="0" fontId="10" fillId="0" borderId="7" xfId="0" applyFont="1" applyBorder="1" applyAlignment="1">
      <alignment horizontal="center" vertical="center" wrapText="1"/>
    </xf>
    <xf numFmtId="0" fontId="0" fillId="0" borderId="0" xfId="0" applyAlignment="1">
      <alignment wrapText="1"/>
    </xf>
    <xf numFmtId="0" fontId="10" fillId="0" borderId="8" xfId="0" applyFont="1" applyBorder="1" applyAlignment="1">
      <alignment horizontal="center" vertical="center" wrapText="1"/>
    </xf>
    <xf numFmtId="0" fontId="10" fillId="0" borderId="28" xfId="0" applyFont="1" applyBorder="1" applyAlignment="1">
      <alignment horizontal="right" vertical="center" wrapText="1"/>
    </xf>
    <xf numFmtId="0" fontId="10" fillId="0" borderId="0" xfId="0" applyFont="1" applyAlignment="1">
      <alignment horizontal="center" vertical="center" wrapText="1"/>
    </xf>
    <xf numFmtId="0" fontId="27" fillId="0" borderId="0" xfId="0" applyFont="1" applyAlignment="1">
      <alignment vertical="center" wrapText="1"/>
    </xf>
    <xf numFmtId="0" fontId="27" fillId="0" borderId="0" xfId="0" applyFont="1" applyAlignment="1">
      <alignment horizontal="right" vertical="center" wrapText="1"/>
    </xf>
    <xf numFmtId="0" fontId="18" fillId="0" borderId="0" xfId="0" applyFont="1" applyAlignment="1">
      <alignment vertical="center" wrapText="1"/>
    </xf>
    <xf numFmtId="0" fontId="30" fillId="0" borderId="0" xfId="0" applyFont="1" applyAlignment="1">
      <alignment vertical="center" wrapText="1"/>
    </xf>
    <xf numFmtId="0" fontId="31" fillId="0" borderId="0" xfId="0" applyFont="1" applyAlignment="1">
      <alignment vertical="center" wrapText="1"/>
    </xf>
    <xf numFmtId="0" fontId="1" fillId="0" borderId="0" xfId="0" applyFont="1" applyAlignment="1">
      <alignment vertical="center" wrapText="1"/>
    </xf>
    <xf numFmtId="0" fontId="0" fillId="0" borderId="0" xfId="0" applyAlignment="1">
      <alignment vertical="top"/>
    </xf>
    <xf numFmtId="3" fontId="59" fillId="0" borderId="0" xfId="0" applyNumberFormat="1" applyFont="1" applyAlignment="1"/>
    <xf numFmtId="0" fontId="15" fillId="0" borderId="48" xfId="0" applyFont="1" applyBorder="1" applyAlignment="1">
      <alignment vertical="center" wrapText="1"/>
    </xf>
    <xf numFmtId="0" fontId="6" fillId="0" borderId="0" xfId="0" applyFont="1" applyAlignment="1">
      <alignment horizontal="right" vertical="center"/>
    </xf>
    <xf numFmtId="0" fontId="3" fillId="0" borderId="16" xfId="0" applyFont="1" applyBorder="1" applyAlignment="1">
      <alignment vertical="center"/>
    </xf>
    <xf numFmtId="0" fontId="15" fillId="0" borderId="0" xfId="0" applyFont="1" applyAlignment="1">
      <alignment vertical="center"/>
    </xf>
    <xf numFmtId="0" fontId="6" fillId="0" borderId="0" xfId="0" applyFont="1" applyAlignment="1">
      <alignment vertical="center"/>
    </xf>
    <xf numFmtId="0" fontId="15" fillId="0" borderId="0" xfId="0" applyFont="1" applyAlignment="1">
      <alignment horizontal="right" vertical="center"/>
    </xf>
    <xf numFmtId="0" fontId="15" fillId="0" borderId="12" xfId="0" applyFont="1" applyBorder="1" applyAlignment="1">
      <alignment horizontal="right" vertical="center"/>
    </xf>
    <xf numFmtId="0" fontId="14" fillId="0" borderId="0" xfId="0" applyFont="1" applyAlignment="1">
      <alignment vertical="center"/>
    </xf>
    <xf numFmtId="0" fontId="10" fillId="0" borderId="12" xfId="0" applyFont="1" applyBorder="1" applyAlignment="1">
      <alignment vertical="center"/>
    </xf>
    <xf numFmtId="0" fontId="15" fillId="0" borderId="19" xfId="0" applyFont="1" applyBorder="1" applyAlignment="1">
      <alignment vertical="center"/>
    </xf>
    <xf numFmtId="0" fontId="14" fillId="0" borderId="12" xfId="0" applyFont="1" applyBorder="1" applyAlignment="1">
      <alignment vertical="center"/>
    </xf>
    <xf numFmtId="0" fontId="15" fillId="0" borderId="48" xfId="0" applyFont="1" applyBorder="1" applyAlignment="1">
      <alignment vertical="center"/>
    </xf>
    <xf numFmtId="0" fontId="27" fillId="0" borderId="27" xfId="0" applyFont="1" applyBorder="1" applyAlignment="1">
      <alignment vertical="center"/>
    </xf>
    <xf numFmtId="0" fontId="27" fillId="0" borderId="46" xfId="0" applyFont="1" applyBorder="1" applyAlignment="1">
      <alignment vertical="center"/>
    </xf>
    <xf numFmtId="0" fontId="52" fillId="0" borderId="0" xfId="0" applyFont="1" applyAlignment="1">
      <alignment vertical="center"/>
    </xf>
    <xf numFmtId="0" fontId="52" fillId="0" borderId="12" xfId="0" applyFont="1" applyBorder="1" applyAlignment="1">
      <alignment vertical="center"/>
    </xf>
    <xf numFmtId="0" fontId="52" fillId="0" borderId="0" xfId="0" applyFont="1" applyAlignment="1"/>
    <xf numFmtId="0" fontId="52" fillId="0" borderId="19" xfId="0" applyFont="1" applyBorder="1" applyAlignment="1">
      <alignment vertical="center"/>
    </xf>
    <xf numFmtId="0" fontId="52" fillId="0" borderId="0" xfId="0" applyFont="1" applyAlignment="1">
      <alignment vertical="top"/>
    </xf>
    <xf numFmtId="0" fontId="17" fillId="0" borderId="0" xfId="0" applyFont="1" applyAlignment="1">
      <alignment vertical="center"/>
    </xf>
    <xf numFmtId="0" fontId="11" fillId="0" borderId="0" xfId="0" applyFont="1" applyAlignment="1">
      <alignment vertical="center"/>
    </xf>
    <xf numFmtId="0" fontId="10" fillId="0" borderId="0" xfId="0" applyFont="1" applyAlignment="1">
      <alignment vertical="center"/>
    </xf>
    <xf numFmtId="165" fontId="15" fillId="0" borderId="0" xfId="2" applyNumberFormat="1" applyFont="1" applyAlignment="1">
      <alignment horizontal="right" vertical="center" wrapText="1"/>
    </xf>
    <xf numFmtId="165" fontId="6" fillId="0" borderId="0" xfId="2" applyNumberFormat="1" applyFont="1" applyAlignment="1">
      <alignment horizontal="right" vertical="center" wrapText="1"/>
    </xf>
    <xf numFmtId="165" fontId="6" fillId="0" borderId="12" xfId="2" applyNumberFormat="1" applyFont="1" applyBorder="1" applyAlignment="1">
      <alignment horizontal="right" vertical="center" wrapText="1"/>
    </xf>
    <xf numFmtId="165" fontId="15" fillId="0" borderId="12" xfId="2" applyNumberFormat="1" applyFont="1" applyBorder="1" applyAlignment="1">
      <alignment horizontal="right" vertical="center" wrapText="1"/>
    </xf>
    <xf numFmtId="165" fontId="15" fillId="0" borderId="0" xfId="2" applyNumberFormat="1" applyFont="1" applyAlignment="1">
      <alignment horizontal="right" vertical="center"/>
    </xf>
    <xf numFmtId="165" fontId="6" fillId="0" borderId="0" xfId="2" applyNumberFormat="1" applyFont="1" applyAlignment="1">
      <alignment horizontal="right" vertical="center"/>
    </xf>
    <xf numFmtId="165" fontId="6" fillId="0" borderId="12" xfId="2" applyNumberFormat="1" applyFont="1" applyBorder="1" applyAlignment="1">
      <alignment horizontal="right" vertical="center"/>
    </xf>
    <xf numFmtId="166" fontId="15" fillId="0" borderId="0" xfId="2" applyNumberFormat="1" applyFont="1" applyAlignment="1">
      <alignment horizontal="right" vertical="center"/>
    </xf>
    <xf numFmtId="166" fontId="6" fillId="0" borderId="0" xfId="2" applyNumberFormat="1" applyFont="1" applyAlignment="1">
      <alignment horizontal="right" vertical="center"/>
    </xf>
    <xf numFmtId="166" fontId="6" fillId="0" borderId="12" xfId="2" applyNumberFormat="1" applyFont="1" applyBorder="1" applyAlignment="1">
      <alignment horizontal="right" vertical="center"/>
    </xf>
    <xf numFmtId="43" fontId="11" fillId="0" borderId="0" xfId="2" applyNumberFormat="1" applyFont="1" applyAlignment="1">
      <alignment horizontal="right" vertical="center"/>
    </xf>
    <xf numFmtId="43" fontId="11" fillId="0" borderId="0" xfId="2" applyNumberFormat="1" applyFont="1" applyAlignment="1">
      <alignment vertical="center"/>
    </xf>
    <xf numFmtId="43" fontId="15" fillId="0" borderId="0" xfId="2" applyNumberFormat="1" applyFont="1" applyAlignment="1">
      <alignment horizontal="right" vertical="center"/>
    </xf>
    <xf numFmtId="43" fontId="15" fillId="0" borderId="0" xfId="2" applyNumberFormat="1" applyFont="1" applyAlignment="1">
      <alignment vertical="center"/>
    </xf>
    <xf numFmtId="43" fontId="0" fillId="0" borderId="0" xfId="2" applyNumberFormat="1" applyFont="1" applyAlignment="1"/>
    <xf numFmtId="166" fontId="15" fillId="0" borderId="12" xfId="2" applyNumberFormat="1" applyFont="1" applyBorder="1" applyAlignment="1">
      <alignment horizontal="right" vertical="center"/>
    </xf>
    <xf numFmtId="0" fontId="11" fillId="0" borderId="0" xfId="0" applyFont="1" applyAlignment="1">
      <alignment vertical="center"/>
    </xf>
    <xf numFmtId="0" fontId="1" fillId="0" borderId="0" xfId="0" applyFont="1" applyAlignment="1">
      <alignment vertical="center"/>
    </xf>
    <xf numFmtId="0" fontId="3" fillId="0" borderId="16" xfId="0" applyFont="1" applyBorder="1" applyAlignment="1">
      <alignment vertical="center"/>
    </xf>
    <xf numFmtId="0" fontId="3" fillId="0" borderId="0" xfId="0" applyFont="1" applyAlignment="1">
      <alignment vertical="center" wrapText="1"/>
    </xf>
    <xf numFmtId="0" fontId="10" fillId="0" borderId="7" xfId="0" applyFont="1" applyBorder="1" applyAlignment="1">
      <alignment horizontal="center" vertical="center" wrapText="1"/>
    </xf>
    <xf numFmtId="0" fontId="15" fillId="0" borderId="12" xfId="0" applyFont="1" applyBorder="1" applyAlignment="1">
      <alignment horizontal="right" vertical="center"/>
    </xf>
    <xf numFmtId="0" fontId="3" fillId="0" borderId="0" xfId="0" applyFont="1" applyAlignment="1">
      <alignment vertical="center"/>
    </xf>
    <xf numFmtId="0" fontId="22" fillId="0" borderId="16" xfId="0" applyFont="1" applyBorder="1" applyAlignment="1">
      <alignment horizontal="right" vertical="center"/>
    </xf>
    <xf numFmtId="0" fontId="13" fillId="0" borderId="0" xfId="0" applyFont="1" applyAlignment="1">
      <alignment vertical="center"/>
    </xf>
    <xf numFmtId="0" fontId="14" fillId="0" borderId="0" xfId="0" applyFont="1" applyAlignment="1">
      <alignment vertical="center"/>
    </xf>
    <xf numFmtId="0" fontId="63" fillId="0" borderId="0" xfId="0" applyFont="1" applyFill="1"/>
    <xf numFmtId="0" fontId="64" fillId="0" borderId="0" xfId="0" applyFont="1" applyFill="1" applyAlignment="1">
      <alignment horizontal="left"/>
    </xf>
    <xf numFmtId="0" fontId="64" fillId="0" borderId="0" xfId="0" applyFont="1" applyFill="1" applyAlignment="1">
      <alignment horizontal="left" indent="2"/>
    </xf>
    <xf numFmtId="0" fontId="64" fillId="0" borderId="0" xfId="0" applyFont="1" applyFill="1" applyAlignment="1">
      <alignment horizontal="left" indent="1"/>
    </xf>
    <xf numFmtId="0" fontId="64" fillId="0" borderId="0" xfId="3" applyFont="1" applyFill="1" applyAlignment="1">
      <alignment horizontal="left" indent="2"/>
    </xf>
    <xf numFmtId="0" fontId="64" fillId="0" borderId="0" xfId="3" applyFont="1" applyFill="1" applyAlignment="1">
      <alignment horizontal="left" indent="4"/>
    </xf>
    <xf numFmtId="0" fontId="64" fillId="0" borderId="0" xfId="0" applyFont="1" applyFill="1" applyAlignment="1">
      <alignment horizontal="left" indent="3"/>
    </xf>
    <xf numFmtId="0" fontId="64" fillId="0" borderId="0" xfId="0" applyFont="1" applyFill="1" applyAlignment="1">
      <alignment horizontal="left" indent="5"/>
    </xf>
    <xf numFmtId="0" fontId="64" fillId="0" borderId="0" xfId="0" applyFont="1" applyFill="1" applyAlignment="1">
      <alignment horizontal="left" indent="7"/>
    </xf>
    <xf numFmtId="0" fontId="64" fillId="0" borderId="0" xfId="0" applyFont="1" applyFill="1" applyAlignment="1">
      <alignment horizontal="left" indent="9"/>
    </xf>
    <xf numFmtId="0" fontId="64" fillId="0" borderId="0" xfId="0" applyFont="1" applyFill="1" applyAlignment="1">
      <alignment horizontal="left" indent="11"/>
    </xf>
    <xf numFmtId="0" fontId="63" fillId="0" borderId="79" xfId="0" quotePrefix="1" applyFont="1" applyBorder="1" applyAlignment="1">
      <alignment horizontal="right" vertical="center"/>
    </xf>
    <xf numFmtId="0" fontId="64" fillId="0" borderId="3" xfId="0" applyFont="1" applyBorder="1" applyAlignment="1">
      <alignment horizontal="left" indent="3"/>
    </xf>
    <xf numFmtId="0" fontId="64" fillId="0" borderId="0" xfId="3" applyFont="1" applyFill="1" applyAlignment="1">
      <alignment horizontal="left" indent="3"/>
    </xf>
    <xf numFmtId="0" fontId="64" fillId="0" borderId="0" xfId="3" applyFont="1" applyFill="1" applyAlignment="1">
      <alignment horizontal="left" indent="7"/>
    </xf>
    <xf numFmtId="0" fontId="64" fillId="0" borderId="0" xfId="3" applyFont="1" applyFill="1" applyAlignment="1">
      <alignment horizontal="left" indent="5"/>
    </xf>
    <xf numFmtId="0" fontId="64" fillId="0" borderId="0" xfId="3" applyFont="1" applyFill="1" applyAlignment="1">
      <alignment horizontal="left" indent="11"/>
    </xf>
    <xf numFmtId="0" fontId="64" fillId="0" borderId="3" xfId="0" applyFont="1" applyFill="1" applyBorder="1" applyAlignment="1">
      <alignment horizontal="left" indent="3"/>
    </xf>
    <xf numFmtId="0" fontId="64" fillId="0" borderId="0" xfId="0" applyFont="1" applyFill="1" applyBorder="1" applyAlignment="1">
      <alignment horizontal="left" indent="3"/>
    </xf>
    <xf numFmtId="0" fontId="63" fillId="0" borderId="0" xfId="0" applyFont="1" applyFill="1" applyAlignment="1">
      <alignment horizontal="left" indent="1"/>
    </xf>
    <xf numFmtId="166" fontId="15" fillId="0" borderId="0" xfId="2" applyNumberFormat="1" applyFont="1" applyFill="1" applyAlignment="1">
      <alignment horizontal="right" wrapText="1"/>
    </xf>
    <xf numFmtId="166" fontId="6" fillId="0" borderId="0" xfId="2" applyNumberFormat="1" applyFont="1" applyFill="1" applyAlignment="1">
      <alignment horizontal="right" wrapText="1"/>
    </xf>
    <xf numFmtId="166" fontId="15" fillId="0" borderId="12" xfId="2" applyNumberFormat="1" applyFont="1" applyFill="1" applyBorder="1" applyAlignment="1">
      <alignment horizontal="right" wrapText="1"/>
    </xf>
    <xf numFmtId="43" fontId="6" fillId="0" borderId="0" xfId="2" applyFont="1" applyAlignment="1">
      <alignment horizontal="right" vertical="center"/>
    </xf>
    <xf numFmtId="165" fontId="15" fillId="0" borderId="12" xfId="2" applyNumberFormat="1" applyFont="1" applyBorder="1" applyAlignment="1">
      <alignment horizontal="right" vertical="center"/>
    </xf>
    <xf numFmtId="166" fontId="15" fillId="0" borderId="24" xfId="2" applyNumberFormat="1" applyFont="1" applyBorder="1" applyAlignment="1">
      <alignment horizontal="right" vertical="center"/>
    </xf>
    <xf numFmtId="0" fontId="37" fillId="0" borderId="23" xfId="0" applyFont="1" applyBorder="1" applyAlignment="1">
      <alignment vertical="center"/>
    </xf>
    <xf numFmtId="0" fontId="37" fillId="0" borderId="8" xfId="0" applyFont="1" applyBorder="1" applyAlignment="1">
      <alignment vertical="center"/>
    </xf>
    <xf numFmtId="165" fontId="0" fillId="0" borderId="0" xfId="2" applyNumberFormat="1" applyFont="1"/>
    <xf numFmtId="165" fontId="6" fillId="0" borderId="0" xfId="2" applyNumberFormat="1" applyFont="1" applyAlignment="1">
      <alignment vertical="center" wrapText="1"/>
    </xf>
    <xf numFmtId="166" fontId="6" fillId="0" borderId="0" xfId="2" applyNumberFormat="1" applyFont="1" applyAlignment="1">
      <alignment vertical="center" wrapText="1"/>
    </xf>
    <xf numFmtId="0" fontId="38" fillId="0" borderId="0" xfId="0" applyFont="1" applyBorder="1" applyAlignment="1">
      <alignment vertical="center"/>
    </xf>
    <xf numFmtId="165" fontId="6" fillId="0" borderId="0" xfId="2" applyNumberFormat="1" applyFont="1" applyAlignment="1">
      <alignment vertical="center"/>
    </xf>
    <xf numFmtId="165" fontId="15" fillId="0" borderId="0" xfId="2" applyNumberFormat="1" applyFont="1" applyAlignment="1">
      <alignment vertical="center"/>
    </xf>
    <xf numFmtId="166" fontId="6" fillId="0" borderId="0" xfId="2" applyNumberFormat="1" applyFont="1" applyAlignment="1">
      <alignment vertical="center"/>
    </xf>
    <xf numFmtId="166" fontId="15" fillId="0" borderId="0" xfId="2" applyNumberFormat="1" applyFont="1" applyAlignment="1">
      <alignment vertical="center"/>
    </xf>
    <xf numFmtId="166" fontId="6" fillId="0" borderId="12" xfId="2" applyNumberFormat="1" applyFont="1" applyBorder="1" applyAlignment="1">
      <alignment vertical="center"/>
    </xf>
    <xf numFmtId="165" fontId="6" fillId="0" borderId="12" xfId="2" applyNumberFormat="1" applyFont="1" applyBorder="1" applyAlignment="1">
      <alignment vertical="center"/>
    </xf>
    <xf numFmtId="43" fontId="6" fillId="0" borderId="0" xfId="2" applyNumberFormat="1" applyFont="1" applyAlignment="1">
      <alignment horizontal="right" vertical="center"/>
    </xf>
    <xf numFmtId="0" fontId="15" fillId="0" borderId="47" xfId="0" applyFont="1" applyBorder="1" applyAlignment="1">
      <alignment vertical="center" wrapText="1"/>
    </xf>
    <xf numFmtId="0" fontId="6" fillId="0" borderId="0" xfId="0" applyFont="1" applyAlignment="1">
      <alignment horizontal="left" vertical="center" wrapText="1" indent="2"/>
    </xf>
    <xf numFmtId="0" fontId="15" fillId="0" borderId="48" xfId="0" applyFont="1" applyBorder="1" applyAlignment="1">
      <alignment horizontal="right" vertical="center" wrapText="1"/>
    </xf>
    <xf numFmtId="0" fontId="15" fillId="0" borderId="78" xfId="0" applyFont="1" applyBorder="1" applyAlignment="1">
      <alignment horizontal="right" vertical="center" wrapText="1"/>
    </xf>
    <xf numFmtId="165" fontId="6" fillId="0" borderId="0" xfId="2" applyNumberFormat="1" applyFont="1" applyBorder="1" applyAlignment="1">
      <alignment horizontal="right" vertical="center" wrapText="1"/>
    </xf>
    <xf numFmtId="0" fontId="15" fillId="0" borderId="31" xfId="0" applyFont="1" applyBorder="1" applyAlignment="1">
      <alignment vertical="center" wrapText="1"/>
    </xf>
    <xf numFmtId="165" fontId="18" fillId="0" borderId="0" xfId="2" applyNumberFormat="1" applyFont="1" applyAlignment="1">
      <alignment horizontal="right" vertical="center"/>
    </xf>
    <xf numFmtId="167" fontId="18" fillId="0" borderId="0" xfId="0" applyNumberFormat="1" applyFont="1" applyAlignment="1">
      <alignment horizontal="right" vertical="center"/>
    </xf>
    <xf numFmtId="167" fontId="18" fillId="0" borderId="12" xfId="0" applyNumberFormat="1" applyFont="1" applyBorder="1" applyAlignment="1">
      <alignment horizontal="right" vertical="center"/>
    </xf>
    <xf numFmtId="167" fontId="30" fillId="0" borderId="12" xfId="0" applyNumberFormat="1" applyFont="1" applyBorder="1" applyAlignment="1">
      <alignment horizontal="right" vertical="center"/>
    </xf>
    <xf numFmtId="165" fontId="18" fillId="0" borderId="12" xfId="2" applyNumberFormat="1" applyFont="1" applyBorder="1" applyAlignment="1">
      <alignment horizontal="right" vertical="center"/>
    </xf>
    <xf numFmtId="164" fontId="15" fillId="0" borderId="12" xfId="0" applyNumberFormat="1" applyFont="1" applyBorder="1" applyAlignment="1">
      <alignment horizontal="right" vertical="center"/>
    </xf>
    <xf numFmtId="164" fontId="15" fillId="0" borderId="8" xfId="0" applyNumberFormat="1" applyFont="1" applyBorder="1" applyAlignment="1">
      <alignment horizontal="right" vertical="center"/>
    </xf>
    <xf numFmtId="164" fontId="15" fillId="0" borderId="12" xfId="0" quotePrefix="1" applyNumberFormat="1" applyFont="1" applyBorder="1" applyAlignment="1">
      <alignment horizontal="right" vertical="center"/>
    </xf>
    <xf numFmtId="165" fontId="6" fillId="0" borderId="0" xfId="2" applyNumberFormat="1" applyFont="1" applyFill="1" applyAlignment="1">
      <alignment horizontal="right" vertical="center"/>
    </xf>
    <xf numFmtId="165" fontId="15" fillId="0" borderId="15" xfId="2" applyNumberFormat="1" applyFont="1" applyFill="1" applyBorder="1" applyAlignment="1">
      <alignment horizontal="right" vertical="center"/>
    </xf>
    <xf numFmtId="165" fontId="15" fillId="0" borderId="2" xfId="2" applyNumberFormat="1" applyFont="1" applyFill="1" applyBorder="1" applyAlignment="1">
      <alignment horizontal="right" vertical="center"/>
    </xf>
    <xf numFmtId="0" fontId="7" fillId="0" borderId="79" xfId="0" applyFont="1" applyBorder="1" applyAlignment="1">
      <alignment horizontal="center" vertical="center" wrapText="1"/>
    </xf>
    <xf numFmtId="43" fontId="6" fillId="0" borderId="3" xfId="2" applyNumberFormat="1" applyFont="1" applyBorder="1" applyAlignment="1">
      <alignment horizontal="right" vertical="center"/>
    </xf>
    <xf numFmtId="43" fontId="6" fillId="0" borderId="15" xfId="2" applyNumberFormat="1" applyFont="1" applyBorder="1" applyAlignment="1">
      <alignment horizontal="right" vertical="center"/>
    </xf>
    <xf numFmtId="43" fontId="6" fillId="0" borderId="78" xfId="2" applyNumberFormat="1" applyFont="1" applyBorder="1" applyAlignment="1">
      <alignment horizontal="right" vertical="center"/>
    </xf>
    <xf numFmtId="0" fontId="66" fillId="0" borderId="0" xfId="0" applyFont="1"/>
    <xf numFmtId="165" fontId="30" fillId="0" borderId="0" xfId="2" applyNumberFormat="1" applyFont="1" applyAlignment="1">
      <alignment horizontal="right" vertical="center"/>
    </xf>
    <xf numFmtId="165" fontId="30" fillId="0" borderId="12" xfId="2" applyNumberFormat="1" applyFont="1" applyBorder="1" applyAlignment="1">
      <alignment horizontal="right" vertical="center"/>
    </xf>
    <xf numFmtId="165" fontId="15" fillId="0" borderId="24" xfId="2" applyNumberFormat="1" applyFont="1" applyBorder="1" applyAlignment="1">
      <alignment horizontal="right" vertical="center"/>
    </xf>
    <xf numFmtId="165" fontId="18" fillId="0" borderId="0" xfId="2" applyNumberFormat="1" applyFont="1" applyAlignment="1">
      <alignment horizontal="right" vertical="center" wrapText="1"/>
    </xf>
    <xf numFmtId="165" fontId="18" fillId="0" borderId="12" xfId="2" applyNumberFormat="1" applyFont="1" applyBorder="1" applyAlignment="1">
      <alignment horizontal="right" vertical="center" wrapText="1"/>
    </xf>
    <xf numFmtId="165" fontId="30" fillId="0" borderId="24" xfId="2" applyNumberFormat="1" applyFont="1" applyBorder="1" applyAlignment="1">
      <alignment horizontal="right" vertical="center" wrapText="1"/>
    </xf>
    <xf numFmtId="165" fontId="15" fillId="0" borderId="80" xfId="2" applyNumberFormat="1" applyFont="1" applyBorder="1" applyAlignment="1">
      <alignment horizontal="right" vertical="center"/>
    </xf>
    <xf numFmtId="165" fontId="15" fillId="0" borderId="81" xfId="2" applyNumberFormat="1" applyFont="1" applyBorder="1" applyAlignment="1">
      <alignment horizontal="right" vertical="center"/>
    </xf>
    <xf numFmtId="0" fontId="14" fillId="0" borderId="31" xfId="0" applyFont="1" applyBorder="1" applyAlignment="1">
      <alignment vertical="center"/>
    </xf>
    <xf numFmtId="0" fontId="15" fillId="0" borderId="78" xfId="0" applyFont="1" applyFill="1" applyBorder="1" applyAlignment="1">
      <alignment horizontal="right" vertical="center"/>
    </xf>
    <xf numFmtId="43" fontId="13" fillId="0" borderId="0" xfId="2" applyNumberFormat="1" applyFont="1" applyAlignment="1">
      <alignment horizontal="right" vertical="center"/>
    </xf>
    <xf numFmtId="43" fontId="6" fillId="0" borderId="0" xfId="2" applyNumberFormat="1" applyFont="1" applyAlignment="1">
      <alignment horizontal="right" vertical="center" wrapText="1"/>
    </xf>
    <xf numFmtId="2" fontId="6" fillId="0" borderId="0" xfId="0" applyNumberFormat="1" applyFont="1" applyAlignment="1">
      <alignment horizontal="right" vertical="center"/>
    </xf>
    <xf numFmtId="0" fontId="11" fillId="0" borderId="0" xfId="0" applyFont="1" applyBorder="1" applyAlignment="1">
      <alignment horizontal="left" vertical="center"/>
    </xf>
    <xf numFmtId="0" fontId="0" fillId="0" borderId="12" xfId="0" applyBorder="1" applyAlignment="1"/>
    <xf numFmtId="166" fontId="15" fillId="0" borderId="0" xfId="2" applyNumberFormat="1" applyFont="1" applyAlignment="1">
      <alignment vertical="center" wrapText="1"/>
    </xf>
    <xf numFmtId="165" fontId="15" fillId="0" borderId="0" xfId="2" applyNumberFormat="1" applyFont="1" applyAlignment="1">
      <alignment vertical="center" wrapText="1"/>
    </xf>
    <xf numFmtId="3" fontId="18" fillId="0" borderId="0" xfId="0" applyNumberFormat="1" applyFont="1" applyAlignment="1">
      <alignment horizontal="right" vertical="center"/>
    </xf>
    <xf numFmtId="3" fontId="18" fillId="0" borderId="12" xfId="0" applyNumberFormat="1" applyFont="1" applyBorder="1" applyAlignment="1">
      <alignment horizontal="right" vertical="center"/>
    </xf>
    <xf numFmtId="3" fontId="30" fillId="0" borderId="12" xfId="0" applyNumberFormat="1" applyFont="1" applyBorder="1" applyAlignment="1">
      <alignment horizontal="right" vertical="center"/>
    </xf>
    <xf numFmtId="0" fontId="67" fillId="0" borderId="0" xfId="0" applyFont="1"/>
    <xf numFmtId="0" fontId="0" fillId="0" borderId="24" xfId="0" applyBorder="1" applyAlignment="1"/>
    <xf numFmtId="43" fontId="17" fillId="0" borderId="0" xfId="2" applyFont="1" applyAlignment="1">
      <alignment horizontal="right" vertical="center"/>
    </xf>
    <xf numFmtId="0" fontId="11" fillId="0" borderId="12" xfId="0" applyFont="1" applyBorder="1" applyAlignment="1">
      <alignment horizontal="left" vertical="center"/>
    </xf>
    <xf numFmtId="0" fontId="0" fillId="0" borderId="16" xfId="0" applyBorder="1" applyAlignment="1"/>
    <xf numFmtId="0" fontId="6" fillId="0" borderId="0" xfId="0" applyFont="1" applyAlignment="1">
      <alignment horizontal="right" vertical="center"/>
    </xf>
    <xf numFmtId="0" fontId="6" fillId="0" borderId="12" xfId="0" applyFont="1" applyBorder="1" applyAlignment="1">
      <alignment horizontal="right" vertical="center"/>
    </xf>
    <xf numFmtId="0" fontId="6" fillId="0" borderId="0" xfId="0" applyFont="1" applyBorder="1" applyAlignment="1">
      <alignment horizontal="right" vertical="center"/>
    </xf>
    <xf numFmtId="0" fontId="10" fillId="0" borderId="0" xfId="0" applyFont="1" applyAlignment="1">
      <alignment vertical="center"/>
    </xf>
    <xf numFmtId="0" fontId="11" fillId="0" borderId="0" xfId="0" applyFont="1" applyAlignment="1">
      <alignment vertical="center"/>
    </xf>
    <xf numFmtId="0" fontId="15" fillId="0" borderId="0" xfId="0" applyFont="1" applyAlignment="1">
      <alignment vertical="center"/>
    </xf>
    <xf numFmtId="0" fontId="11" fillId="0" borderId="5" xfId="0" applyFont="1" applyBorder="1" applyAlignment="1">
      <alignment vertical="center"/>
    </xf>
    <xf numFmtId="0" fontId="11" fillId="0" borderId="0" xfId="0" applyFont="1" applyBorder="1" applyAlignment="1">
      <alignment vertical="center"/>
    </xf>
    <xf numFmtId="0" fontId="11" fillId="0" borderId="0" xfId="0" applyFont="1" applyBorder="1" applyAlignment="1">
      <alignment horizontal="center" vertical="center"/>
    </xf>
    <xf numFmtId="0" fontId="11" fillId="0" borderId="0" xfId="0" applyFont="1" applyBorder="1" applyAlignment="1">
      <alignment horizontal="left" vertical="center"/>
    </xf>
    <xf numFmtId="0" fontId="7" fillId="0" borderId="12" xfId="0" applyFont="1" applyBorder="1" applyAlignment="1">
      <alignment horizontal="center" vertical="center"/>
    </xf>
    <xf numFmtId="3" fontId="6" fillId="0" borderId="0" xfId="0" applyNumberFormat="1" applyFont="1" applyAlignment="1">
      <alignment horizontal="right" vertical="center"/>
    </xf>
    <xf numFmtId="0" fontId="7" fillId="0" borderId="0" xfId="0" applyFont="1" applyAlignment="1">
      <alignment horizontal="center" vertical="center"/>
    </xf>
    <xf numFmtId="0" fontId="11" fillId="0" borderId="12" xfId="0" applyFont="1" applyBorder="1" applyAlignment="1">
      <alignment vertical="center"/>
    </xf>
    <xf numFmtId="0" fontId="10" fillId="0" borderId="19" xfId="0" applyFont="1" applyBorder="1" applyAlignment="1">
      <alignment horizontal="center" vertical="center"/>
    </xf>
    <xf numFmtId="0" fontId="10" fillId="0" borderId="77" xfId="0" applyFont="1" applyBorder="1" applyAlignment="1">
      <alignment horizontal="center" vertical="center"/>
    </xf>
    <xf numFmtId="0" fontId="2" fillId="0" borderId="0" xfId="0" applyFont="1" applyFill="1" applyBorder="1" applyAlignment="1">
      <alignment vertical="center" wrapText="1"/>
    </xf>
    <xf numFmtId="0" fontId="2" fillId="0" borderId="7" xfId="0" applyFont="1" applyFill="1" applyBorder="1" applyAlignment="1">
      <alignment vertical="center" wrapText="1"/>
    </xf>
    <xf numFmtId="166" fontId="13" fillId="0" borderId="0" xfId="2" applyNumberFormat="1" applyFont="1" applyFill="1" applyBorder="1" applyAlignment="1">
      <alignment horizontal="right" vertical="center" wrapText="1"/>
    </xf>
    <xf numFmtId="166" fontId="14" fillId="0" borderId="0" xfId="2" applyNumberFormat="1" applyFont="1" applyFill="1" applyBorder="1" applyAlignment="1">
      <alignment horizontal="right" vertical="center" wrapText="1"/>
    </xf>
    <xf numFmtId="0" fontId="7" fillId="0" borderId="46" xfId="0" applyFont="1" applyFill="1" applyBorder="1" applyAlignment="1">
      <alignment horizontal="right" vertical="center" wrapText="1"/>
    </xf>
    <xf numFmtId="0" fontId="7" fillId="0" borderId="78" xfId="0" applyFont="1" applyFill="1" applyBorder="1" applyAlignment="1">
      <alignment horizontal="right" vertical="center" wrapText="1"/>
    </xf>
    <xf numFmtId="0" fontId="7" fillId="0" borderId="28" xfId="0" applyFont="1" applyFill="1" applyBorder="1" applyAlignment="1">
      <alignment horizontal="right" vertical="top" wrapText="1"/>
    </xf>
    <xf numFmtId="0" fontId="7" fillId="0" borderId="48" xfId="0" applyFont="1" applyFill="1" applyBorder="1" applyAlignment="1">
      <alignment horizontal="right" vertical="center" wrapText="1"/>
    </xf>
    <xf numFmtId="0" fontId="7" fillId="0" borderId="28" xfId="0" applyFont="1" applyFill="1" applyBorder="1" applyAlignment="1">
      <alignment horizontal="right" vertical="center" wrapText="1"/>
    </xf>
    <xf numFmtId="0" fontId="3" fillId="0" borderId="0" xfId="0" applyFont="1" applyBorder="1" applyAlignment="1">
      <alignment vertical="center"/>
    </xf>
    <xf numFmtId="0" fontId="10" fillId="0" borderId="0" xfId="0" applyFont="1" applyBorder="1" applyAlignment="1">
      <alignment horizontal="left" vertical="center"/>
    </xf>
    <xf numFmtId="0" fontId="2" fillId="0" borderId="16" xfId="0" applyFont="1" applyFill="1" applyBorder="1" applyAlignment="1">
      <alignment vertical="center" wrapText="1"/>
    </xf>
    <xf numFmtId="166" fontId="14" fillId="0" borderId="0" xfId="2" applyNumberFormat="1" applyFont="1" applyFill="1" applyBorder="1" applyAlignment="1">
      <alignment horizontal="right" vertical="center"/>
    </xf>
    <xf numFmtId="165" fontId="14" fillId="0" borderId="0" xfId="2" applyNumberFormat="1" applyFont="1" applyFill="1" applyBorder="1" applyAlignment="1">
      <alignment horizontal="right" vertical="center" wrapText="1"/>
    </xf>
    <xf numFmtId="165" fontId="13" fillId="0" borderId="0" xfId="2" applyNumberFormat="1" applyFont="1" applyFill="1" applyBorder="1" applyAlignment="1">
      <alignment horizontal="right" vertical="center" wrapText="1"/>
    </xf>
    <xf numFmtId="165" fontId="14" fillId="0" borderId="0" xfId="2" applyNumberFormat="1" applyFont="1" applyFill="1" applyBorder="1" applyAlignment="1">
      <alignment horizontal="right" vertical="center"/>
    </xf>
    <xf numFmtId="166" fontId="69" fillId="0" borderId="0" xfId="2" applyNumberFormat="1" applyFont="1" applyFill="1" applyBorder="1"/>
    <xf numFmtId="166" fontId="69" fillId="0" borderId="3" xfId="2" applyNumberFormat="1" applyFont="1" applyFill="1" applyBorder="1"/>
    <xf numFmtId="166" fontId="68" fillId="0" borderId="3" xfId="2" applyNumberFormat="1" applyFont="1" applyFill="1" applyBorder="1"/>
    <xf numFmtId="0" fontId="0" fillId="0" borderId="6" xfId="0" applyBorder="1" applyAlignment="1"/>
    <xf numFmtId="0" fontId="0" fillId="0" borderId="8" xfId="0" applyBorder="1" applyAlignment="1"/>
    <xf numFmtId="0" fontId="0" fillId="0" borderId="7" xfId="0" applyBorder="1" applyAlignment="1"/>
    <xf numFmtId="165" fontId="69" fillId="0" borderId="0" xfId="2" applyNumberFormat="1" applyFont="1" applyFill="1" applyBorder="1"/>
    <xf numFmtId="165" fontId="69" fillId="0" borderId="3" xfId="2" applyNumberFormat="1" applyFont="1" applyFill="1" applyBorder="1"/>
    <xf numFmtId="165" fontId="68" fillId="0" borderId="3" xfId="2" applyNumberFormat="1" applyFont="1" applyFill="1" applyBorder="1"/>
    <xf numFmtId="0" fontId="68" fillId="0" borderId="0" xfId="0" applyFont="1" applyFill="1" applyBorder="1" applyAlignment="1">
      <alignment horizontal="center" vertical="center"/>
    </xf>
    <xf numFmtId="0" fontId="68" fillId="0" borderId="89" xfId="0" applyFont="1" applyFill="1" applyBorder="1" applyAlignment="1">
      <alignment horizontal="center" vertical="center"/>
    </xf>
    <xf numFmtId="0" fontId="68" fillId="0" borderId="88" xfId="0" applyFont="1" applyFill="1" applyBorder="1" applyAlignment="1">
      <alignment horizontal="center" vertical="center"/>
    </xf>
    <xf numFmtId="0" fontId="68" fillId="0" borderId="90" xfId="0" applyFont="1" applyFill="1" applyBorder="1" applyAlignment="1">
      <alignment horizontal="center" vertical="center"/>
    </xf>
    <xf numFmtId="0" fontId="0" fillId="0" borderId="0" xfId="0" applyBorder="1" applyAlignment="1"/>
    <xf numFmtId="0" fontId="6" fillId="0" borderId="0" xfId="0" applyFont="1" applyBorder="1" applyAlignment="1">
      <alignment vertical="center"/>
    </xf>
    <xf numFmtId="0" fontId="6" fillId="0" borderId="5" xfId="0" applyFont="1" applyBorder="1" applyAlignment="1">
      <alignment vertical="center"/>
    </xf>
    <xf numFmtId="0" fontId="0" fillId="0" borderId="5" xfId="0" applyBorder="1" applyAlignment="1"/>
    <xf numFmtId="166" fontId="69" fillId="0" borderId="5" xfId="2" applyNumberFormat="1" applyFont="1" applyFill="1" applyBorder="1"/>
    <xf numFmtId="0" fontId="0" fillId="0" borderId="3" xfId="0" applyBorder="1" applyAlignment="1"/>
    <xf numFmtId="0" fontId="6" fillId="0" borderId="5" xfId="0" applyFont="1" applyBorder="1" applyAlignment="1">
      <alignment horizontal="right" vertical="center"/>
    </xf>
    <xf numFmtId="165" fontId="69" fillId="0" borderId="5" xfId="2" applyNumberFormat="1" applyFont="1" applyFill="1" applyBorder="1"/>
    <xf numFmtId="165" fontId="69" fillId="0" borderId="12" xfId="2" applyNumberFormat="1" applyFont="1" applyFill="1" applyBorder="1"/>
    <xf numFmtId="165" fontId="68" fillId="0" borderId="24" xfId="2" applyNumberFormat="1" applyFont="1" applyFill="1" applyBorder="1"/>
    <xf numFmtId="166" fontId="68" fillId="0" borderId="15" xfId="2" applyNumberFormat="1" applyFont="1" applyFill="1" applyBorder="1"/>
    <xf numFmtId="0" fontId="68" fillId="0" borderId="91" xfId="0" applyFont="1" applyFill="1" applyBorder="1" applyAlignment="1">
      <alignment horizontal="center" vertical="center"/>
    </xf>
    <xf numFmtId="165" fontId="6" fillId="0" borderId="0" xfId="2" applyNumberFormat="1" applyFont="1" applyFill="1" applyAlignment="1">
      <alignment horizontal="right" vertical="center" wrapText="1"/>
    </xf>
    <xf numFmtId="2" fontId="13" fillId="0" borderId="0" xfId="0" applyNumberFormat="1" applyFont="1" applyAlignment="1">
      <alignment horizontal="right" vertical="center"/>
    </xf>
    <xf numFmtId="2" fontId="13" fillId="0" borderId="12" xfId="0" applyNumberFormat="1" applyFont="1" applyBorder="1" applyAlignment="1">
      <alignment horizontal="right" vertical="center"/>
    </xf>
    <xf numFmtId="2" fontId="2" fillId="0" borderId="0" xfId="0" applyNumberFormat="1" applyFont="1" applyAlignment="1">
      <alignment horizontal="right" vertical="center"/>
    </xf>
    <xf numFmtId="166" fontId="6" fillId="0" borderId="3" xfId="2" applyNumberFormat="1" applyFont="1" applyBorder="1" applyAlignment="1">
      <alignment horizontal="right" vertical="center"/>
    </xf>
    <xf numFmtId="166" fontId="48" fillId="0" borderId="0" xfId="2" applyNumberFormat="1" applyFont="1" applyAlignment="1">
      <alignment horizontal="right" vertical="center"/>
    </xf>
    <xf numFmtId="166" fontId="48" fillId="0" borderId="3" xfId="2" applyNumberFormat="1" applyFont="1" applyBorder="1" applyAlignment="1">
      <alignment horizontal="right" vertical="center"/>
    </xf>
    <xf numFmtId="165" fontId="6" fillId="0" borderId="3" xfId="2" applyNumberFormat="1" applyFont="1" applyBorder="1" applyAlignment="1">
      <alignment horizontal="right" vertical="center"/>
    </xf>
    <xf numFmtId="165" fontId="15" fillId="0" borderId="3" xfId="2" applyNumberFormat="1" applyFont="1" applyBorder="1" applyAlignment="1">
      <alignment horizontal="right" vertical="center"/>
    </xf>
    <xf numFmtId="165" fontId="48" fillId="0" borderId="0" xfId="2" applyNumberFormat="1" applyFont="1" applyAlignment="1">
      <alignment horizontal="right" vertical="center"/>
    </xf>
    <xf numFmtId="165" fontId="48" fillId="0" borderId="3" xfId="2" applyNumberFormat="1" applyFont="1" applyBorder="1" applyAlignment="1">
      <alignment horizontal="right" vertical="center"/>
    </xf>
    <xf numFmtId="165" fontId="22" fillId="0" borderId="0" xfId="2" applyNumberFormat="1" applyFont="1" applyAlignment="1">
      <alignment horizontal="right" vertical="center"/>
    </xf>
    <xf numFmtId="165" fontId="11" fillId="0" borderId="0" xfId="2" applyNumberFormat="1" applyFont="1" applyAlignment="1">
      <alignment horizontal="right" vertical="center"/>
    </xf>
    <xf numFmtId="165" fontId="11" fillId="0" borderId="3" xfId="2" applyNumberFormat="1" applyFont="1" applyBorder="1" applyAlignment="1">
      <alignment horizontal="right" vertical="center"/>
    </xf>
    <xf numFmtId="165" fontId="15" fillId="2" borderId="0" xfId="2" applyNumberFormat="1" applyFont="1" applyFill="1" applyAlignment="1">
      <alignment horizontal="right" vertical="center"/>
    </xf>
    <xf numFmtId="165" fontId="11" fillId="2" borderId="0" xfId="2" applyNumberFormat="1" applyFont="1" applyFill="1" applyAlignment="1">
      <alignment horizontal="right" vertical="center"/>
    </xf>
    <xf numFmtId="165" fontId="6" fillId="2" borderId="0" xfId="2" applyNumberFormat="1" applyFont="1" applyFill="1" applyAlignment="1">
      <alignment horizontal="right" vertical="center"/>
    </xf>
    <xf numFmtId="165" fontId="10" fillId="2" borderId="0" xfId="2" applyNumberFormat="1" applyFont="1" applyFill="1" applyAlignment="1">
      <alignment horizontal="right" vertical="center"/>
    </xf>
    <xf numFmtId="165" fontId="10" fillId="2" borderId="24" xfId="2" applyNumberFormat="1" applyFont="1" applyFill="1" applyBorder="1" applyAlignment="1">
      <alignment horizontal="right" vertical="center"/>
    </xf>
    <xf numFmtId="166" fontId="15" fillId="2" borderId="0" xfId="2" applyNumberFormat="1" applyFont="1" applyFill="1" applyAlignment="1">
      <alignment horizontal="right" vertical="center"/>
    </xf>
    <xf numFmtId="166" fontId="11" fillId="2" borderId="0" xfId="2" applyNumberFormat="1" applyFont="1" applyFill="1" applyAlignment="1">
      <alignment horizontal="right" vertical="center"/>
    </xf>
    <xf numFmtId="166" fontId="6" fillId="2" borderId="0" xfId="2" applyNumberFormat="1" applyFont="1" applyFill="1" applyAlignment="1">
      <alignment horizontal="right" vertical="center"/>
    </xf>
    <xf numFmtId="166" fontId="10" fillId="2" borderId="0" xfId="2" applyNumberFormat="1" applyFont="1" applyFill="1" applyAlignment="1">
      <alignment horizontal="right" vertical="center"/>
    </xf>
    <xf numFmtId="166" fontId="10" fillId="2" borderId="24" xfId="2" applyNumberFormat="1" applyFont="1" applyFill="1" applyBorder="1" applyAlignment="1">
      <alignment horizontal="right" vertical="center"/>
    </xf>
    <xf numFmtId="166" fontId="15" fillId="2" borderId="24" xfId="2" applyNumberFormat="1" applyFont="1" applyFill="1" applyBorder="1" applyAlignment="1">
      <alignment horizontal="right" vertical="center"/>
    </xf>
    <xf numFmtId="0" fontId="13" fillId="2" borderId="92" xfId="0" applyFont="1" applyFill="1" applyBorder="1" applyAlignment="1">
      <alignment vertical="center"/>
    </xf>
    <xf numFmtId="165" fontId="11" fillId="2" borderId="12" xfId="2" applyNumberFormat="1" applyFont="1" applyFill="1" applyBorder="1" applyAlignment="1">
      <alignment horizontal="right" vertical="center"/>
    </xf>
    <xf numFmtId="165" fontId="15" fillId="2" borderId="12" xfId="2" applyNumberFormat="1" applyFont="1" applyFill="1" applyBorder="1" applyAlignment="1">
      <alignment horizontal="right" vertical="center"/>
    </xf>
    <xf numFmtId="166" fontId="11" fillId="2" borderId="12" xfId="2" applyNumberFormat="1" applyFont="1" applyFill="1" applyBorder="1" applyAlignment="1">
      <alignment horizontal="right" vertical="center"/>
    </xf>
    <xf numFmtId="166" fontId="6" fillId="2" borderId="12" xfId="2" applyNumberFormat="1" applyFont="1" applyFill="1" applyBorder="1" applyAlignment="1">
      <alignment horizontal="right" vertical="center"/>
    </xf>
    <xf numFmtId="166" fontId="15" fillId="2" borderId="12" xfId="2" applyNumberFormat="1" applyFont="1" applyFill="1" applyBorder="1" applyAlignment="1">
      <alignment horizontal="right" vertical="center"/>
    </xf>
    <xf numFmtId="0" fontId="10" fillId="0" borderId="0" xfId="0" quotePrefix="1" applyFont="1" applyAlignment="1">
      <alignment vertical="center"/>
    </xf>
    <xf numFmtId="165" fontId="10" fillId="0" borderId="0" xfId="2" applyNumberFormat="1" applyFont="1" applyAlignment="1">
      <alignment horizontal="right" vertical="center"/>
    </xf>
    <xf numFmtId="165" fontId="11" fillId="0" borderId="0" xfId="2" applyNumberFormat="1" applyFont="1" applyBorder="1" applyAlignment="1">
      <alignment horizontal="right" vertical="center"/>
    </xf>
    <xf numFmtId="168" fontId="71" fillId="0" borderId="0" xfId="0" applyNumberFormat="1" applyFont="1" applyFill="1" applyBorder="1" applyAlignment="1">
      <alignment vertical="top" wrapText="1"/>
    </xf>
    <xf numFmtId="169" fontId="71" fillId="0" borderId="0" xfId="0" applyNumberFormat="1" applyFont="1" applyFill="1" applyBorder="1" applyAlignment="1">
      <alignment vertical="top" wrapText="1"/>
    </xf>
    <xf numFmtId="165" fontId="3" fillId="0" borderId="0" xfId="2" applyNumberFormat="1" applyFont="1" applyAlignment="1">
      <alignment vertical="center"/>
    </xf>
    <xf numFmtId="0" fontId="10" fillId="0" borderId="0" xfId="0" applyFont="1" applyFill="1" applyBorder="1" applyAlignment="1">
      <alignment horizontal="center" vertical="center"/>
    </xf>
    <xf numFmtId="0" fontId="15" fillId="0" borderId="12" xfId="0" applyFont="1" applyBorder="1" applyAlignment="1">
      <alignment horizontal="right" vertical="center"/>
    </xf>
    <xf numFmtId="165" fontId="13" fillId="0" borderId="12" xfId="2" applyNumberFormat="1" applyFont="1" applyFill="1" applyBorder="1" applyAlignment="1">
      <alignment horizontal="right" vertical="center" wrapText="1"/>
    </xf>
    <xf numFmtId="165" fontId="10" fillId="0" borderId="12" xfId="2" applyNumberFormat="1" applyFont="1" applyBorder="1" applyAlignment="1">
      <alignment horizontal="right" vertical="center"/>
    </xf>
    <xf numFmtId="165" fontId="11" fillId="0" borderId="12" xfId="2" applyNumberFormat="1" applyFont="1" applyBorder="1" applyAlignment="1">
      <alignment horizontal="right" vertical="center"/>
    </xf>
    <xf numFmtId="166" fontId="10" fillId="0" borderId="0" xfId="2" applyNumberFormat="1" applyFont="1" applyAlignment="1">
      <alignment horizontal="right" vertical="center"/>
    </xf>
    <xf numFmtId="166" fontId="11" fillId="0" borderId="0" xfId="2" applyNumberFormat="1" applyFont="1" applyAlignment="1">
      <alignment horizontal="right" vertical="center"/>
    </xf>
    <xf numFmtId="166" fontId="11" fillId="0" borderId="0" xfId="2" applyNumberFormat="1" applyFont="1" applyBorder="1" applyAlignment="1">
      <alignment horizontal="right" vertical="center"/>
    </xf>
    <xf numFmtId="166" fontId="6" fillId="0" borderId="0" xfId="2" applyNumberFormat="1" applyFont="1" applyBorder="1" applyAlignment="1">
      <alignment horizontal="right" vertical="center"/>
    </xf>
    <xf numFmtId="2" fontId="10" fillId="0" borderId="0" xfId="0" applyNumberFormat="1" applyFont="1" applyAlignment="1">
      <alignment horizontal="right" vertical="center"/>
    </xf>
    <xf numFmtId="2" fontId="15" fillId="0" borderId="0" xfId="0" applyNumberFormat="1" applyFont="1" applyAlignment="1">
      <alignment horizontal="right" vertical="center"/>
    </xf>
    <xf numFmtId="2" fontId="11" fillId="0" borderId="0" xfId="0" applyNumberFormat="1" applyFont="1" applyAlignment="1">
      <alignment horizontal="right" vertical="center"/>
    </xf>
    <xf numFmtId="0" fontId="6" fillId="0" borderId="0" xfId="0" applyFont="1" applyAlignment="1">
      <alignment vertical="center"/>
    </xf>
    <xf numFmtId="0" fontId="15" fillId="0" borderId="12" xfId="0" applyFont="1" applyBorder="1" applyAlignment="1">
      <alignment horizontal="right" vertical="center"/>
    </xf>
    <xf numFmtId="0" fontId="15" fillId="0" borderId="8" xfId="0" applyFont="1" applyBorder="1" applyAlignment="1">
      <alignment horizontal="right" vertical="center"/>
    </xf>
    <xf numFmtId="0" fontId="14" fillId="0" borderId="53" xfId="0" applyFont="1" applyBorder="1" applyAlignment="1">
      <alignment horizontal="center" vertical="center"/>
    </xf>
    <xf numFmtId="0" fontId="14" fillId="0" borderId="0" xfId="0" applyFont="1" applyAlignment="1">
      <alignment vertical="center"/>
    </xf>
    <xf numFmtId="166" fontId="63" fillId="0" borderId="0" xfId="2" applyNumberFormat="1" applyFont="1" applyFill="1" applyBorder="1"/>
    <xf numFmtId="166" fontId="64" fillId="0" borderId="0" xfId="2" applyNumberFormat="1" applyFont="1" applyFill="1" applyBorder="1"/>
    <xf numFmtId="166" fontId="64" fillId="0" borderId="3" xfId="2" applyNumberFormat="1" applyFont="1" applyFill="1" applyBorder="1"/>
    <xf numFmtId="3" fontId="15" fillId="0" borderId="12" xfId="0" applyNumberFormat="1" applyFont="1" applyFill="1" applyBorder="1" applyAlignment="1">
      <alignment horizontal="right" wrapText="1"/>
    </xf>
    <xf numFmtId="166" fontId="75" fillId="0" borderId="0" xfId="2" applyNumberFormat="1" applyFont="1" applyFill="1"/>
    <xf numFmtId="0" fontId="15" fillId="0" borderId="92" xfId="0" applyFont="1" applyBorder="1" applyAlignment="1">
      <alignment horizontal="right" vertical="center"/>
    </xf>
    <xf numFmtId="166" fontId="15" fillId="0" borderId="24" xfId="2" applyNumberFormat="1" applyFont="1" applyBorder="1" applyAlignment="1">
      <alignment horizontal="center" vertical="center"/>
    </xf>
    <xf numFmtId="0" fontId="10" fillId="0" borderId="12" xfId="0" applyFont="1" applyFill="1" applyBorder="1" applyAlignment="1">
      <alignment horizontal="right" vertical="center" wrapText="1"/>
    </xf>
    <xf numFmtId="0" fontId="10" fillId="0" borderId="22" xfId="0" applyFont="1" applyFill="1" applyBorder="1" applyAlignment="1">
      <alignment horizontal="right" vertical="center" wrapText="1"/>
    </xf>
    <xf numFmtId="43" fontId="29" fillId="0" borderId="0" xfId="2" applyNumberFormat="1" applyFont="1" applyFill="1" applyAlignment="1">
      <alignment horizontal="right" wrapText="1"/>
    </xf>
    <xf numFmtId="43" fontId="33" fillId="0" borderId="0" xfId="2" applyNumberFormat="1" applyFont="1" applyAlignment="1">
      <alignment wrapText="1"/>
    </xf>
    <xf numFmtId="165" fontId="15" fillId="0" borderId="24" xfId="2" applyNumberFormat="1" applyFont="1" applyBorder="1" applyAlignment="1">
      <alignment horizontal="right" vertical="center" wrapText="1"/>
    </xf>
    <xf numFmtId="0" fontId="15" fillId="0" borderId="12" xfId="0" applyFont="1" applyBorder="1" applyAlignment="1">
      <alignment horizontal="center" vertical="center" wrapText="1"/>
    </xf>
    <xf numFmtId="43" fontId="15" fillId="0" borderId="15" xfId="2" applyNumberFormat="1" applyFont="1" applyBorder="1" applyAlignment="1">
      <alignment horizontal="right" vertical="center"/>
    </xf>
    <xf numFmtId="43" fontId="6" fillId="0" borderId="0" xfId="2" applyNumberFormat="1" applyFont="1" applyBorder="1" applyAlignment="1">
      <alignment horizontal="right" vertical="center"/>
    </xf>
    <xf numFmtId="43" fontId="15" fillId="0" borderId="78" xfId="2" applyNumberFormat="1" applyFont="1" applyBorder="1" applyAlignment="1">
      <alignment horizontal="right" vertical="center"/>
    </xf>
    <xf numFmtId="0" fontId="15" fillId="0" borderId="50" xfId="0" applyFont="1" applyFill="1" applyBorder="1" applyAlignment="1">
      <alignment horizontal="center"/>
    </xf>
    <xf numFmtId="0" fontId="10" fillId="0" borderId="104" xfId="0" applyFont="1" applyFill="1" applyBorder="1" applyAlignment="1">
      <alignment horizontal="center" vertical="center"/>
    </xf>
    <xf numFmtId="165" fontId="18" fillId="0" borderId="0" xfId="2" applyNumberFormat="1" applyFont="1" applyFill="1" applyAlignment="1">
      <alignment horizontal="right" wrapText="1"/>
    </xf>
    <xf numFmtId="165" fontId="15" fillId="0" borderId="24" xfId="2" applyNumberFormat="1" applyFont="1" applyFill="1" applyBorder="1" applyAlignment="1">
      <alignment horizontal="right"/>
    </xf>
    <xf numFmtId="0" fontId="14" fillId="0" borderId="48" xfId="0" applyFont="1" applyBorder="1" applyAlignment="1">
      <alignment horizontal="center" vertical="center"/>
    </xf>
    <xf numFmtId="0" fontId="14" fillId="0" borderId="28" xfId="0" applyFont="1" applyBorder="1" applyAlignment="1">
      <alignment horizontal="center" vertical="center"/>
    </xf>
    <xf numFmtId="165" fontId="15" fillId="0" borderId="24" xfId="2" applyNumberFormat="1" applyFont="1" applyFill="1" applyBorder="1" applyAlignment="1">
      <alignment horizontal="right" wrapText="1"/>
    </xf>
    <xf numFmtId="17" fontId="14" fillId="0" borderId="17" xfId="0" applyNumberFormat="1" applyFont="1" applyFill="1" applyBorder="1" applyAlignment="1">
      <alignment horizontal="center" wrapText="1"/>
    </xf>
    <xf numFmtId="0" fontId="14" fillId="0" borderId="17" xfId="0" applyFont="1" applyFill="1" applyBorder="1" applyAlignment="1">
      <alignment horizontal="center" wrapText="1"/>
    </xf>
    <xf numFmtId="166" fontId="0" fillId="0" borderId="0" xfId="2" applyNumberFormat="1" applyFont="1" applyFill="1"/>
    <xf numFmtId="43" fontId="13" fillId="0" borderId="0" xfId="2" applyNumberFormat="1" applyFont="1" applyFill="1" applyAlignment="1">
      <alignment horizontal="right" wrapText="1"/>
    </xf>
    <xf numFmtId="43" fontId="76" fillId="0" borderId="0" xfId="2" applyNumberFormat="1" applyFont="1" applyFill="1"/>
    <xf numFmtId="43" fontId="0" fillId="0" borderId="0" xfId="2" applyFont="1"/>
    <xf numFmtId="166" fontId="0" fillId="0" borderId="0" xfId="2" applyNumberFormat="1" applyFont="1"/>
    <xf numFmtId="43" fontId="77" fillId="0" borderId="0" xfId="2" applyNumberFormat="1" applyFont="1" applyAlignment="1">
      <alignment horizontal="right" vertical="center"/>
    </xf>
    <xf numFmtId="43" fontId="78" fillId="0" borderId="0" xfId="2" applyNumberFormat="1" applyFont="1" applyAlignment="1">
      <alignment vertical="center"/>
    </xf>
    <xf numFmtId="43" fontId="78" fillId="0" borderId="0" xfId="2" applyNumberFormat="1" applyFont="1" applyAlignment="1">
      <alignment horizontal="right" vertical="center"/>
    </xf>
    <xf numFmtId="43" fontId="67" fillId="0" borderId="0" xfId="2" applyNumberFormat="1" applyFont="1"/>
    <xf numFmtId="43" fontId="67" fillId="0" borderId="0" xfId="2" applyNumberFormat="1" applyFont="1" applyAlignment="1">
      <alignment vertical="center"/>
    </xf>
    <xf numFmtId="43" fontId="78" fillId="0" borderId="0" xfId="2" applyNumberFormat="1" applyFont="1" applyBorder="1" applyAlignment="1">
      <alignment vertical="center"/>
    </xf>
    <xf numFmtId="43" fontId="67" fillId="0" borderId="0" xfId="2" applyNumberFormat="1" applyFont="1" applyAlignment="1"/>
    <xf numFmtId="0" fontId="1" fillId="0" borderId="0" xfId="0" applyFont="1"/>
    <xf numFmtId="0" fontId="54" fillId="0" borderId="0" xfId="0" applyFont="1" applyBorder="1" applyAlignment="1">
      <alignment horizontal="right" vertical="top"/>
    </xf>
    <xf numFmtId="0" fontId="14" fillId="0" borderId="3" xfId="0" applyNumberFormat="1" applyFont="1" applyFill="1" applyBorder="1" applyAlignment="1">
      <alignment horizontal="center" wrapText="1"/>
    </xf>
    <xf numFmtId="0" fontId="14" fillId="0" borderId="3" xfId="0" applyNumberFormat="1" applyFont="1" applyFill="1" applyBorder="1" applyAlignment="1">
      <alignment horizontal="center"/>
    </xf>
    <xf numFmtId="166" fontId="79" fillId="0" borderId="15" xfId="2" applyNumberFormat="1" applyFont="1" applyBorder="1" applyAlignment="1">
      <alignment horizontal="right"/>
    </xf>
    <xf numFmtId="0" fontId="11" fillId="0" borderId="0" xfId="0" applyFont="1"/>
    <xf numFmtId="0" fontId="7" fillId="0" borderId="0" xfId="0" applyFont="1" applyFill="1" applyBorder="1" applyAlignment="1" applyProtection="1">
      <alignment wrapText="1"/>
    </xf>
    <xf numFmtId="166" fontId="7" fillId="0" borderId="0" xfId="0" applyNumberFormat="1" applyFont="1" applyFill="1" applyBorder="1" applyAlignment="1">
      <alignment horizontal="right"/>
    </xf>
    <xf numFmtId="0" fontId="2" fillId="0" borderId="0" xfId="0" applyFont="1" applyFill="1" applyBorder="1" applyAlignment="1" applyProtection="1">
      <alignment horizontal="left" wrapText="1" indent="1"/>
    </xf>
    <xf numFmtId="166" fontId="2" fillId="0" borderId="0" xfId="0" applyNumberFormat="1" applyFont="1" applyFill="1" applyBorder="1" applyAlignment="1">
      <alignment horizontal="right"/>
    </xf>
    <xf numFmtId="0" fontId="2" fillId="0" borderId="0" xfId="0" applyFont="1" applyAlignment="1">
      <alignment horizontal="left" wrapText="1" indent="1"/>
    </xf>
    <xf numFmtId="0" fontId="2" fillId="0" borderId="0" xfId="0" applyFont="1" applyFill="1" applyBorder="1" applyAlignment="1" applyProtection="1">
      <alignment horizontal="left" wrapText="1"/>
    </xf>
    <xf numFmtId="0" fontId="2" fillId="0" borderId="0" xfId="0" applyFont="1" applyFill="1" applyBorder="1" applyAlignment="1" applyProtection="1">
      <alignment horizontal="left" indent="2"/>
    </xf>
    <xf numFmtId="0" fontId="2" fillId="0" borderId="0" xfId="0" applyFont="1" applyFill="1" applyBorder="1" applyAlignment="1" applyProtection="1">
      <alignment horizontal="left" wrapText="1" indent="2"/>
    </xf>
    <xf numFmtId="0" fontId="2" fillId="0" borderId="0" xfId="0" applyFont="1" applyFill="1" applyBorder="1" applyAlignment="1" applyProtection="1">
      <alignment horizontal="left" wrapText="1" indent="3"/>
    </xf>
    <xf numFmtId="0" fontId="2" fillId="0" borderId="0" xfId="0" applyFont="1" applyFill="1" applyBorder="1" applyAlignment="1" applyProtection="1">
      <alignment horizontal="left" indent="4"/>
    </xf>
    <xf numFmtId="0" fontId="2" fillId="0" borderId="0" xfId="0" applyFont="1" applyFill="1" applyBorder="1" applyAlignment="1" applyProtection="1">
      <alignment horizontal="left" wrapText="1" indent="4"/>
    </xf>
    <xf numFmtId="0" fontId="2" fillId="0" borderId="0" xfId="0" applyFont="1" applyFill="1" applyBorder="1" applyAlignment="1" applyProtection="1">
      <alignment horizontal="left" indent="3"/>
    </xf>
    <xf numFmtId="0" fontId="2" fillId="0" borderId="0" xfId="0" applyFont="1" applyFill="1" applyBorder="1" applyAlignment="1" applyProtection="1">
      <alignment horizontal="left" indent="5"/>
    </xf>
    <xf numFmtId="0" fontId="2" fillId="0" borderId="0" xfId="0" applyFont="1" applyFill="1" applyBorder="1" applyAlignment="1" applyProtection="1">
      <alignment horizontal="left" indent="6"/>
    </xf>
    <xf numFmtId="166" fontId="64" fillId="0" borderId="0" xfId="0" applyNumberFormat="1" applyFont="1" applyFill="1" applyBorder="1" applyAlignment="1">
      <alignment horizontal="right"/>
    </xf>
    <xf numFmtId="0" fontId="1" fillId="3" borderId="0" xfId="0" applyFont="1" applyFill="1"/>
    <xf numFmtId="0" fontId="7" fillId="0" borderId="14" xfId="0" applyFont="1" applyFill="1" applyBorder="1" applyAlignment="1">
      <alignment horizontal="center"/>
    </xf>
    <xf numFmtId="0" fontId="76" fillId="0" borderId="0" xfId="0" applyFont="1"/>
    <xf numFmtId="0" fontId="4" fillId="0" borderId="0" xfId="0" applyFont="1" applyAlignment="1">
      <alignment horizontal="left" indent="2"/>
    </xf>
    <xf numFmtId="166" fontId="4" fillId="0" borderId="0" xfId="0" applyNumberFormat="1" applyFont="1" applyAlignment="1">
      <alignment horizontal="left" indent="2"/>
    </xf>
    <xf numFmtId="166" fontId="4" fillId="0" borderId="0" xfId="2" applyNumberFormat="1" applyFont="1" applyAlignment="1">
      <alignment horizontal="right"/>
    </xf>
    <xf numFmtId="166" fontId="76" fillId="0" borderId="0" xfId="0" applyNumberFormat="1" applyFont="1"/>
    <xf numFmtId="2" fontId="4" fillId="0" borderId="0" xfId="0" applyNumberFormat="1" applyFont="1" applyAlignment="1">
      <alignment horizontal="left" indent="2"/>
    </xf>
    <xf numFmtId="0" fontId="1" fillId="0" borderId="3" xfId="0" applyFont="1" applyBorder="1" applyAlignment="1">
      <alignment horizontal="left" indent="1"/>
    </xf>
    <xf numFmtId="166" fontId="1" fillId="0" borderId="3" xfId="0" applyNumberFormat="1" applyFont="1" applyBorder="1"/>
    <xf numFmtId="0" fontId="4" fillId="0" borderId="3" xfId="0" applyFont="1" applyFill="1" applyBorder="1" applyAlignment="1">
      <alignment horizontal="left"/>
    </xf>
    <xf numFmtId="166" fontId="40" fillId="0" borderId="15" xfId="2" applyNumberFormat="1" applyFont="1" applyFill="1" applyBorder="1" applyAlignment="1">
      <alignment horizontal="right"/>
    </xf>
    <xf numFmtId="0" fontId="4" fillId="0" borderId="15" xfId="0" applyFont="1" applyBorder="1" applyAlignment="1">
      <alignment horizontal="left"/>
    </xf>
    <xf numFmtId="43" fontId="4" fillId="0" borderId="15" xfId="2" applyFont="1" applyBorder="1" applyAlignment="1">
      <alignment horizontal="left"/>
    </xf>
    <xf numFmtId="0" fontId="4" fillId="0" borderId="0" xfId="0" applyFont="1" applyAlignment="1">
      <alignment horizontal="left"/>
    </xf>
    <xf numFmtId="0" fontId="85" fillId="0" borderId="3" xfId="0" applyNumberFormat="1" applyFont="1" applyFill="1" applyBorder="1" applyAlignment="1">
      <alignment horizontal="center" wrapText="1"/>
    </xf>
    <xf numFmtId="0" fontId="85" fillId="0" borderId="3" xfId="0" applyNumberFormat="1" applyFont="1" applyFill="1" applyBorder="1" applyAlignment="1">
      <alignment horizontal="center"/>
    </xf>
    <xf numFmtId="0" fontId="54" fillId="0" borderId="0" xfId="0" applyFont="1" applyBorder="1" applyAlignment="1">
      <alignment horizontal="center" vertical="center"/>
    </xf>
    <xf numFmtId="0" fontId="85" fillId="0" borderId="0" xfId="0" applyNumberFormat="1" applyFont="1" applyFill="1" applyBorder="1" applyAlignment="1">
      <alignment horizontal="center" wrapText="1"/>
    </xf>
    <xf numFmtId="0" fontId="85" fillId="0" borderId="0" xfId="0" applyNumberFormat="1" applyFont="1" applyFill="1" applyBorder="1" applyAlignment="1">
      <alignment horizontal="center"/>
    </xf>
    <xf numFmtId="0" fontId="73" fillId="0" borderId="0" xfId="0" applyFont="1"/>
    <xf numFmtId="166" fontId="4" fillId="0" borderId="0" xfId="0" applyNumberFormat="1" applyFont="1" applyBorder="1" applyAlignment="1">
      <alignment horizontal="right"/>
    </xf>
    <xf numFmtId="0" fontId="87" fillId="0" borderId="14" xfId="0" applyFont="1" applyFill="1" applyBorder="1"/>
    <xf numFmtId="166" fontId="4" fillId="0" borderId="15" xfId="0" applyNumberFormat="1" applyFont="1" applyBorder="1" applyAlignment="1">
      <alignment horizontal="right"/>
    </xf>
    <xf numFmtId="0" fontId="87" fillId="0" borderId="0" xfId="0" applyFont="1" applyFill="1" applyBorder="1" applyProtection="1"/>
    <xf numFmtId="0" fontId="87" fillId="0" borderId="0" xfId="0" applyFont="1" applyBorder="1" applyAlignment="1">
      <alignment wrapText="1"/>
    </xf>
    <xf numFmtId="0" fontId="87" fillId="0" borderId="0" xfId="0" applyFont="1" applyBorder="1"/>
    <xf numFmtId="0" fontId="87" fillId="0" borderId="0" xfId="0" applyFont="1" applyFill="1" applyBorder="1"/>
    <xf numFmtId="0" fontId="87" fillId="0" borderId="0" xfId="0" applyFont="1" applyFill="1" applyBorder="1" applyAlignment="1" applyProtection="1">
      <alignment wrapText="1"/>
    </xf>
    <xf numFmtId="0" fontId="87" fillId="0" borderId="0" xfId="0" applyFont="1" applyFill="1" applyBorder="1" applyAlignment="1" applyProtection="1">
      <alignment vertical="top" wrapText="1"/>
    </xf>
    <xf numFmtId="0" fontId="87" fillId="0" borderId="0" xfId="0" applyFont="1" applyFill="1" applyBorder="1" applyAlignment="1" applyProtection="1"/>
    <xf numFmtId="0" fontId="87" fillId="0" borderId="15" xfId="0" applyFont="1" applyBorder="1"/>
    <xf numFmtId="165" fontId="87" fillId="0" borderId="15" xfId="2" applyNumberFormat="1" applyFont="1" applyBorder="1" applyAlignment="1">
      <alignment horizontal="right"/>
    </xf>
    <xf numFmtId="166" fontId="87" fillId="0" borderId="15" xfId="2" applyNumberFormat="1" applyFont="1" applyBorder="1" applyAlignment="1">
      <alignment horizontal="right"/>
    </xf>
    <xf numFmtId="0" fontId="76" fillId="0" borderId="0" xfId="0" applyFont="1" applyFill="1" applyBorder="1"/>
    <xf numFmtId="0" fontId="85" fillId="0" borderId="0" xfId="0" applyFont="1" applyFill="1" applyBorder="1"/>
    <xf numFmtId="166" fontId="20" fillId="0" borderId="0" xfId="2" applyNumberFormat="1" applyFont="1" applyFill="1" applyBorder="1" applyAlignment="1">
      <alignment horizontal="center"/>
    </xf>
    <xf numFmtId="0" fontId="40" fillId="0" borderId="0" xfId="0" applyFont="1" applyFill="1" applyBorder="1" applyAlignment="1">
      <alignment horizontal="left" wrapText="1"/>
    </xf>
    <xf numFmtId="166" fontId="76" fillId="0" borderId="0" xfId="0" applyNumberFormat="1" applyFont="1" applyFill="1" applyBorder="1"/>
    <xf numFmtId="0" fontId="40" fillId="0" borderId="0" xfId="0" applyFont="1" applyFill="1" applyBorder="1" applyAlignment="1" applyProtection="1">
      <alignment horizontal="left" wrapText="1"/>
    </xf>
    <xf numFmtId="0" fontId="40" fillId="0" borderId="0" xfId="0" applyFont="1" applyFill="1" applyBorder="1" applyAlignment="1" applyProtection="1">
      <alignment horizontal="left" wrapText="1" indent="1"/>
    </xf>
    <xf numFmtId="0" fontId="40" fillId="0" borderId="0" xfId="0" applyFont="1" applyFill="1" applyBorder="1" applyAlignment="1" applyProtection="1">
      <alignment horizontal="left" indent="2"/>
    </xf>
    <xf numFmtId="0" fontId="40" fillId="0" borderId="0" xfId="0" applyFont="1" applyFill="1" applyBorder="1" applyAlignment="1" applyProtection="1">
      <alignment horizontal="left" indent="3"/>
    </xf>
    <xf numFmtId="0" fontId="40" fillId="0" borderId="0" xfId="0" applyFont="1" applyFill="1" applyBorder="1" applyAlignment="1" applyProtection="1">
      <alignment horizontal="left" indent="1"/>
    </xf>
    <xf numFmtId="0" fontId="40" fillId="0" borderId="0" xfId="0" applyFont="1" applyFill="1" applyBorder="1" applyAlignment="1">
      <alignment horizontal="left"/>
    </xf>
    <xf numFmtId="0" fontId="40" fillId="0" borderId="0" xfId="0" applyFont="1" applyFill="1" applyBorder="1" applyAlignment="1">
      <alignment horizontal="left" indent="2"/>
    </xf>
    <xf numFmtId="0" fontId="40" fillId="0" borderId="0" xfId="0" applyFont="1" applyFill="1" applyBorder="1" applyAlignment="1">
      <alignment horizontal="left" indent="1"/>
    </xf>
    <xf numFmtId="0" fontId="40" fillId="0" borderId="0" xfId="0" applyFont="1" applyFill="1" applyBorder="1" applyAlignment="1">
      <alignment horizontal="left" indent="3"/>
    </xf>
    <xf numFmtId="0" fontId="40" fillId="0" borderId="15" xfId="0" applyFont="1" applyFill="1" applyBorder="1" applyAlignment="1">
      <alignment horizontal="center"/>
    </xf>
    <xf numFmtId="166" fontId="40" fillId="0" borderId="15" xfId="0" applyNumberFormat="1" applyFont="1" applyFill="1" applyBorder="1"/>
    <xf numFmtId="0" fontId="20" fillId="0" borderId="0" xfId="0" applyFont="1" applyFill="1" applyBorder="1"/>
    <xf numFmtId="166" fontId="20" fillId="0" borderId="0" xfId="0" applyNumberFormat="1" applyFont="1" applyFill="1" applyBorder="1"/>
    <xf numFmtId="0" fontId="40" fillId="0" borderId="0" xfId="0" applyFont="1" applyFill="1" applyBorder="1"/>
    <xf numFmtId="0" fontId="88" fillId="0" borderId="0" xfId="0" applyFont="1" applyFill="1" applyBorder="1"/>
    <xf numFmtId="0" fontId="88" fillId="0" borderId="3" xfId="0" applyFont="1" applyFill="1" applyBorder="1"/>
    <xf numFmtId="166" fontId="20" fillId="0" borderId="0" xfId="2" applyNumberFormat="1" applyFont="1" applyFill="1" applyBorder="1" applyAlignment="1">
      <alignment horizontal="right"/>
    </xf>
    <xf numFmtId="165" fontId="20" fillId="0" borderId="0" xfId="2" applyNumberFormat="1" applyFont="1" applyFill="1" applyBorder="1" applyAlignment="1">
      <alignment horizontal="right"/>
    </xf>
    <xf numFmtId="0" fontId="4" fillId="0" borderId="0" xfId="0" applyFont="1" applyFill="1" applyBorder="1" applyAlignment="1" applyProtection="1">
      <alignment wrapText="1"/>
    </xf>
    <xf numFmtId="0" fontId="4" fillId="0" borderId="0" xfId="0" applyFont="1" applyFill="1" applyBorder="1" applyAlignment="1" applyProtection="1">
      <alignment horizontal="left" wrapText="1" indent="1"/>
    </xf>
    <xf numFmtId="0" fontId="4" fillId="0" borderId="0" xfId="0" applyFont="1" applyFill="1" applyBorder="1" applyAlignment="1" applyProtection="1">
      <alignment horizontal="left" wrapText="1"/>
    </xf>
    <xf numFmtId="0" fontId="4" fillId="0" borderId="0" xfId="0" applyFont="1" applyFill="1" applyBorder="1" applyAlignment="1" applyProtection="1">
      <alignment horizontal="left" indent="2"/>
    </xf>
    <xf numFmtId="0" fontId="4" fillId="0" borderId="0" xfId="0" applyFont="1" applyFill="1" applyBorder="1" applyAlignment="1" applyProtection="1">
      <alignment horizontal="left" wrapText="1" indent="3"/>
    </xf>
    <xf numFmtId="0" fontId="4" fillId="0" borderId="0" xfId="0" applyFont="1" applyFill="1" applyBorder="1" applyAlignment="1" applyProtection="1">
      <alignment horizontal="left" wrapText="1" indent="2"/>
    </xf>
    <xf numFmtId="0" fontId="4" fillId="0" borderId="0" xfId="0" applyFont="1" applyFill="1" applyBorder="1" applyAlignment="1" applyProtection="1">
      <alignment horizontal="left" indent="1"/>
    </xf>
    <xf numFmtId="0" fontId="88" fillId="3" borderId="0" xfId="0" applyFont="1" applyFill="1" applyBorder="1"/>
    <xf numFmtId="0" fontId="4" fillId="0" borderId="0" xfId="0" applyFont="1" applyFill="1" applyBorder="1" applyAlignment="1" applyProtection="1">
      <alignment horizontal="left" indent="4"/>
    </xf>
    <xf numFmtId="0" fontId="4" fillId="0" borderId="0" xfId="0" applyFont="1" applyFill="1" applyBorder="1" applyAlignment="1" applyProtection="1">
      <alignment horizontal="left" wrapText="1" indent="4"/>
    </xf>
    <xf numFmtId="0" fontId="4" fillId="0" borderId="0" xfId="0" applyFont="1" applyFill="1" applyBorder="1" applyAlignment="1" applyProtection="1">
      <alignment horizontal="left" indent="3"/>
    </xf>
    <xf numFmtId="166" fontId="20" fillId="0" borderId="3" xfId="2" applyNumberFormat="1" applyFont="1" applyFill="1" applyBorder="1" applyAlignment="1">
      <alignment horizontal="right"/>
    </xf>
    <xf numFmtId="0" fontId="4" fillId="0" borderId="0" xfId="0" applyFont="1" applyFill="1" applyBorder="1" applyAlignment="1" applyProtection="1">
      <alignment horizontal="left" indent="5"/>
    </xf>
    <xf numFmtId="0" fontId="4" fillId="0" borderId="0" xfId="0" applyFont="1" applyFill="1" applyBorder="1" applyAlignment="1" applyProtection="1">
      <alignment horizontal="left" indent="6"/>
    </xf>
    <xf numFmtId="166" fontId="40" fillId="0" borderId="3" xfId="2" applyNumberFormat="1" applyFont="1" applyFill="1" applyBorder="1" applyAlignment="1">
      <alignment horizontal="right"/>
    </xf>
    <xf numFmtId="0" fontId="40" fillId="0" borderId="0" xfId="0" applyFont="1" applyFill="1" applyBorder="1" applyAlignment="1" applyProtection="1">
      <alignment horizontal="left" vertical="center" wrapText="1" indent="2"/>
    </xf>
    <xf numFmtId="166" fontId="40" fillId="0" borderId="0" xfId="2" applyNumberFormat="1" applyFont="1" applyFill="1" applyBorder="1" applyAlignment="1">
      <alignment horizontal="right"/>
    </xf>
    <xf numFmtId="0" fontId="20" fillId="0" borderId="3" xfId="0" applyFont="1" applyFill="1" applyBorder="1"/>
    <xf numFmtId="0" fontId="4" fillId="0" borderId="3" xfId="0" applyFont="1" applyFill="1" applyBorder="1" applyAlignment="1" applyProtection="1">
      <alignment horizontal="left" indent="6"/>
    </xf>
    <xf numFmtId="0" fontId="4" fillId="0" borderId="0" xfId="0" applyFont="1" applyFill="1" applyBorder="1" applyAlignment="1" applyProtection="1">
      <alignment horizontal="left"/>
    </xf>
    <xf numFmtId="0" fontId="40" fillId="0" borderId="3" xfId="0" applyFont="1" applyFill="1" applyBorder="1" applyAlignment="1" applyProtection="1">
      <alignment horizontal="left" vertical="center"/>
    </xf>
    <xf numFmtId="165" fontId="20" fillId="0" borderId="3" xfId="0" applyNumberFormat="1" applyFont="1" applyFill="1" applyBorder="1" applyAlignment="1"/>
    <xf numFmtId="0" fontId="40" fillId="0" borderId="3" xfId="0" applyFont="1" applyFill="1" applyBorder="1" applyAlignment="1" applyProtection="1">
      <alignment horizontal="center" vertical="center"/>
    </xf>
    <xf numFmtId="0" fontId="45" fillId="0" borderId="0" xfId="1"/>
    <xf numFmtId="0" fontId="85" fillId="0" borderId="50" xfId="0" applyFont="1" applyFill="1" applyBorder="1" applyAlignment="1">
      <alignment horizontal="center" vertical="center" wrapText="1"/>
    </xf>
    <xf numFmtId="0" fontId="85" fillId="0" borderId="3" xfId="0" applyFont="1" applyFill="1" applyBorder="1" applyAlignment="1">
      <alignment horizontal="center" vertical="center" wrapText="1"/>
    </xf>
    <xf numFmtId="0" fontId="85" fillId="0" borderId="3" xfId="0" applyFont="1" applyFill="1" applyBorder="1" applyAlignment="1" applyProtection="1">
      <alignment horizontal="left" wrapText="1"/>
    </xf>
    <xf numFmtId="0" fontId="40" fillId="0" borderId="0" xfId="0" applyNumberFormat="1" applyFont="1" applyFill="1" applyBorder="1" applyAlignment="1">
      <alignment horizontal="center"/>
    </xf>
    <xf numFmtId="166" fontId="40" fillId="0" borderId="0" xfId="0" applyNumberFormat="1" applyFont="1" applyFill="1" applyBorder="1" applyAlignment="1">
      <alignment horizontal="left"/>
    </xf>
    <xf numFmtId="0" fontId="4" fillId="0" borderId="0" xfId="0" applyFont="1" applyFill="1" applyAlignment="1">
      <alignment horizontal="left"/>
    </xf>
    <xf numFmtId="2" fontId="4" fillId="0" borderId="0" xfId="0" applyNumberFormat="1" applyFont="1" applyFill="1" applyAlignment="1">
      <alignment horizontal="left"/>
    </xf>
    <xf numFmtId="0" fontId="4" fillId="0" borderId="15" xfId="0" applyFont="1" applyFill="1" applyBorder="1" applyAlignment="1">
      <alignment horizontal="left"/>
    </xf>
    <xf numFmtId="0" fontId="1" fillId="0" borderId="0" xfId="0" applyFont="1" applyFill="1"/>
    <xf numFmtId="0" fontId="4" fillId="0" borderId="0" xfId="0" applyFont="1" applyFill="1"/>
    <xf numFmtId="0" fontId="40" fillId="0" borderId="0" xfId="0" applyFont="1" applyFill="1" applyBorder="1" applyAlignment="1">
      <alignment horizontal="right"/>
    </xf>
    <xf numFmtId="0" fontId="40" fillId="0" borderId="3" xfId="0" applyNumberFormat="1" applyFont="1" applyFill="1" applyBorder="1" applyAlignment="1">
      <alignment horizontal="center"/>
    </xf>
    <xf numFmtId="165" fontId="40" fillId="0" borderId="0" xfId="2" applyNumberFormat="1" applyFont="1" applyFill="1" applyBorder="1" applyAlignment="1">
      <alignment horizontal="right"/>
    </xf>
    <xf numFmtId="0" fontId="20" fillId="0" borderId="0" xfId="0" applyFont="1" applyFill="1" applyBorder="1" applyAlignment="1">
      <alignment horizontal="left"/>
    </xf>
    <xf numFmtId="166" fontId="88" fillId="0" borderId="0" xfId="2" applyNumberFormat="1" applyFont="1" applyFill="1" applyBorder="1"/>
    <xf numFmtId="0" fontId="0" fillId="0" borderId="0" xfId="0" applyFont="1"/>
    <xf numFmtId="0" fontId="40" fillId="0" borderId="15" xfId="0" applyFont="1" applyFill="1" applyBorder="1" applyAlignment="1" applyProtection="1">
      <alignment horizontal="center" vertical="center" wrapText="1"/>
    </xf>
    <xf numFmtId="0" fontId="88" fillId="0" borderId="0" xfId="0" applyFont="1" applyFill="1" applyBorder="1" applyAlignment="1">
      <alignment horizontal="left"/>
    </xf>
    <xf numFmtId="0" fontId="4" fillId="0" borderId="0" xfId="0" applyFont="1" applyBorder="1" applyAlignment="1">
      <alignment horizontal="left"/>
    </xf>
    <xf numFmtId="0" fontId="85" fillId="0" borderId="5" xfId="0" applyFont="1" applyFill="1" applyBorder="1" applyAlignment="1">
      <alignment vertical="center" wrapText="1"/>
    </xf>
    <xf numFmtId="0" fontId="85" fillId="0" borderId="5" xfId="0" applyFont="1" applyFill="1" applyBorder="1" applyAlignment="1">
      <alignment horizontal="right"/>
    </xf>
    <xf numFmtId="0" fontId="88" fillId="0" borderId="5" xfId="0" applyFont="1" applyFill="1" applyBorder="1"/>
    <xf numFmtId="0" fontId="85" fillId="0" borderId="0" xfId="0" applyFont="1" applyFill="1" applyBorder="1" applyAlignment="1">
      <alignment horizontal="center" vertical="center" wrapText="1"/>
    </xf>
    <xf numFmtId="166" fontId="73" fillId="0" borderId="0" xfId="0" applyNumberFormat="1" applyFont="1"/>
    <xf numFmtId="166" fontId="73" fillId="0" borderId="0" xfId="0" applyNumberFormat="1" applyFont="1" applyFill="1"/>
    <xf numFmtId="0" fontId="1" fillId="0" borderId="0" xfId="0" applyFont="1" applyBorder="1" applyAlignment="1">
      <alignment horizontal="left" indent="1"/>
    </xf>
    <xf numFmtId="166" fontId="0" fillId="0" borderId="0" xfId="0" applyNumberFormat="1" applyFont="1"/>
    <xf numFmtId="166" fontId="0" fillId="0" borderId="0" xfId="0" applyNumberFormat="1" applyFont="1" applyFill="1"/>
    <xf numFmtId="0" fontId="1" fillId="0" borderId="0" xfId="0" applyFont="1" applyFill="1" applyBorder="1" applyAlignment="1">
      <alignment horizontal="left" indent="1"/>
    </xf>
    <xf numFmtId="0" fontId="4" fillId="0" borderId="0" xfId="0" applyFont="1" applyBorder="1" applyAlignment="1">
      <alignment horizontal="center"/>
    </xf>
    <xf numFmtId="166" fontId="88" fillId="0" borderId="0" xfId="0" applyNumberFormat="1" applyFont="1" applyFill="1" applyBorder="1"/>
    <xf numFmtId="0" fontId="4" fillId="0" borderId="0" xfId="0" applyFont="1" applyFill="1" applyBorder="1" applyAlignment="1">
      <alignment horizontal="center"/>
    </xf>
    <xf numFmtId="166" fontId="40" fillId="0" borderId="15" xfId="2" applyNumberFormat="1" applyFont="1" applyFill="1" applyBorder="1" applyAlignment="1">
      <alignment horizontal="right" vertical="center"/>
    </xf>
    <xf numFmtId="43" fontId="40" fillId="0" borderId="3" xfId="2" applyFont="1" applyFill="1" applyBorder="1" applyAlignment="1">
      <alignment horizontal="center" wrapText="1"/>
    </xf>
    <xf numFmtId="43" fontId="40" fillId="0" borderId="11" xfId="2" applyFont="1" applyFill="1" applyBorder="1" applyAlignment="1">
      <alignment horizontal="center"/>
    </xf>
    <xf numFmtId="0" fontId="0" fillId="0" borderId="0" xfId="0" applyBorder="1"/>
    <xf numFmtId="0" fontId="73" fillId="0" borderId="0" xfId="0" applyFont="1" applyFill="1" applyBorder="1"/>
    <xf numFmtId="166" fontId="60" fillId="0" borderId="0" xfId="2" applyNumberFormat="1" applyFont="1"/>
    <xf numFmtId="166" fontId="60" fillId="0" borderId="0" xfId="2" applyNumberFormat="1" applyFont="1" applyFill="1"/>
    <xf numFmtId="0" fontId="73" fillId="0" borderId="0" xfId="0" applyFont="1" applyFill="1" applyBorder="1" applyAlignment="1">
      <alignment horizontal="left" indent="2"/>
    </xf>
    <xf numFmtId="0" fontId="73" fillId="0" borderId="0" xfId="0" applyFont="1" applyFill="1" applyBorder="1" applyAlignment="1">
      <alignment horizontal="left" wrapText="1" indent="2"/>
    </xf>
    <xf numFmtId="166" fontId="20" fillId="0" borderId="0" xfId="2" applyNumberFormat="1" applyFont="1" applyFill="1" applyBorder="1"/>
    <xf numFmtId="166" fontId="40" fillId="0" borderId="0" xfId="2" applyNumberFormat="1" applyFont="1" applyFill="1" applyBorder="1" applyAlignment="1" applyProtection="1">
      <alignment horizontal="left" vertical="center" wrapText="1" indent="2"/>
    </xf>
    <xf numFmtId="0" fontId="10" fillId="0" borderId="0" xfId="0" applyFont="1" applyAlignment="1">
      <alignment vertical="center"/>
    </xf>
    <xf numFmtId="0" fontId="85" fillId="0" borderId="27" xfId="0" applyNumberFormat="1" applyFont="1" applyFill="1" applyBorder="1" applyAlignment="1">
      <alignment horizontal="center" wrapText="1"/>
    </xf>
    <xf numFmtId="0" fontId="85" fillId="0" borderId="18" xfId="0" applyNumberFormat="1" applyFont="1" applyFill="1" applyBorder="1" applyAlignment="1">
      <alignment horizontal="center" wrapText="1"/>
    </xf>
    <xf numFmtId="0" fontId="11" fillId="0" borderId="0" xfId="0" applyFont="1" applyAlignment="1">
      <alignment vertical="center"/>
    </xf>
    <xf numFmtId="0" fontId="2" fillId="0" borderId="0" xfId="0" applyFont="1" applyFill="1" applyBorder="1" applyAlignment="1" applyProtection="1">
      <alignment horizontal="left"/>
    </xf>
    <xf numFmtId="0" fontId="64" fillId="0" borderId="0" xfId="0" applyFont="1" applyFill="1" applyBorder="1" applyAlignment="1" applyProtection="1">
      <alignment horizontal="left"/>
    </xf>
    <xf numFmtId="0" fontId="1" fillId="0" borderId="0" xfId="0" applyFont="1" applyAlignment="1"/>
    <xf numFmtId="166" fontId="1" fillId="0" borderId="0" xfId="0" applyNumberFormat="1" applyFont="1" applyFill="1" applyBorder="1" applyAlignment="1">
      <alignment horizontal="right"/>
    </xf>
    <xf numFmtId="166" fontId="1" fillId="0" borderId="0" xfId="0" applyNumberFormat="1" applyFont="1" applyBorder="1" applyAlignment="1">
      <alignment horizontal="right"/>
    </xf>
    <xf numFmtId="0" fontId="85" fillId="0" borderId="14" xfId="0" applyNumberFormat="1" applyFont="1" applyFill="1" applyBorder="1" applyAlignment="1">
      <alignment horizontal="center" wrapText="1"/>
    </xf>
    <xf numFmtId="0" fontId="85" fillId="0" borderId="14" xfId="0" applyNumberFormat="1" applyFont="1" applyFill="1" applyBorder="1" applyAlignment="1">
      <alignment horizontal="center"/>
    </xf>
    <xf numFmtId="0" fontId="85" fillId="0" borderId="79" xfId="0" applyNumberFormat="1" applyFont="1" applyFill="1" applyBorder="1" applyAlignment="1">
      <alignment horizontal="center"/>
    </xf>
    <xf numFmtId="0" fontId="85" fillId="0" borderId="79" xfId="0" applyNumberFormat="1" applyFont="1" applyFill="1" applyBorder="1" applyAlignment="1">
      <alignment horizontal="center" wrapText="1"/>
    </xf>
    <xf numFmtId="0" fontId="40" fillId="0" borderId="43" xfId="0" applyNumberFormat="1" applyFont="1" applyFill="1" applyBorder="1" applyAlignment="1">
      <alignment horizontal="center" wrapText="1"/>
    </xf>
    <xf numFmtId="0" fontId="40" fillId="0" borderId="26" xfId="0" applyNumberFormat="1" applyFont="1" applyFill="1" applyBorder="1" applyAlignment="1">
      <alignment horizontal="center" wrapText="1"/>
    </xf>
    <xf numFmtId="0" fontId="40" fillId="0" borderId="26" xfId="0" applyNumberFormat="1" applyFont="1" applyFill="1" applyBorder="1" applyAlignment="1">
      <alignment horizontal="center"/>
    </xf>
    <xf numFmtId="0" fontId="85" fillId="0" borderId="27" xfId="0" applyNumberFormat="1" applyFont="1" applyFill="1" applyBorder="1" applyAlignment="1">
      <alignment horizontal="center"/>
    </xf>
    <xf numFmtId="0" fontId="85" fillId="0" borderId="41" xfId="0" applyNumberFormat="1" applyFont="1" applyFill="1" applyBorder="1" applyAlignment="1">
      <alignment horizontal="center"/>
    </xf>
    <xf numFmtId="0" fontId="85" fillId="0" borderId="41" xfId="0" applyNumberFormat="1" applyFont="1" applyFill="1" applyBorder="1" applyAlignment="1">
      <alignment horizontal="center" wrapText="1"/>
    </xf>
    <xf numFmtId="0" fontId="85" fillId="0" borderId="50" xfId="0" applyNumberFormat="1" applyFont="1" applyFill="1" applyBorder="1" applyAlignment="1">
      <alignment horizontal="center" wrapText="1"/>
    </xf>
    <xf numFmtId="0" fontId="85" fillId="0" borderId="18" xfId="0" applyNumberFormat="1" applyFont="1" applyFill="1" applyBorder="1" applyAlignment="1">
      <alignment horizontal="center"/>
    </xf>
    <xf numFmtId="0" fontId="85" fillId="0" borderId="11" xfId="0" applyNumberFormat="1" applyFont="1" applyFill="1" applyBorder="1" applyAlignment="1">
      <alignment horizontal="center"/>
    </xf>
    <xf numFmtId="0" fontId="85" fillId="0" borderId="50" xfId="0" applyNumberFormat="1" applyFont="1" applyFill="1" applyBorder="1" applyAlignment="1">
      <alignment horizontal="center"/>
    </xf>
    <xf numFmtId="43" fontId="40" fillId="0" borderId="14" xfId="2" applyFont="1" applyFill="1" applyBorder="1" applyAlignment="1">
      <alignment horizontal="center"/>
    </xf>
    <xf numFmtId="43" fontId="40" fillId="0" borderId="14" xfId="2" applyFont="1" applyFill="1" applyBorder="1" applyAlignment="1">
      <alignment horizontal="center" wrapText="1"/>
    </xf>
    <xf numFmtId="43" fontId="40" fillId="0" borderId="79" xfId="2" applyFont="1" applyFill="1" applyBorder="1" applyAlignment="1">
      <alignment horizontal="center" wrapText="1"/>
    </xf>
    <xf numFmtId="0" fontId="40" fillId="0" borderId="79" xfId="0" applyNumberFormat="1" applyFont="1" applyFill="1" applyBorder="1" applyAlignment="1">
      <alignment horizontal="center" wrapText="1"/>
    </xf>
    <xf numFmtId="0" fontId="40" fillId="0" borderId="79" xfId="0" applyNumberFormat="1" applyFont="1" applyFill="1" applyBorder="1" applyAlignment="1">
      <alignment horizontal="center"/>
    </xf>
    <xf numFmtId="0" fontId="40" fillId="0" borderId="2" xfId="0" applyNumberFormat="1" applyFont="1" applyFill="1" applyBorder="1" applyAlignment="1">
      <alignment horizontal="center"/>
    </xf>
    <xf numFmtId="0" fontId="40" fillId="0" borderId="14" xfId="0" applyNumberFormat="1" applyFont="1" applyFill="1" applyBorder="1" applyAlignment="1">
      <alignment horizontal="center" wrapText="1"/>
    </xf>
    <xf numFmtId="0" fontId="40" fillId="0" borderId="14" xfId="0" applyNumberFormat="1" applyFont="1" applyFill="1" applyBorder="1" applyAlignment="1">
      <alignment horizontal="center"/>
    </xf>
    <xf numFmtId="0" fontId="90" fillId="0" borderId="0" xfId="0" applyFont="1" applyBorder="1" applyAlignment="1">
      <alignment horizontal="left" indent="2"/>
    </xf>
    <xf numFmtId="0" fontId="90" fillId="0" borderId="0" xfId="0" applyFont="1" applyBorder="1" applyAlignment="1">
      <alignment horizontal="left" wrapText="1" indent="2"/>
    </xf>
    <xf numFmtId="0" fontId="90" fillId="0" borderId="0" xfId="0" applyFont="1" applyFill="1" applyBorder="1" applyAlignment="1" applyProtection="1">
      <alignment horizontal="left" indent="2"/>
    </xf>
    <xf numFmtId="0" fontId="87" fillId="0" borderId="15" xfId="0" applyFont="1" applyBorder="1" applyAlignment="1">
      <alignment horizontal="center"/>
    </xf>
    <xf numFmtId="17" fontId="14" fillId="0" borderId="0" xfId="0" applyNumberFormat="1" applyFont="1" applyFill="1" applyBorder="1" applyAlignment="1">
      <alignment horizontal="center" wrapText="1"/>
    </xf>
    <xf numFmtId="0" fontId="14" fillId="0" borderId="0" xfId="0" applyFont="1" applyBorder="1" applyAlignment="1">
      <alignment vertical="center"/>
    </xf>
    <xf numFmtId="0" fontId="10" fillId="0" borderId="0" xfId="0" applyFont="1" applyAlignment="1">
      <alignment vertical="center"/>
    </xf>
    <xf numFmtId="0" fontId="11" fillId="0" borderId="0" xfId="0" applyFont="1" applyAlignment="1">
      <alignment vertical="center"/>
    </xf>
    <xf numFmtId="0" fontId="14" fillId="0" borderId="14" xfId="0" applyNumberFormat="1" applyFont="1" applyFill="1" applyBorder="1" applyAlignment="1">
      <alignment horizontal="center" wrapText="1"/>
    </xf>
    <xf numFmtId="0" fontId="14" fillId="0" borderId="14" xfId="0" applyNumberFormat="1" applyFont="1" applyFill="1" applyBorder="1" applyAlignment="1">
      <alignment horizontal="center"/>
    </xf>
    <xf numFmtId="0" fontId="14" fillId="0" borderId="79" xfId="0" applyNumberFormat="1" applyFont="1" applyFill="1" applyBorder="1" applyAlignment="1">
      <alignment horizontal="center"/>
    </xf>
    <xf numFmtId="0" fontId="14" fillId="0" borderId="15" xfId="0" applyNumberFormat="1" applyFont="1" applyFill="1" applyBorder="1" applyAlignment="1">
      <alignment horizontal="center" wrapText="1"/>
    </xf>
    <xf numFmtId="0" fontId="14" fillId="0" borderId="79" xfId="0" applyNumberFormat="1" applyFont="1" applyFill="1" applyBorder="1" applyAlignment="1">
      <alignment horizontal="center" wrapText="1"/>
    </xf>
    <xf numFmtId="0" fontId="14" fillId="0" borderId="2" xfId="0" applyNumberFormat="1" applyFont="1" applyFill="1" applyBorder="1" applyAlignment="1">
      <alignment horizontal="center"/>
    </xf>
    <xf numFmtId="43" fontId="6" fillId="0" borderId="0" xfId="2" applyFont="1" applyFill="1" applyAlignment="1">
      <alignment horizontal="right" vertical="center"/>
    </xf>
    <xf numFmtId="0" fontId="0" fillId="0" borderId="0" xfId="0" applyFill="1" applyAlignment="1"/>
    <xf numFmtId="0" fontId="14" fillId="0" borderId="10" xfId="0" applyFont="1" applyBorder="1" applyAlignment="1">
      <alignment vertical="center"/>
    </xf>
    <xf numFmtId="166" fontId="14" fillId="0" borderId="0" xfId="2" applyNumberFormat="1" applyFont="1" applyAlignment="1">
      <alignment horizontal="right" vertical="center"/>
    </xf>
    <xf numFmtId="166" fontId="2" fillId="0" borderId="16" xfId="2" applyNumberFormat="1" applyFont="1" applyBorder="1" applyAlignment="1">
      <alignment horizontal="right" vertical="center"/>
    </xf>
    <xf numFmtId="166" fontId="2" fillId="0" borderId="16" xfId="2" applyNumberFormat="1" applyFont="1" applyBorder="1" applyAlignment="1">
      <alignment horizontal="right" vertical="center" wrapText="1"/>
    </xf>
    <xf numFmtId="166" fontId="2" fillId="0" borderId="0" xfId="2" applyNumberFormat="1" applyFont="1" applyAlignment="1">
      <alignment horizontal="right" vertical="center"/>
    </xf>
    <xf numFmtId="166" fontId="2" fillId="0" borderId="0" xfId="2" applyNumberFormat="1" applyFont="1" applyAlignment="1">
      <alignment horizontal="right" vertical="center" wrapText="1"/>
    </xf>
    <xf numFmtId="166" fontId="2" fillId="0" borderId="12" xfId="2" applyNumberFormat="1" applyFont="1" applyBorder="1" applyAlignment="1">
      <alignment horizontal="right" vertical="center"/>
    </xf>
    <xf numFmtId="166" fontId="2" fillId="0" borderId="12" xfId="2" applyNumberFormat="1" applyFont="1" applyBorder="1" applyAlignment="1">
      <alignment horizontal="right" vertical="center" wrapText="1"/>
    </xf>
    <xf numFmtId="166" fontId="13" fillId="0" borderId="0" xfId="2" applyNumberFormat="1" applyFont="1" applyAlignment="1">
      <alignment horizontal="right" vertical="center"/>
    </xf>
    <xf numFmtId="166" fontId="13" fillId="0" borderId="0" xfId="2" applyNumberFormat="1" applyFont="1" applyAlignment="1">
      <alignment horizontal="right" vertical="center" wrapText="1"/>
    </xf>
    <xf numFmtId="166" fontId="13" fillId="0" borderId="12" xfId="2" applyNumberFormat="1" applyFont="1" applyBorder="1" applyAlignment="1">
      <alignment horizontal="right" vertical="center"/>
    </xf>
    <xf numFmtId="166" fontId="13" fillId="0" borderId="12" xfId="2" applyNumberFormat="1" applyFont="1" applyBorder="1" applyAlignment="1">
      <alignment horizontal="right" vertical="center" wrapText="1"/>
    </xf>
    <xf numFmtId="166" fontId="14" fillId="0" borderId="0" xfId="2" quotePrefix="1" applyNumberFormat="1" applyFont="1" applyAlignment="1">
      <alignment horizontal="right" vertical="center"/>
    </xf>
    <xf numFmtId="0" fontId="5" fillId="0" borderId="0" xfId="0" applyFont="1" applyAlignment="1">
      <alignment horizontal="center" vertical="center"/>
    </xf>
    <xf numFmtId="0" fontId="6" fillId="0" borderId="3" xfId="0" applyFont="1" applyBorder="1" applyAlignment="1">
      <alignment horizontal="right" vertical="center"/>
    </xf>
    <xf numFmtId="0" fontId="6" fillId="0" borderId="0" xfId="0" applyFont="1" applyAlignment="1">
      <alignment vertical="center" wrapText="1"/>
    </xf>
    <xf numFmtId="0" fontId="11" fillId="0" borderId="5" xfId="0" applyFont="1" applyBorder="1" applyAlignment="1">
      <alignment horizontal="right" vertical="center"/>
    </xf>
    <xf numFmtId="0" fontId="6" fillId="0" borderId="0" xfId="0" applyFont="1" applyAlignment="1">
      <alignment horizontal="left" vertical="center" wrapText="1"/>
    </xf>
    <xf numFmtId="0" fontId="15" fillId="0" borderId="95" xfId="0" applyFont="1" applyFill="1" applyBorder="1" applyAlignment="1">
      <alignment horizontal="center" wrapText="1"/>
    </xf>
    <xf numFmtId="0" fontId="15" fillId="0" borderId="96" xfId="0" applyFont="1" applyFill="1" applyBorder="1" applyAlignment="1">
      <alignment horizontal="center" wrapText="1"/>
    </xf>
    <xf numFmtId="0" fontId="6" fillId="0" borderId="16" xfId="0" applyFont="1" applyBorder="1" applyAlignment="1">
      <alignment horizontal="right" vertical="center"/>
    </xf>
    <xf numFmtId="0" fontId="11" fillId="0" borderId="0" xfId="0" applyFont="1" applyAlignment="1">
      <alignment horizontal="left" vertical="center"/>
    </xf>
    <xf numFmtId="0" fontId="12" fillId="0" borderId="0" xfId="0" applyFont="1" applyAlignment="1">
      <alignment horizontal="center" vertical="center"/>
    </xf>
    <xf numFmtId="0" fontId="6" fillId="0" borderId="0" xfId="0" applyFont="1" applyAlignment="1">
      <alignment horizontal="right" vertical="center"/>
    </xf>
    <xf numFmtId="0" fontId="6" fillId="0" borderId="12" xfId="0" applyFont="1" applyBorder="1" applyAlignment="1">
      <alignment horizontal="right"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5" fillId="0" borderId="93" xfId="0" applyFont="1" applyFill="1" applyBorder="1" applyAlignment="1">
      <alignment horizontal="center" wrapText="1"/>
    </xf>
    <xf numFmtId="0" fontId="15" fillId="0" borderId="94" xfId="0" applyFont="1" applyFill="1" applyBorder="1" applyAlignment="1">
      <alignment horizontal="center" wrapText="1"/>
    </xf>
    <xf numFmtId="0" fontId="14" fillId="0" borderId="10" xfId="0" applyFont="1" applyBorder="1" applyAlignment="1">
      <alignment horizontal="center" vertical="center"/>
    </xf>
    <xf numFmtId="0" fontId="14" fillId="0" borderId="9" xfId="0" applyFont="1" applyBorder="1" applyAlignment="1">
      <alignment horizontal="center" vertical="center"/>
    </xf>
    <xf numFmtId="17" fontId="4" fillId="0" borderId="14" xfId="0" applyNumberFormat="1" applyFont="1" applyBorder="1" applyAlignment="1">
      <alignment horizontal="center"/>
    </xf>
    <xf numFmtId="17" fontId="4" fillId="0" borderId="15" xfId="0" applyNumberFormat="1" applyFont="1" applyBorder="1" applyAlignment="1">
      <alignment horizontal="center"/>
    </xf>
    <xf numFmtId="0" fontId="11" fillId="0" borderId="0" xfId="0" applyFont="1" applyAlignment="1">
      <alignment horizontal="left"/>
    </xf>
    <xf numFmtId="0" fontId="23" fillId="0" borderId="0" xfId="0" applyFont="1" applyAlignment="1">
      <alignment horizontal="center"/>
    </xf>
    <xf numFmtId="0" fontId="81" fillId="0" borderId="0" xfId="0" applyFont="1" applyBorder="1" applyAlignment="1">
      <alignment horizontal="center"/>
    </xf>
    <xf numFmtId="0" fontId="10" fillId="0" borderId="3" xfId="0" applyFont="1" applyBorder="1" applyAlignment="1">
      <alignment horizontal="right"/>
    </xf>
    <xf numFmtId="17" fontId="54" fillId="0" borderId="15" xfId="0" applyNumberFormat="1" applyFont="1" applyBorder="1" applyAlignment="1">
      <alignment horizontal="center"/>
    </xf>
    <xf numFmtId="0" fontId="4" fillId="0" borderId="41" xfId="0" applyFont="1" applyBorder="1" applyAlignment="1">
      <alignment horizontal="center" vertical="center"/>
    </xf>
    <xf numFmtId="0" fontId="4" fillId="0" borderId="50" xfId="0" applyFont="1" applyBorder="1" applyAlignment="1">
      <alignment horizontal="center" vertical="center"/>
    </xf>
    <xf numFmtId="17" fontId="4" fillId="0" borderId="2" xfId="0" applyNumberFormat="1" applyFont="1" applyBorder="1" applyAlignment="1">
      <alignment horizontal="center"/>
    </xf>
    <xf numFmtId="17" fontId="4" fillId="0" borderId="15" xfId="0" applyNumberFormat="1" applyFont="1" applyBorder="1" applyAlignment="1">
      <alignment horizontal="center" wrapText="1"/>
    </xf>
    <xf numFmtId="17" fontId="4" fillId="0" borderId="2" xfId="0" applyNumberFormat="1" applyFont="1" applyBorder="1" applyAlignment="1">
      <alignment horizontal="center" wrapText="1"/>
    </xf>
    <xf numFmtId="0" fontId="14" fillId="0" borderId="16" xfId="0" applyFont="1" applyBorder="1" applyAlignment="1">
      <alignment horizontal="right" vertical="center"/>
    </xf>
    <xf numFmtId="0" fontId="14" fillId="0" borderId="17" xfId="0" applyFont="1" applyBorder="1" applyAlignment="1">
      <alignment horizontal="center" vertical="center"/>
    </xf>
    <xf numFmtId="0" fontId="6" fillId="0" borderId="0" xfId="0" applyFont="1" applyBorder="1" applyAlignment="1">
      <alignment horizontal="right" vertical="center"/>
    </xf>
    <xf numFmtId="0" fontId="1" fillId="0" borderId="0" xfId="0" applyFont="1" applyAlignment="1">
      <alignment vertical="center"/>
    </xf>
    <xf numFmtId="0" fontId="19" fillId="0" borderId="0" xfId="0" applyFont="1" applyAlignment="1">
      <alignment horizontal="justify" vertical="center"/>
    </xf>
    <xf numFmtId="0" fontId="19" fillId="0" borderId="0" xfId="0" applyFont="1" applyAlignment="1">
      <alignment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1" fillId="0" borderId="16" xfId="0" applyFont="1" applyBorder="1" applyAlignment="1">
      <alignment horizontal="right" vertical="center"/>
    </xf>
    <xf numFmtId="0" fontId="7" fillId="0" borderId="0" xfId="0" applyFont="1" applyBorder="1" applyAlignment="1">
      <alignment horizontal="center" vertical="center"/>
    </xf>
    <xf numFmtId="0" fontId="7" fillId="0" borderId="41" xfId="0" applyFont="1" applyBorder="1" applyAlignment="1">
      <alignment horizontal="center" vertical="center"/>
    </xf>
    <xf numFmtId="0" fontId="7" fillId="0" borderId="50" xfId="0" applyFont="1" applyBorder="1" applyAlignment="1">
      <alignment horizontal="center" vertical="center"/>
    </xf>
    <xf numFmtId="17" fontId="7" fillId="0" borderId="27" xfId="0" applyNumberFormat="1" applyFont="1" applyBorder="1" applyAlignment="1">
      <alignment horizontal="center"/>
    </xf>
    <xf numFmtId="17" fontId="7" fillId="0" borderId="23" xfId="0" applyNumberFormat="1" applyFont="1" applyBorder="1" applyAlignment="1">
      <alignment horizontal="center"/>
    </xf>
    <xf numFmtId="17" fontId="7" fillId="0" borderId="5" xfId="0" applyNumberFormat="1" applyFont="1" applyBorder="1" applyAlignment="1">
      <alignment horizontal="center"/>
    </xf>
    <xf numFmtId="17" fontId="7" fillId="0" borderId="27" xfId="0" applyNumberFormat="1" applyFont="1" applyBorder="1" applyAlignment="1">
      <alignment horizontal="center" wrapText="1"/>
    </xf>
    <xf numFmtId="17" fontId="7" fillId="0" borderId="23" xfId="0" applyNumberFormat="1" applyFont="1" applyBorder="1" applyAlignment="1">
      <alignment horizontal="center" wrapText="1"/>
    </xf>
    <xf numFmtId="0" fontId="2" fillId="0" borderId="0" xfId="0" applyFont="1" applyAlignment="1">
      <alignment horizontal="left" vertical="center" wrapText="1"/>
    </xf>
    <xf numFmtId="0" fontId="1" fillId="0" borderId="0" xfId="0" applyFont="1" applyAlignment="1">
      <alignment horizontal="left"/>
    </xf>
    <xf numFmtId="17" fontId="7" fillId="0" borderId="5" xfId="0" applyNumberFormat="1" applyFont="1" applyBorder="1" applyAlignment="1">
      <alignment horizontal="center" wrapText="1"/>
    </xf>
    <xf numFmtId="0" fontId="67" fillId="0" borderId="16" xfId="0" applyFont="1" applyBorder="1" applyAlignment="1">
      <alignment horizontal="right"/>
    </xf>
    <xf numFmtId="0" fontId="15" fillId="0" borderId="27" xfId="0" applyFont="1" applyBorder="1" applyAlignment="1">
      <alignment horizontal="center" vertical="center"/>
    </xf>
    <xf numFmtId="0" fontId="15" fillId="0" borderId="5" xfId="0" applyFont="1" applyBorder="1" applyAlignment="1">
      <alignment horizontal="center" vertical="center"/>
    </xf>
    <xf numFmtId="0" fontId="3" fillId="0" borderId="18" xfId="0" applyFont="1" applyBorder="1" applyAlignment="1">
      <alignment vertical="center"/>
    </xf>
    <xf numFmtId="0" fontId="3" fillId="0" borderId="11" xfId="0" applyFont="1" applyBorder="1" applyAlignment="1">
      <alignment vertical="center"/>
    </xf>
    <xf numFmtId="0" fontId="15" fillId="0" borderId="18" xfId="0" applyFont="1" applyBorder="1" applyAlignment="1">
      <alignment horizontal="center" vertical="center"/>
    </xf>
    <xf numFmtId="0" fontId="15" fillId="0" borderId="11" xfId="0" applyFont="1" applyBorder="1" applyAlignment="1">
      <alignment horizontal="center" vertical="center"/>
    </xf>
    <xf numFmtId="0" fontId="15" fillId="0" borderId="3" xfId="0" applyFont="1" applyBorder="1" applyAlignment="1">
      <alignment horizontal="center" vertical="center"/>
    </xf>
    <xf numFmtId="0" fontId="14" fillId="0" borderId="25" xfId="0" applyFont="1" applyBorder="1" applyAlignment="1">
      <alignment horizontal="center" vertical="center"/>
    </xf>
    <xf numFmtId="0" fontId="14" fillId="0" borderId="26" xfId="0" applyFont="1" applyBorder="1" applyAlignment="1">
      <alignment horizontal="center" vertical="center"/>
    </xf>
    <xf numFmtId="0" fontId="14" fillId="0" borderId="18" xfId="0" applyFont="1" applyBorder="1" applyAlignment="1">
      <alignment horizontal="center" vertical="center"/>
    </xf>
    <xf numFmtId="0" fontId="14" fillId="0" borderId="11" xfId="0" applyFont="1" applyBorder="1" applyAlignment="1">
      <alignment horizontal="center" vertical="center"/>
    </xf>
    <xf numFmtId="0" fontId="15" fillId="0" borderId="23" xfId="0" applyFont="1" applyBorder="1" applyAlignment="1">
      <alignment horizontal="center" vertical="center"/>
    </xf>
    <xf numFmtId="0" fontId="5" fillId="0" borderId="0" xfId="0" applyFont="1" applyAlignment="1">
      <alignment horizontal="center" vertical="center" wrapText="1"/>
    </xf>
    <xf numFmtId="0" fontId="20" fillId="0" borderId="0" xfId="0" applyFont="1" applyAlignment="1">
      <alignment horizontal="center" vertical="center"/>
    </xf>
    <xf numFmtId="0" fontId="11" fillId="0" borderId="0" xfId="0" applyFont="1" applyBorder="1" applyAlignment="1">
      <alignment horizontal="right" vertical="center"/>
    </xf>
    <xf numFmtId="0" fontId="14" fillId="0" borderId="13" xfId="0" applyFont="1" applyBorder="1" applyAlignment="1">
      <alignment horizontal="center" vertical="center"/>
    </xf>
    <xf numFmtId="0" fontId="14" fillId="0" borderId="16" xfId="0" applyFont="1" applyBorder="1" applyAlignment="1">
      <alignment horizontal="center" vertical="center"/>
    </xf>
    <xf numFmtId="0" fontId="14" fillId="0" borderId="0" xfId="0" applyFont="1" applyAlignment="1">
      <alignment horizontal="center" vertical="center"/>
    </xf>
    <xf numFmtId="0" fontId="14" fillId="0" borderId="3" xfId="0" applyFont="1" applyBorder="1" applyAlignment="1">
      <alignment horizontal="center" vertical="center"/>
    </xf>
    <xf numFmtId="0" fontId="23" fillId="0" borderId="0" xfId="0" applyFont="1" applyAlignment="1">
      <alignment horizontal="center" vertical="center"/>
    </xf>
    <xf numFmtId="0" fontId="2" fillId="0" borderId="0" xfId="0" applyFont="1" applyAlignment="1">
      <alignment horizontal="center" vertical="center"/>
    </xf>
    <xf numFmtId="0" fontId="25" fillId="0" borderId="12" xfId="0" applyFont="1" applyBorder="1" applyAlignment="1">
      <alignment horizontal="right" vertical="center"/>
    </xf>
    <xf numFmtId="0" fontId="10" fillId="0" borderId="29" xfId="0" applyFont="1" applyBorder="1" applyAlignment="1">
      <alignment horizontal="center" vertical="center"/>
    </xf>
    <xf numFmtId="0" fontId="10" fillId="0" borderId="30" xfId="0" applyFont="1" applyBorder="1" applyAlignment="1">
      <alignment horizontal="center" vertical="center"/>
    </xf>
    <xf numFmtId="17" fontId="10" fillId="0" borderId="10" xfId="0" applyNumberFormat="1" applyFont="1" applyBorder="1" applyAlignment="1">
      <alignment horizontal="center" vertical="center"/>
    </xf>
    <xf numFmtId="17" fontId="10" fillId="0" borderId="9" xfId="0" applyNumberFormat="1" applyFont="1" applyBorder="1" applyAlignment="1">
      <alignment horizontal="center" vertical="center"/>
    </xf>
    <xf numFmtId="17" fontId="10" fillId="0" borderId="13" xfId="0" applyNumberFormat="1" applyFont="1" applyBorder="1" applyAlignment="1">
      <alignment horizontal="center" vertical="center"/>
    </xf>
    <xf numFmtId="17" fontId="10" fillId="0" borderId="10" xfId="0" quotePrefix="1" applyNumberFormat="1" applyFont="1" applyFill="1" applyBorder="1" applyAlignment="1">
      <alignment horizontal="center" vertical="center" wrapText="1"/>
    </xf>
    <xf numFmtId="17" fontId="10" fillId="0" borderId="9" xfId="0" applyNumberFormat="1" applyFont="1" applyFill="1" applyBorder="1" applyAlignment="1">
      <alignment horizontal="center" vertical="center" wrapText="1"/>
    </xf>
    <xf numFmtId="17" fontId="10" fillId="0" borderId="97" xfId="0" applyNumberFormat="1" applyFont="1" applyFill="1" applyBorder="1" applyAlignment="1">
      <alignment horizontal="center" vertical="center" wrapText="1"/>
    </xf>
    <xf numFmtId="0" fontId="10" fillId="0" borderId="0" xfId="0" applyFont="1" applyAlignment="1">
      <alignment vertical="center"/>
    </xf>
    <xf numFmtId="0" fontId="27" fillId="0" borderId="16" xfId="0" applyFont="1" applyBorder="1" applyAlignment="1">
      <alignment vertical="center"/>
    </xf>
    <xf numFmtId="0" fontId="10" fillId="0" borderId="0" xfId="0" applyFont="1" applyAlignment="1">
      <alignment vertical="center" wrapText="1"/>
    </xf>
    <xf numFmtId="0" fontId="11" fillId="0" borderId="16" xfId="0" applyFont="1" applyBorder="1" applyAlignment="1">
      <alignment horizontal="right" vertical="center" wrapText="1"/>
    </xf>
    <xf numFmtId="0" fontId="23" fillId="0" borderId="0" xfId="0" applyFont="1" applyAlignment="1">
      <alignment horizontal="center" vertical="center" wrapText="1"/>
    </xf>
    <xf numFmtId="0" fontId="2" fillId="0" borderId="0" xfId="0" applyFont="1" applyAlignment="1">
      <alignment horizontal="center" vertical="center" wrapText="1"/>
    </xf>
    <xf numFmtId="0" fontId="24" fillId="0" borderId="0" xfId="0" applyFont="1" applyAlignment="1">
      <alignment horizontal="center" vertical="center" wrapText="1"/>
    </xf>
    <xf numFmtId="0" fontId="25" fillId="0" borderId="12" xfId="0" applyFont="1" applyBorder="1" applyAlignment="1">
      <alignment horizontal="right" vertical="center" wrapText="1"/>
    </xf>
    <xf numFmtId="0" fontId="10" fillId="0" borderId="29" xfId="0" applyFont="1" applyBorder="1" applyAlignment="1">
      <alignment horizontal="center" vertical="center" wrapText="1"/>
    </xf>
    <xf numFmtId="0" fontId="10" fillId="0" borderId="30" xfId="0" applyFont="1" applyBorder="1" applyAlignment="1">
      <alignment horizontal="center" vertical="center" wrapText="1"/>
    </xf>
    <xf numFmtId="17" fontId="10" fillId="0" borderId="9" xfId="0" quotePrefix="1" applyNumberFormat="1" applyFont="1" applyFill="1" applyBorder="1" applyAlignment="1">
      <alignment horizontal="center" vertical="center" wrapText="1"/>
    </xf>
    <xf numFmtId="17" fontId="10" fillId="0" borderId="97" xfId="0" quotePrefix="1" applyNumberFormat="1" applyFont="1" applyFill="1" applyBorder="1" applyAlignment="1">
      <alignment horizontal="center" vertical="center" wrapText="1"/>
    </xf>
    <xf numFmtId="17" fontId="10" fillId="0" borderId="98" xfId="0" quotePrefix="1" applyNumberFormat="1" applyFont="1" applyFill="1" applyBorder="1" applyAlignment="1">
      <alignment horizontal="center" vertical="center" wrapText="1"/>
    </xf>
    <xf numFmtId="0" fontId="34" fillId="0" borderId="0" xfId="0" applyFont="1" applyAlignment="1">
      <alignment horizontal="left" vertical="center" wrapText="1"/>
    </xf>
    <xf numFmtId="0" fontId="19" fillId="0" borderId="0" xfId="0" applyFont="1" applyAlignment="1">
      <alignment horizontal="left" vertical="center" wrapText="1"/>
    </xf>
    <xf numFmtId="0" fontId="34" fillId="0" borderId="0" xfId="0" applyFont="1" applyAlignment="1">
      <alignment horizontal="left" vertical="center"/>
    </xf>
    <xf numFmtId="0" fontId="19" fillId="0" borderId="0" xfId="0" applyFont="1" applyAlignment="1">
      <alignment horizontal="left" vertical="center"/>
    </xf>
    <xf numFmtId="0" fontId="14" fillId="0" borderId="14" xfId="0" applyFont="1" applyBorder="1" applyAlignment="1">
      <alignment horizontal="center" vertical="center"/>
    </xf>
    <xf numFmtId="0" fontId="14" fillId="0" borderId="2" xfId="0" applyFont="1" applyBorder="1" applyAlignment="1">
      <alignment horizontal="center" vertical="center"/>
    </xf>
    <xf numFmtId="0" fontId="14" fillId="0" borderId="0" xfId="0" applyFont="1" applyAlignment="1">
      <alignment horizontal="center" vertical="center" wrapText="1"/>
    </xf>
    <xf numFmtId="0" fontId="6" fillId="0" borderId="12" xfId="0" applyFont="1" applyBorder="1" applyAlignment="1">
      <alignment horizontal="right" vertical="center" wrapText="1"/>
    </xf>
    <xf numFmtId="0" fontId="14" fillId="0" borderId="10" xfId="0" applyFont="1" applyBorder="1" applyAlignment="1">
      <alignment horizontal="center" vertical="center" wrapText="1"/>
    </xf>
    <xf numFmtId="0" fontId="14" fillId="0" borderId="9" xfId="0" applyFont="1" applyBorder="1" applyAlignment="1">
      <alignment horizontal="center" vertical="center" wrapText="1"/>
    </xf>
    <xf numFmtId="0" fontId="11" fillId="0" borderId="31" xfId="0" applyFont="1" applyBorder="1" applyAlignment="1">
      <alignment horizontal="right" vertical="top" wrapText="1"/>
    </xf>
    <xf numFmtId="0" fontId="86" fillId="0" borderId="0" xfId="0" applyFont="1" applyAlignment="1">
      <alignment horizontal="center"/>
    </xf>
    <xf numFmtId="0" fontId="23" fillId="0" borderId="0" xfId="0" applyFont="1" applyBorder="1" applyAlignment="1">
      <alignment horizontal="center"/>
    </xf>
    <xf numFmtId="0" fontId="54" fillId="0" borderId="3" xfId="0" applyFont="1" applyBorder="1" applyAlignment="1">
      <alignment horizontal="right" vertical="top"/>
    </xf>
    <xf numFmtId="0" fontId="54" fillId="0" borderId="5" xfId="0" applyFont="1" applyBorder="1" applyAlignment="1">
      <alignment horizontal="center" vertical="center"/>
    </xf>
    <xf numFmtId="0" fontId="54" fillId="0" borderId="3" xfId="0" applyFont="1" applyBorder="1" applyAlignment="1">
      <alignment horizontal="center" vertical="center"/>
    </xf>
    <xf numFmtId="17" fontId="54" fillId="0" borderId="14" xfId="0" applyNumberFormat="1" applyFont="1" applyBorder="1" applyAlignment="1">
      <alignment horizontal="center"/>
    </xf>
    <xf numFmtId="17" fontId="54" fillId="0" borderId="2" xfId="0" applyNumberFormat="1" applyFont="1" applyBorder="1" applyAlignment="1">
      <alignment horizontal="center"/>
    </xf>
    <xf numFmtId="17" fontId="54" fillId="0" borderId="14" xfId="0" applyNumberFormat="1" applyFont="1" applyBorder="1" applyAlignment="1">
      <alignment horizontal="center" wrapText="1"/>
    </xf>
    <xf numFmtId="17" fontId="54" fillId="0" borderId="15" xfId="0" applyNumberFormat="1" applyFont="1" applyBorder="1" applyAlignment="1">
      <alignment horizontal="center" wrapText="1"/>
    </xf>
    <xf numFmtId="0" fontId="6" fillId="0" borderId="0" xfId="0" applyFont="1" applyAlignment="1">
      <alignment horizontal="left" vertical="top" wrapText="1"/>
    </xf>
    <xf numFmtId="0" fontId="40" fillId="0" borderId="0" xfId="0" applyFont="1" applyAlignment="1">
      <alignment horizontal="center" vertical="center"/>
    </xf>
    <xf numFmtId="0" fontId="11" fillId="0" borderId="31" xfId="0" applyFont="1" applyBorder="1" applyAlignment="1">
      <alignment horizontal="right" vertical="center"/>
    </xf>
    <xf numFmtId="0" fontId="13" fillId="0" borderId="0" xfId="0" applyFont="1" applyAlignment="1">
      <alignment horizontal="left" vertical="center" wrapText="1"/>
    </xf>
    <xf numFmtId="0" fontId="13" fillId="0" borderId="0" xfId="0" applyFont="1" applyAlignment="1">
      <alignment horizontal="left" vertical="center"/>
    </xf>
    <xf numFmtId="0" fontId="2" fillId="0" borderId="0" xfId="0" applyFont="1" applyAlignment="1">
      <alignment horizontal="left" vertical="center"/>
    </xf>
    <xf numFmtId="0" fontId="5" fillId="0" borderId="0" xfId="0" applyFont="1" applyFill="1" applyBorder="1" applyAlignment="1">
      <alignment horizontal="center"/>
    </xf>
    <xf numFmtId="0" fontId="85" fillId="0" borderId="0" xfId="0" applyFont="1" applyFill="1" applyBorder="1" applyAlignment="1">
      <alignment horizontal="center"/>
    </xf>
    <xf numFmtId="0" fontId="40" fillId="0" borderId="0" xfId="0" applyFont="1" applyFill="1" applyBorder="1" applyAlignment="1">
      <alignment horizontal="center"/>
    </xf>
    <xf numFmtId="0" fontId="85" fillId="0" borderId="3" xfId="0" applyFont="1" applyFill="1" applyBorder="1" applyAlignment="1">
      <alignment horizontal="right"/>
    </xf>
    <xf numFmtId="0" fontId="40" fillId="0" borderId="23" xfId="0" applyFont="1" applyFill="1" applyBorder="1" applyAlignment="1">
      <alignment horizontal="center" vertical="center" wrapText="1"/>
    </xf>
    <xf numFmtId="0" fontId="40" fillId="0" borderId="7" xfId="0" applyFont="1" applyFill="1" applyBorder="1" applyAlignment="1">
      <alignment horizontal="center" vertical="center" wrapText="1"/>
    </xf>
    <xf numFmtId="0" fontId="40" fillId="0" borderId="11" xfId="0" applyFont="1" applyFill="1" applyBorder="1" applyAlignment="1">
      <alignment horizontal="center" vertical="center" wrapText="1"/>
    </xf>
    <xf numFmtId="17" fontId="54" fillId="0" borderId="0" xfId="0" applyNumberFormat="1" applyFont="1" applyBorder="1" applyAlignment="1">
      <alignment horizontal="center"/>
    </xf>
    <xf numFmtId="17" fontId="54" fillId="0" borderId="26" xfId="0" applyNumberFormat="1" applyFont="1" applyBorder="1" applyAlignment="1">
      <alignment horizontal="center"/>
    </xf>
    <xf numFmtId="17" fontId="54" fillId="0" borderId="7" xfId="0" applyNumberFormat="1" applyFont="1" applyBorder="1" applyAlignment="1">
      <alignment horizontal="center"/>
    </xf>
    <xf numFmtId="17" fontId="54" fillId="0" borderId="26" xfId="0" applyNumberFormat="1" applyFont="1" applyBorder="1" applyAlignment="1">
      <alignment horizontal="center" wrapText="1"/>
    </xf>
    <xf numFmtId="17" fontId="54" fillId="0" borderId="7" xfId="0" applyNumberFormat="1" applyFont="1" applyBorder="1" applyAlignment="1">
      <alignment horizontal="center" wrapText="1"/>
    </xf>
    <xf numFmtId="0" fontId="32" fillId="0" borderId="41" xfId="0" applyFont="1" applyBorder="1" applyAlignment="1">
      <alignment horizontal="right" vertical="center"/>
    </xf>
    <xf numFmtId="0" fontId="32" fillId="0" borderId="42" xfId="0" applyFont="1" applyBorder="1" applyAlignment="1">
      <alignment horizontal="right" vertical="center"/>
    </xf>
    <xf numFmtId="0" fontId="32" fillId="0" borderId="44" xfId="0" applyFont="1" applyBorder="1" applyAlignment="1">
      <alignment horizontal="right" vertical="center"/>
    </xf>
    <xf numFmtId="0" fontId="42" fillId="0" borderId="12" xfId="0" applyFont="1" applyBorder="1" applyAlignment="1">
      <alignment horizontal="right" vertical="center"/>
    </xf>
    <xf numFmtId="0" fontId="32" fillId="0" borderId="10" xfId="0" applyFont="1" applyBorder="1" applyAlignment="1">
      <alignment horizontal="center" vertical="center"/>
    </xf>
    <xf numFmtId="0" fontId="32" fillId="0" borderId="13" xfId="0" applyFont="1" applyBorder="1" applyAlignment="1">
      <alignment horizontal="center" vertical="center"/>
    </xf>
    <xf numFmtId="0" fontId="32" fillId="0" borderId="25" xfId="0" applyFont="1" applyBorder="1" applyAlignment="1">
      <alignment horizontal="center" vertical="center"/>
    </xf>
    <xf numFmtId="0" fontId="32" fillId="0" borderId="6" xfId="0" applyFont="1" applyBorder="1" applyAlignment="1">
      <alignment horizontal="center" vertical="center"/>
    </xf>
    <xf numFmtId="0" fontId="32" fillId="0" borderId="40" xfId="0" applyFont="1" applyBorder="1" applyAlignment="1">
      <alignment horizontal="center" vertical="center" wrapText="1"/>
    </xf>
    <xf numFmtId="0" fontId="32" fillId="0" borderId="37" xfId="0" applyFont="1" applyBorder="1" applyAlignment="1">
      <alignment horizontal="center" vertical="center" wrapText="1"/>
    </xf>
    <xf numFmtId="0" fontId="32" fillId="0" borderId="40" xfId="0" applyFont="1" applyBorder="1" applyAlignment="1">
      <alignment horizontal="center" vertical="center"/>
    </xf>
    <xf numFmtId="0" fontId="32" fillId="0" borderId="37" xfId="0" applyFont="1" applyBorder="1" applyAlignment="1">
      <alignment horizontal="center" vertical="center"/>
    </xf>
    <xf numFmtId="0" fontId="32" fillId="0" borderId="38" xfId="0" applyFont="1" applyBorder="1" applyAlignment="1">
      <alignment horizontal="center" vertical="center"/>
    </xf>
    <xf numFmtId="0" fontId="32" fillId="0" borderId="30" xfId="0" applyFont="1" applyBorder="1" applyAlignment="1">
      <alignment horizontal="right" vertical="center"/>
    </xf>
    <xf numFmtId="0" fontId="32" fillId="0" borderId="45" xfId="0" applyFont="1" applyBorder="1" applyAlignment="1">
      <alignment horizontal="right" vertical="center"/>
    </xf>
    <xf numFmtId="0" fontId="32" fillId="0" borderId="46" xfId="0" applyFont="1" applyBorder="1" applyAlignment="1">
      <alignment horizontal="right" vertical="center"/>
    </xf>
    <xf numFmtId="0" fontId="15" fillId="0" borderId="14" xfId="0" applyFont="1" applyFill="1" applyBorder="1" applyAlignment="1">
      <alignment horizontal="center" wrapText="1"/>
    </xf>
    <xf numFmtId="0" fontId="15" fillId="0" borderId="15" xfId="0" applyFont="1" applyFill="1" applyBorder="1" applyAlignment="1">
      <alignment horizontal="center" wrapText="1"/>
    </xf>
    <xf numFmtId="0" fontId="84" fillId="0" borderId="0" xfId="0" applyFont="1" applyFill="1" applyBorder="1" applyAlignment="1">
      <alignment horizontal="center"/>
    </xf>
    <xf numFmtId="0" fontId="85" fillId="0" borderId="41" xfId="0" applyFont="1" applyFill="1" applyBorder="1" applyAlignment="1">
      <alignment horizontal="center" vertical="center" wrapText="1"/>
    </xf>
    <xf numFmtId="0" fontId="85" fillId="0" borderId="43" xfId="0" applyFont="1" applyFill="1" applyBorder="1" applyAlignment="1">
      <alignment horizontal="center" vertical="center" wrapText="1"/>
    </xf>
    <xf numFmtId="0" fontId="85" fillId="0" borderId="50" xfId="0" applyFont="1" applyFill="1" applyBorder="1" applyAlignment="1">
      <alignment horizontal="center" vertical="center" wrapText="1"/>
    </xf>
    <xf numFmtId="17" fontId="54" fillId="0" borderId="2" xfId="0" applyNumberFormat="1" applyFont="1" applyBorder="1" applyAlignment="1">
      <alignment horizontal="center" wrapText="1"/>
    </xf>
    <xf numFmtId="0" fontId="85" fillId="0" borderId="27" xfId="0" applyNumberFormat="1" applyFont="1" applyFill="1" applyBorder="1" applyAlignment="1">
      <alignment horizontal="center" wrapText="1"/>
    </xf>
    <xf numFmtId="0" fontId="85" fillId="0" borderId="18" xfId="0" applyNumberFormat="1" applyFont="1" applyFill="1" applyBorder="1" applyAlignment="1">
      <alignment horizontal="center" wrapText="1"/>
    </xf>
    <xf numFmtId="0" fontId="85" fillId="0" borderId="5" xfId="0" applyNumberFormat="1" applyFont="1" applyFill="1" applyBorder="1" applyAlignment="1">
      <alignment horizontal="center" wrapText="1"/>
    </xf>
    <xf numFmtId="0" fontId="85" fillId="0" borderId="3" xfId="0" applyNumberFormat="1" applyFont="1" applyFill="1" applyBorder="1" applyAlignment="1">
      <alignment horizontal="center" wrapText="1"/>
    </xf>
    <xf numFmtId="0" fontId="20" fillId="0" borderId="5" xfId="0" applyFont="1" applyFill="1" applyBorder="1" applyAlignment="1">
      <alignment horizontal="right"/>
    </xf>
    <xf numFmtId="0" fontId="89" fillId="0" borderId="0" xfId="0" applyFont="1" applyAlignment="1">
      <alignment horizontal="left"/>
    </xf>
    <xf numFmtId="0" fontId="76" fillId="0" borderId="0" xfId="0" applyFont="1" applyAlignment="1">
      <alignment horizontal="left"/>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17" xfId="0" applyFont="1" applyBorder="1" applyAlignment="1">
      <alignment horizontal="center" vertical="center"/>
    </xf>
    <xf numFmtId="0" fontId="15" fillId="0" borderId="10" xfId="0" applyFont="1" applyBorder="1" applyAlignment="1">
      <alignment horizontal="center" vertical="center"/>
    </xf>
    <xf numFmtId="0" fontId="15" fillId="0" borderId="9" xfId="0" applyFont="1" applyBorder="1" applyAlignment="1">
      <alignment horizontal="center" vertical="center"/>
    </xf>
    <xf numFmtId="0" fontId="54" fillId="0" borderId="3" xfId="0" applyFont="1" applyFill="1" applyBorder="1" applyAlignment="1">
      <alignment horizontal="right"/>
    </xf>
    <xf numFmtId="0" fontId="85" fillId="0" borderId="5" xfId="0" applyFont="1" applyFill="1" applyBorder="1" applyAlignment="1">
      <alignment horizontal="center" vertical="center"/>
    </xf>
    <xf numFmtId="0" fontId="85" fillId="0" borderId="3" xfId="0" applyFont="1" applyFill="1" applyBorder="1" applyAlignment="1">
      <alignment horizontal="center" vertical="center"/>
    </xf>
    <xf numFmtId="0" fontId="85" fillId="0" borderId="23" xfId="0" applyFont="1" applyFill="1" applyBorder="1" applyAlignment="1">
      <alignment horizontal="center" vertical="center"/>
    </xf>
    <xf numFmtId="0" fontId="85" fillId="0" borderId="11" xfId="0" applyFont="1" applyFill="1" applyBorder="1" applyAlignment="1">
      <alignment horizontal="center" vertical="center"/>
    </xf>
    <xf numFmtId="0" fontId="14" fillId="0" borderId="100" xfId="0" applyFont="1" applyFill="1" applyBorder="1" applyAlignment="1">
      <alignment horizontal="center" vertical="center" wrapText="1"/>
    </xf>
    <xf numFmtId="0" fontId="14" fillId="0" borderId="99" xfId="0" applyFont="1" applyFill="1" applyBorder="1" applyAlignment="1">
      <alignment horizontal="center" vertical="center" wrapText="1"/>
    </xf>
    <xf numFmtId="0" fontId="14" fillId="0" borderId="103" xfId="0" applyFont="1" applyFill="1" applyBorder="1" applyAlignment="1">
      <alignment horizontal="center" vertical="center" wrapText="1"/>
    </xf>
    <xf numFmtId="0" fontId="14" fillId="0" borderId="102" xfId="0" applyFont="1" applyFill="1" applyBorder="1" applyAlignment="1">
      <alignment horizontal="center" vertical="center" wrapText="1"/>
    </xf>
    <xf numFmtId="0" fontId="85" fillId="0" borderId="0" xfId="0" applyFont="1" applyFill="1" applyBorder="1" applyAlignment="1">
      <alignment horizontal="right"/>
    </xf>
    <xf numFmtId="43" fontId="4" fillId="0" borderId="14" xfId="2" applyFont="1" applyFill="1" applyBorder="1" applyAlignment="1">
      <alignment horizontal="center"/>
    </xf>
    <xf numFmtId="43" fontId="4" fillId="0" borderId="2" xfId="2" applyFont="1" applyFill="1" applyBorder="1" applyAlignment="1">
      <alignment horizontal="center"/>
    </xf>
    <xf numFmtId="0" fontId="91" fillId="0" borderId="0" xfId="0" applyFont="1" applyAlignment="1">
      <alignment horizontal="center"/>
    </xf>
    <xf numFmtId="43" fontId="12" fillId="0" borderId="0" xfId="2" applyFont="1" applyFill="1" applyBorder="1" applyAlignment="1">
      <alignment horizontal="center" wrapText="1"/>
    </xf>
    <xf numFmtId="43" fontId="40" fillId="0" borderId="3" xfId="2" applyFont="1" applyFill="1" applyBorder="1" applyAlignment="1">
      <alignment horizontal="right" wrapText="1"/>
    </xf>
    <xf numFmtId="0" fontId="54" fillId="0" borderId="41" xfId="0" applyFont="1" applyFill="1" applyBorder="1" applyAlignment="1">
      <alignment horizontal="center" vertical="center"/>
    </xf>
    <xf numFmtId="0" fontId="54" fillId="0" borderId="43" xfId="0" applyFont="1" applyFill="1" applyBorder="1" applyAlignment="1">
      <alignment horizontal="center" vertical="center"/>
    </xf>
    <xf numFmtId="0" fontId="54" fillId="0" borderId="50" xfId="0" applyFont="1" applyFill="1" applyBorder="1" applyAlignment="1">
      <alignment horizontal="center" vertical="center"/>
    </xf>
    <xf numFmtId="43" fontId="4" fillId="0" borderId="15" xfId="2" applyFont="1" applyFill="1" applyBorder="1" applyAlignment="1">
      <alignment horizontal="center"/>
    </xf>
    <xf numFmtId="0" fontId="11" fillId="0" borderId="12" xfId="0" applyFont="1" applyBorder="1" applyAlignment="1">
      <alignment horizontal="right" vertical="center"/>
    </xf>
    <xf numFmtId="0" fontId="11" fillId="0" borderId="0" xfId="0" applyFont="1" applyAlignment="1">
      <alignment horizontal="left" vertical="center" wrapText="1" indent="1"/>
    </xf>
    <xf numFmtId="0" fontId="61" fillId="0" borderId="0" xfId="1" applyFont="1" applyAlignment="1">
      <alignment vertical="center" wrapText="1"/>
    </xf>
    <xf numFmtId="0" fontId="11" fillId="0" borderId="12" xfId="0" applyFont="1" applyBorder="1" applyAlignment="1">
      <alignment horizontal="right" vertical="center" wrapText="1"/>
    </xf>
    <xf numFmtId="0" fontId="11" fillId="0" borderId="0" xfId="0" applyFont="1" applyAlignment="1">
      <alignment vertical="center" wrapText="1"/>
    </xf>
    <xf numFmtId="0" fontId="11" fillId="0" borderId="0" xfId="0" applyFont="1" applyAlignment="1">
      <alignment horizontal="center" vertical="center"/>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11" xfId="0" applyFont="1" applyBorder="1" applyAlignment="1">
      <alignment horizontal="center" vertical="center" wrapText="1"/>
    </xf>
    <xf numFmtId="165" fontId="10" fillId="0" borderId="29" xfId="2" applyNumberFormat="1" applyFont="1" applyBorder="1" applyAlignment="1">
      <alignment horizontal="center" vertical="center" wrapText="1"/>
    </xf>
    <xf numFmtId="165" fontId="10" fillId="0" borderId="43" xfId="2" applyNumberFormat="1" applyFont="1" applyBorder="1" applyAlignment="1">
      <alignment horizontal="center" vertical="center" wrapText="1"/>
    </xf>
    <xf numFmtId="165" fontId="10" fillId="0" borderId="50" xfId="2" applyNumberFormat="1" applyFont="1" applyBorder="1" applyAlignment="1">
      <alignment horizontal="center" vertical="center" wrapText="1"/>
    </xf>
    <xf numFmtId="165" fontId="10" fillId="0" borderId="10" xfId="2" applyNumberFormat="1" applyFont="1" applyBorder="1" applyAlignment="1">
      <alignment horizontal="center" vertical="center" wrapText="1"/>
    </xf>
    <xf numFmtId="165" fontId="10" fillId="0" borderId="13" xfId="2" applyNumberFormat="1" applyFont="1" applyBorder="1" applyAlignment="1">
      <alignment horizontal="center" vertical="center" wrapText="1"/>
    </xf>
    <xf numFmtId="165" fontId="10" fillId="0" borderId="29" xfId="2" applyNumberFormat="1" applyFont="1" applyBorder="1" applyAlignment="1">
      <alignment horizontal="left" vertical="center" wrapText="1"/>
    </xf>
    <xf numFmtId="165" fontId="10" fillId="0" borderId="43" xfId="2" applyNumberFormat="1" applyFont="1" applyBorder="1" applyAlignment="1">
      <alignment horizontal="left" vertical="center" wrapText="1"/>
    </xf>
    <xf numFmtId="165" fontId="10" fillId="0" borderId="50" xfId="2" applyNumberFormat="1" applyFont="1" applyBorder="1" applyAlignment="1">
      <alignment horizontal="left" vertical="center" wrapText="1"/>
    </xf>
    <xf numFmtId="165" fontId="10" fillId="0" borderId="25" xfId="2" applyNumberFormat="1" applyFont="1" applyBorder="1" applyAlignment="1">
      <alignment horizontal="center" vertical="center" wrapText="1"/>
    </xf>
    <xf numFmtId="165" fontId="10" fillId="0" borderId="26" xfId="2" applyNumberFormat="1" applyFont="1" applyBorder="1" applyAlignment="1">
      <alignment horizontal="center" vertical="center" wrapText="1"/>
    </xf>
    <xf numFmtId="165" fontId="10" fillId="0" borderId="18" xfId="2" applyNumberFormat="1" applyFont="1" applyBorder="1" applyAlignment="1">
      <alignment horizontal="center" vertical="center" wrapText="1"/>
    </xf>
    <xf numFmtId="165" fontId="7" fillId="0" borderId="41" xfId="2" applyNumberFormat="1" applyFont="1" applyBorder="1" applyAlignment="1">
      <alignment horizontal="center" vertical="center" wrapText="1"/>
    </xf>
    <xf numFmtId="165" fontId="7" fillId="0" borderId="50" xfId="2" applyNumberFormat="1" applyFont="1" applyBorder="1" applyAlignment="1">
      <alignment horizontal="center" vertical="center" wrapText="1"/>
    </xf>
    <xf numFmtId="165" fontId="10" fillId="0" borderId="41" xfId="2" applyNumberFormat="1" applyFont="1" applyBorder="1" applyAlignment="1">
      <alignment horizontal="center" vertical="center" wrapText="1"/>
    </xf>
    <xf numFmtId="0" fontId="3" fillId="0" borderId="0" xfId="0" applyFont="1" applyAlignment="1">
      <alignment vertical="center" wrapText="1"/>
    </xf>
    <xf numFmtId="0" fontId="15" fillId="0" borderId="5" xfId="0" applyFont="1" applyBorder="1" applyAlignment="1">
      <alignment horizontal="center" vertical="center" textRotation="90" wrapText="1"/>
    </xf>
    <xf numFmtId="0" fontId="15" fillId="0" borderId="0" xfId="0" applyFont="1" applyBorder="1" applyAlignment="1">
      <alignment horizontal="center" vertical="center" textRotation="90" wrapText="1"/>
    </xf>
    <xf numFmtId="0" fontId="15" fillId="0" borderId="49" xfId="0" applyFont="1" applyBorder="1" applyAlignment="1">
      <alignment horizontal="center" vertical="center" textRotation="90" wrapText="1"/>
    </xf>
    <xf numFmtId="0" fontId="11" fillId="0" borderId="0" xfId="0" applyFont="1" applyAlignment="1">
      <alignment vertical="center"/>
    </xf>
    <xf numFmtId="0" fontId="11" fillId="0" borderId="5" xfId="0" applyFont="1" applyBorder="1" applyAlignment="1">
      <alignment horizontal="right" vertical="center" wrapText="1"/>
    </xf>
    <xf numFmtId="0" fontId="11" fillId="0" borderId="0" xfId="0" applyFont="1" applyBorder="1" applyAlignment="1">
      <alignment horizontal="right" vertical="center" wrapText="1"/>
    </xf>
    <xf numFmtId="0" fontId="11" fillId="0" borderId="0" xfId="0" applyFont="1" applyAlignment="1">
      <alignment horizontal="left" vertical="center" wrapText="1"/>
    </xf>
    <xf numFmtId="0" fontId="10" fillId="0" borderId="6" xfId="0" applyFont="1" applyBorder="1" applyAlignment="1">
      <alignment vertical="center" wrapText="1"/>
    </xf>
    <xf numFmtId="0" fontId="10" fillId="0" borderId="8" xfId="0" applyFont="1" applyBorder="1" applyAlignment="1">
      <alignment vertical="center" wrapText="1"/>
    </xf>
    <xf numFmtId="0" fontId="7" fillId="0" borderId="14" xfId="0" applyFont="1" applyFill="1" applyBorder="1" applyAlignment="1">
      <alignment horizontal="center" wrapText="1"/>
    </xf>
    <xf numFmtId="0" fontId="7" fillId="0" borderId="2" xfId="0" applyFont="1" applyFill="1" applyBorder="1" applyAlignment="1">
      <alignment horizontal="center" wrapText="1"/>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0" fontId="27" fillId="0" borderId="0" xfId="0" applyFont="1" applyAlignment="1">
      <alignment horizontal="center" vertical="center"/>
    </xf>
    <xf numFmtId="0" fontId="48" fillId="0" borderId="12" xfId="0" applyFont="1" applyBorder="1" applyAlignment="1">
      <alignment horizontal="right" vertical="center"/>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33" fillId="0" borderId="16" xfId="0" applyFont="1" applyBorder="1" applyAlignment="1">
      <alignment vertical="center"/>
    </xf>
    <xf numFmtId="0" fontId="10" fillId="0" borderId="16" xfId="0" applyFont="1" applyBorder="1" applyAlignment="1">
      <alignment vertical="center"/>
    </xf>
    <xf numFmtId="0" fontId="24" fillId="0" borderId="0" xfId="0" applyFont="1" applyAlignment="1">
      <alignment horizontal="center" vertical="center"/>
    </xf>
    <xf numFmtId="0" fontId="27" fillId="0" borderId="16" xfId="0" applyFont="1" applyBorder="1" applyAlignment="1">
      <alignment horizontal="right" vertical="center"/>
    </xf>
    <xf numFmtId="0" fontId="11" fillId="0" borderId="3" xfId="0" applyFont="1" applyBorder="1" applyAlignment="1">
      <alignment horizontal="right"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2" xfId="0" applyFont="1" applyBorder="1" applyAlignment="1">
      <alignment horizontal="center" vertical="center"/>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7" fillId="0" borderId="23"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1" xfId="0" applyFont="1" applyBorder="1" applyAlignment="1">
      <alignment horizontal="center" vertical="center" wrapText="1"/>
    </xf>
    <xf numFmtId="0" fontId="11" fillId="0" borderId="5" xfId="0" applyFont="1" applyBorder="1" applyAlignment="1">
      <alignment horizontal="right" vertical="center" indent="1"/>
    </xf>
    <xf numFmtId="0" fontId="27" fillId="0" borderId="3" xfId="0" applyFont="1" applyBorder="1" applyAlignment="1">
      <alignment horizontal="right" vertical="center"/>
    </xf>
    <xf numFmtId="0" fontId="7" fillId="0" borderId="41" xfId="0" applyFont="1" applyBorder="1" applyAlignment="1">
      <alignment horizontal="center" vertical="center" wrapText="1"/>
    </xf>
    <xf numFmtId="0" fontId="7" fillId="0" borderId="43" xfId="0" applyFont="1" applyBorder="1" applyAlignment="1">
      <alignment horizontal="center" vertical="center" wrapText="1"/>
    </xf>
    <xf numFmtId="0" fontId="7" fillId="0" borderId="50" xfId="0" applyFont="1" applyBorder="1" applyAlignment="1">
      <alignment horizontal="center" vertical="center" wrapText="1"/>
    </xf>
    <xf numFmtId="0" fontId="9" fillId="0" borderId="2" xfId="0" applyFont="1" applyBorder="1" applyAlignment="1">
      <alignment horizontal="center" vertical="center"/>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6" fillId="0" borderId="12" xfId="0" applyFont="1" applyBorder="1" applyAlignment="1">
      <alignment vertical="center"/>
    </xf>
    <xf numFmtId="0" fontId="6" fillId="0" borderId="0" xfId="0" applyFont="1" applyAlignment="1">
      <alignment vertical="center"/>
    </xf>
    <xf numFmtId="0" fontId="14" fillId="2" borderId="10" xfId="0" applyFont="1" applyFill="1" applyBorder="1" applyAlignment="1">
      <alignment horizontal="center" vertical="center"/>
    </xf>
    <xf numFmtId="0" fontId="14" fillId="2" borderId="13" xfId="0" applyFont="1" applyFill="1" applyBorder="1" applyAlignment="1">
      <alignment horizontal="center" vertical="center"/>
    </xf>
    <xf numFmtId="0" fontId="11" fillId="0" borderId="0" xfId="0" applyFont="1" applyAlignment="1">
      <alignment horizontal="right" vertical="center"/>
    </xf>
    <xf numFmtId="0" fontId="14" fillId="0" borderId="12" xfId="0" applyFont="1" applyBorder="1" applyAlignment="1">
      <alignment horizontal="center" vertical="center"/>
    </xf>
    <xf numFmtId="0" fontId="15" fillId="0" borderId="0" xfId="0" applyFont="1" applyAlignment="1">
      <alignment vertical="center"/>
    </xf>
    <xf numFmtId="0" fontId="14" fillId="2" borderId="25" xfId="0" applyFont="1" applyFill="1" applyBorder="1" applyAlignment="1">
      <alignment horizontal="center" vertical="center"/>
    </xf>
    <xf numFmtId="0" fontId="3" fillId="0" borderId="16" xfId="0" applyFont="1" applyBorder="1" applyAlignment="1">
      <alignment vertical="center"/>
    </xf>
    <xf numFmtId="0" fontId="6" fillId="2" borderId="12" xfId="0" applyFont="1" applyFill="1" applyBorder="1" applyAlignment="1">
      <alignment horizontal="right" vertical="center"/>
    </xf>
    <xf numFmtId="0" fontId="6" fillId="2" borderId="22" xfId="0" applyFont="1" applyFill="1" applyBorder="1" applyAlignment="1">
      <alignment horizontal="right" vertical="center"/>
    </xf>
    <xf numFmtId="0" fontId="13" fillId="2" borderId="10" xfId="0" applyFont="1" applyFill="1" applyBorder="1" applyAlignment="1">
      <alignment horizontal="center" vertical="center"/>
    </xf>
    <xf numFmtId="0" fontId="13" fillId="2" borderId="13" xfId="0" applyFont="1" applyFill="1" applyBorder="1" applyAlignment="1">
      <alignment horizontal="center" vertical="center"/>
    </xf>
    <xf numFmtId="0" fontId="4" fillId="2" borderId="12" xfId="0" applyFont="1" applyFill="1" applyBorder="1" applyAlignment="1">
      <alignment horizontal="center" vertical="center"/>
    </xf>
    <xf numFmtId="0" fontId="15" fillId="0" borderId="24" xfId="0" applyFont="1" applyBorder="1" applyAlignment="1">
      <alignment horizontal="center" vertical="center"/>
    </xf>
    <xf numFmtId="0" fontId="1" fillId="0" borderId="12" xfId="0" applyFont="1" applyBorder="1" applyAlignment="1">
      <alignment vertical="center"/>
    </xf>
    <xf numFmtId="0" fontId="40" fillId="0" borderId="12" xfId="0" applyFont="1" applyBorder="1" applyAlignment="1">
      <alignment horizontal="center" vertical="center"/>
    </xf>
    <xf numFmtId="0" fontId="40" fillId="2" borderId="16" xfId="0" applyFont="1" applyFill="1" applyBorder="1" applyAlignment="1">
      <alignment horizontal="right" vertical="center"/>
    </xf>
    <xf numFmtId="0" fontId="40" fillId="2" borderId="76" xfId="0" applyFont="1" applyFill="1" applyBorder="1" applyAlignment="1">
      <alignment horizontal="right" vertical="center"/>
    </xf>
    <xf numFmtId="0" fontId="49" fillId="0" borderId="0" xfId="0" applyFont="1" applyAlignment="1">
      <alignment horizontal="center" vertical="center"/>
    </xf>
    <xf numFmtId="0" fontId="42" fillId="0" borderId="19" xfId="0" applyFont="1" applyBorder="1" applyAlignment="1">
      <alignment horizontal="right" vertical="center"/>
    </xf>
    <xf numFmtId="0" fontId="7" fillId="0" borderId="52"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10" fillId="0" borderId="68" xfId="0" applyFont="1" applyFill="1" applyBorder="1" applyAlignment="1">
      <alignment horizontal="center" vertical="center"/>
    </xf>
    <xf numFmtId="0" fontId="10" fillId="0" borderId="69" xfId="0" applyFont="1" applyFill="1" applyBorder="1" applyAlignment="1">
      <alignment horizontal="center" vertical="center"/>
    </xf>
    <xf numFmtId="0" fontId="10" fillId="0" borderId="70" xfId="0" applyFont="1" applyFill="1" applyBorder="1" applyAlignment="1">
      <alignment horizontal="center" vertical="center"/>
    </xf>
    <xf numFmtId="0" fontId="7" fillId="0" borderId="53" xfId="0" applyFont="1" applyBorder="1" applyAlignment="1">
      <alignment horizontal="center" vertical="center"/>
    </xf>
    <xf numFmtId="0" fontId="7" fillId="0" borderId="54" xfId="0" applyFont="1" applyBorder="1" applyAlignment="1">
      <alignment horizontal="center" vertical="center"/>
    </xf>
    <xf numFmtId="166" fontId="10" fillId="0" borderId="15" xfId="2" quotePrefix="1" applyNumberFormat="1" applyFont="1" applyBorder="1" applyAlignment="1">
      <alignment horizontal="center" vertical="center"/>
    </xf>
    <xf numFmtId="166" fontId="10" fillId="0" borderId="15" xfId="2" applyNumberFormat="1" applyFont="1" applyBorder="1" applyAlignment="1">
      <alignment horizontal="center" vertical="center"/>
    </xf>
    <xf numFmtId="0" fontId="14" fillId="0" borderId="35" xfId="0" applyFont="1" applyBorder="1" applyAlignment="1">
      <alignment horizontal="center" vertical="center"/>
    </xf>
    <xf numFmtId="0" fontId="13" fillId="0" borderId="0" xfId="0" applyFont="1" applyAlignment="1">
      <alignment horizontal="right" vertical="center"/>
    </xf>
    <xf numFmtId="0" fontId="40" fillId="0" borderId="0" xfId="0" applyFont="1" applyFill="1" applyBorder="1" applyAlignment="1">
      <alignment horizontal="center" vertical="center"/>
    </xf>
    <xf numFmtId="0" fontId="40" fillId="0" borderId="0" xfId="0" applyFont="1" applyFill="1" applyBorder="1" applyAlignment="1">
      <alignment horizontal="right" vertical="center"/>
    </xf>
    <xf numFmtId="0" fontId="85" fillId="0" borderId="101" xfId="0" applyFont="1" applyFill="1" applyBorder="1" applyAlignment="1">
      <alignment horizontal="center" vertical="center" wrapText="1"/>
    </xf>
    <xf numFmtId="0" fontId="85" fillId="0" borderId="105" xfId="0" applyFont="1" applyFill="1" applyBorder="1" applyAlignment="1">
      <alignment horizontal="center" vertical="center" wrapText="1"/>
    </xf>
    <xf numFmtId="0" fontId="85" fillId="0" borderId="101" xfId="0" applyNumberFormat="1" applyFont="1" applyFill="1" applyBorder="1" applyAlignment="1">
      <alignment horizontal="center" vertical="center" wrapText="1"/>
    </xf>
    <xf numFmtId="0" fontId="85" fillId="0" borderId="105" xfId="0" applyNumberFormat="1" applyFont="1" applyFill="1" applyBorder="1" applyAlignment="1">
      <alignment horizontal="center" vertical="center" wrapText="1"/>
    </xf>
    <xf numFmtId="0" fontId="27" fillId="0" borderId="0" xfId="0" applyFont="1" applyBorder="1" applyAlignment="1">
      <alignment vertical="center"/>
    </xf>
    <xf numFmtId="0" fontId="14" fillId="0" borderId="6" xfId="0" applyFont="1" applyBorder="1" applyAlignment="1">
      <alignment vertical="center"/>
    </xf>
    <xf numFmtId="0" fontId="14" fillId="0" borderId="17" xfId="0" applyFont="1" applyBorder="1" applyAlignment="1">
      <alignment vertical="center"/>
    </xf>
    <xf numFmtId="16" fontId="14" fillId="0" borderId="10" xfId="0" quotePrefix="1" applyNumberFormat="1" applyFont="1" applyBorder="1" applyAlignment="1">
      <alignment horizontal="center" vertical="center"/>
    </xf>
    <xf numFmtId="16" fontId="14" fillId="0" borderId="35" xfId="0" quotePrefix="1" applyNumberFormat="1" applyFont="1" applyBorder="1" applyAlignment="1">
      <alignment horizontal="center" vertical="center"/>
    </xf>
    <xf numFmtId="0" fontId="14" fillId="0" borderId="51" xfId="0" applyFont="1" applyBorder="1" applyAlignment="1">
      <alignment horizontal="center" vertical="center"/>
    </xf>
    <xf numFmtId="0" fontId="6" fillId="0" borderId="0" xfId="0" applyFont="1" applyBorder="1" applyAlignment="1">
      <alignment horizontal="left" vertical="top" wrapText="1"/>
    </xf>
    <xf numFmtId="0" fontId="27" fillId="0" borderId="16" xfId="0" applyFont="1" applyBorder="1" applyAlignment="1">
      <alignment horizontal="left" vertical="center" wrapText="1"/>
    </xf>
    <xf numFmtId="0" fontId="13" fillId="0" borderId="12" xfId="0" applyFont="1" applyBorder="1" applyAlignment="1">
      <alignment horizontal="right" vertical="center"/>
    </xf>
    <xf numFmtId="0" fontId="14" fillId="0" borderId="18" xfId="0" applyFont="1" applyFill="1" applyBorder="1" applyAlignment="1">
      <alignment horizontal="center" wrapText="1"/>
    </xf>
    <xf numFmtId="0" fontId="14" fillId="0" borderId="11" xfId="0" applyFont="1" applyFill="1" applyBorder="1" applyAlignment="1">
      <alignment horizontal="center" wrapText="1"/>
    </xf>
    <xf numFmtId="0" fontId="14" fillId="0" borderId="14" xfId="0" applyFont="1" applyFill="1" applyBorder="1" applyAlignment="1">
      <alignment horizontal="center" wrapText="1"/>
    </xf>
    <xf numFmtId="0" fontId="14" fillId="0" borderId="2" xfId="0" applyFont="1" applyFill="1" applyBorder="1" applyAlignment="1">
      <alignment horizontal="center" wrapText="1"/>
    </xf>
    <xf numFmtId="17" fontId="85" fillId="0" borderId="15" xfId="0" quotePrefix="1" applyNumberFormat="1" applyFont="1" applyFill="1" applyBorder="1" applyAlignment="1">
      <alignment horizontal="center"/>
    </xf>
    <xf numFmtId="0" fontId="85" fillId="0" borderId="26" xfId="0" applyNumberFormat="1" applyFont="1" applyFill="1" applyBorder="1" applyAlignment="1">
      <alignment horizontal="center" wrapText="1"/>
    </xf>
    <xf numFmtId="0" fontId="85" fillId="0" borderId="41" xfId="0" applyNumberFormat="1" applyFont="1" applyFill="1" applyBorder="1" applyAlignment="1">
      <alignment horizontal="center" wrapText="1"/>
    </xf>
    <xf numFmtId="0" fontId="85" fillId="0" borderId="43" xfId="0" applyNumberFormat="1" applyFont="1" applyFill="1" applyBorder="1" applyAlignment="1">
      <alignment horizontal="center" wrapText="1"/>
    </xf>
    <xf numFmtId="0" fontId="85" fillId="0" borderId="0" xfId="0" applyNumberFormat="1" applyFont="1" applyFill="1" applyBorder="1" applyAlignment="1">
      <alignment horizontal="center" wrapText="1"/>
    </xf>
    <xf numFmtId="17" fontId="85" fillId="0" borderId="15" xfId="0" applyNumberFormat="1" applyFont="1" applyFill="1" applyBorder="1" applyAlignment="1">
      <alignment horizontal="center" vertical="center" wrapText="1"/>
    </xf>
    <xf numFmtId="0" fontId="6" fillId="0" borderId="19" xfId="0" applyFont="1" applyBorder="1" applyAlignment="1">
      <alignment horizontal="right" vertical="center"/>
    </xf>
    <xf numFmtId="0" fontId="14" fillId="0" borderId="31" xfId="0" applyFont="1" applyBorder="1" applyAlignment="1">
      <alignment horizontal="center" vertical="center"/>
    </xf>
    <xf numFmtId="0" fontId="14" fillId="0" borderId="19" xfId="0" applyFont="1" applyBorder="1" applyAlignment="1">
      <alignment horizontal="center" vertical="center"/>
    </xf>
    <xf numFmtId="0" fontId="20" fillId="0" borderId="31" xfId="0" applyFont="1" applyBorder="1" applyAlignment="1">
      <alignment horizontal="center" vertical="center"/>
    </xf>
    <xf numFmtId="0" fontId="20" fillId="0" borderId="12" xfId="0" applyFont="1" applyBorder="1" applyAlignment="1">
      <alignment horizontal="center" vertical="center"/>
    </xf>
    <xf numFmtId="0" fontId="15" fillId="0" borderId="12" xfId="0" applyFont="1" applyBorder="1" applyAlignment="1">
      <alignment horizontal="right" vertical="center"/>
    </xf>
    <xf numFmtId="0" fontId="15" fillId="0" borderId="8" xfId="0" applyFont="1" applyBorder="1" applyAlignment="1">
      <alignment horizontal="right" vertical="center"/>
    </xf>
    <xf numFmtId="0" fontId="14" fillId="0" borderId="53" xfId="0" applyFont="1" applyBorder="1" applyAlignment="1">
      <alignment horizontal="center" vertical="center"/>
    </xf>
    <xf numFmtId="0" fontId="14" fillId="0" borderId="54" xfId="0" applyFont="1" applyBorder="1" applyAlignment="1">
      <alignment horizontal="center" vertical="center"/>
    </xf>
    <xf numFmtId="0" fontId="20" fillId="0" borderId="0" xfId="0" applyFont="1" applyAlignment="1">
      <alignment vertical="center"/>
    </xf>
    <xf numFmtId="0" fontId="22" fillId="0" borderId="16" xfId="0" applyFont="1" applyBorder="1" applyAlignment="1">
      <alignment horizontal="right" vertical="center"/>
    </xf>
    <xf numFmtId="0" fontId="3" fillId="0" borderId="0" xfId="0" applyFont="1" applyAlignment="1">
      <alignment vertical="center"/>
    </xf>
    <xf numFmtId="0" fontId="17" fillId="0" borderId="0" xfId="0" applyFont="1" applyAlignment="1">
      <alignment horizontal="right" vertical="center"/>
    </xf>
    <xf numFmtId="0" fontId="6" fillId="0" borderId="0" xfId="0" applyFont="1" applyAlignment="1">
      <alignment horizontal="left" vertical="center"/>
    </xf>
    <xf numFmtId="0" fontId="13" fillId="0" borderId="12" xfId="0" applyFont="1" applyBorder="1" applyAlignment="1">
      <alignment horizontal="center" vertical="center"/>
    </xf>
    <xf numFmtId="0" fontId="3" fillId="0" borderId="12" xfId="0" applyFont="1" applyBorder="1" applyAlignment="1">
      <alignment vertical="center"/>
    </xf>
    <xf numFmtId="0" fontId="11" fillId="0" borderId="0" xfId="0" applyFont="1" applyAlignment="1">
      <alignment horizontal="justify" vertical="center"/>
    </xf>
    <xf numFmtId="0" fontId="40" fillId="0" borderId="16" xfId="0" applyFont="1" applyBorder="1" applyAlignment="1">
      <alignment horizontal="center" vertical="center"/>
    </xf>
    <xf numFmtId="0" fontId="40" fillId="0" borderId="19" xfId="0" applyFont="1" applyBorder="1" applyAlignment="1">
      <alignment horizontal="center" vertical="center"/>
    </xf>
    <xf numFmtId="0" fontId="13" fillId="0" borderId="31" xfId="0" applyFont="1" applyBorder="1" applyAlignment="1">
      <alignment vertical="center"/>
    </xf>
    <xf numFmtId="0" fontId="1" fillId="0" borderId="16" xfId="0" applyFont="1" applyBorder="1" applyAlignment="1">
      <alignment vertical="center"/>
    </xf>
    <xf numFmtId="0" fontId="3" fillId="0" borderId="0" xfId="0" applyFont="1" applyAlignment="1">
      <alignment vertical="top"/>
    </xf>
    <xf numFmtId="0" fontId="13" fillId="0" borderId="0" xfId="0" applyFont="1" applyAlignment="1">
      <alignment vertical="center"/>
    </xf>
    <xf numFmtId="0" fontId="13" fillId="0" borderId="12" xfId="0" applyFont="1" applyBorder="1" applyAlignment="1">
      <alignment horizontal="left" vertical="center"/>
    </xf>
    <xf numFmtId="0" fontId="13" fillId="0" borderId="16" xfId="0" applyFont="1" applyBorder="1" applyAlignment="1">
      <alignment horizontal="right" vertical="center"/>
    </xf>
    <xf numFmtId="0" fontId="12" fillId="0" borderId="0" xfId="0" applyFont="1" applyAlignment="1">
      <alignment horizontal="center" vertical="center" wrapText="1"/>
    </xf>
    <xf numFmtId="0" fontId="14" fillId="0" borderId="16" xfId="0" applyFont="1" applyBorder="1" applyAlignment="1">
      <alignment horizontal="center" vertical="center" wrapText="1"/>
    </xf>
    <xf numFmtId="0" fontId="14" fillId="0" borderId="12" xfId="0" applyFont="1" applyBorder="1" applyAlignment="1">
      <alignment horizontal="center" vertical="center" wrapText="1"/>
    </xf>
    <xf numFmtId="0" fontId="13" fillId="0" borderId="16" xfId="0" applyFont="1" applyBorder="1" applyAlignment="1">
      <alignment vertical="center" wrapText="1"/>
    </xf>
    <xf numFmtId="0" fontId="13" fillId="0" borderId="0" xfId="0" applyFont="1" applyAlignment="1">
      <alignment vertical="center" wrapText="1"/>
    </xf>
    <xf numFmtId="0" fontId="13" fillId="0" borderId="12" xfId="0" applyFont="1" applyBorder="1" applyAlignment="1">
      <alignment vertical="center" wrapText="1"/>
    </xf>
    <xf numFmtId="0" fontId="13" fillId="0" borderId="16" xfId="0" applyFont="1" applyBorder="1" applyAlignment="1">
      <alignment horizontal="right" vertical="center" wrapText="1"/>
    </xf>
    <xf numFmtId="0" fontId="13" fillId="0" borderId="0" xfId="0" applyFont="1" applyAlignment="1">
      <alignment horizontal="center" vertical="center"/>
    </xf>
    <xf numFmtId="0" fontId="14" fillId="0" borderId="0" xfId="0" applyFont="1" applyAlignment="1">
      <alignment vertical="center"/>
    </xf>
    <xf numFmtId="43" fontId="78" fillId="0" borderId="0" xfId="2" applyNumberFormat="1" applyFont="1" applyAlignment="1">
      <alignment vertical="center"/>
    </xf>
    <xf numFmtId="0" fontId="13" fillId="0" borderId="5" xfId="0" applyFont="1" applyBorder="1" applyAlignment="1">
      <alignment horizontal="right" vertical="center"/>
    </xf>
    <xf numFmtId="0" fontId="7" fillId="0" borderId="27" xfId="0" applyFont="1" applyBorder="1" applyAlignment="1">
      <alignment horizontal="center" vertical="center"/>
    </xf>
    <xf numFmtId="0" fontId="7" fillId="0" borderId="23" xfId="0" applyFont="1" applyBorder="1" applyAlignment="1">
      <alignment horizontal="center" vertical="center"/>
    </xf>
    <xf numFmtId="0" fontId="7" fillId="0" borderId="56" xfId="0" applyFont="1" applyBorder="1" applyAlignment="1">
      <alignment horizontal="center" vertical="center"/>
    </xf>
    <xf numFmtId="0" fontId="7" fillId="0" borderId="57" xfId="0" applyFont="1" applyBorder="1" applyAlignment="1">
      <alignment horizontal="center" vertical="center"/>
    </xf>
    <xf numFmtId="0" fontId="7" fillId="0" borderId="41" xfId="0" applyFont="1" applyBorder="1" applyAlignment="1">
      <alignment vertical="center" wrapText="1"/>
    </xf>
    <xf numFmtId="0" fontId="7" fillId="0" borderId="55" xfId="0" applyFont="1" applyBorder="1" applyAlignment="1">
      <alignment vertical="center" wrapText="1"/>
    </xf>
    <xf numFmtId="0" fontId="7" fillId="0" borderId="27" xfId="0" applyFont="1" applyBorder="1" applyAlignment="1">
      <alignment vertical="center" wrapText="1"/>
    </xf>
    <xf numFmtId="0" fontId="7" fillId="0" borderId="23" xfId="0" applyFont="1" applyBorder="1" applyAlignment="1">
      <alignment vertical="center" wrapText="1"/>
    </xf>
    <xf numFmtId="0" fontId="7" fillId="0" borderId="56" xfId="0" applyFont="1" applyBorder="1" applyAlignment="1">
      <alignment vertical="center" wrapText="1"/>
    </xf>
    <xf numFmtId="0" fontId="7" fillId="0" borderId="57" xfId="0" applyFont="1" applyBorder="1" applyAlignment="1">
      <alignment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2" xfId="0" applyFont="1" applyBorder="1" applyAlignment="1">
      <alignment horizontal="center" vertical="center" wrapText="1"/>
    </xf>
    <xf numFmtId="15" fontId="2" fillId="0" borderId="45" xfId="0" applyNumberFormat="1" applyFont="1" applyBorder="1" applyAlignment="1">
      <alignment vertical="center"/>
    </xf>
    <xf numFmtId="15" fontId="2" fillId="0" borderId="4" xfId="0" applyNumberFormat="1" applyFont="1" applyBorder="1" applyAlignment="1">
      <alignment vertical="center"/>
    </xf>
    <xf numFmtId="0" fontId="2" fillId="0" borderId="4" xfId="0" applyFont="1" applyBorder="1" applyAlignment="1">
      <alignment horizontal="center" vertical="center"/>
    </xf>
    <xf numFmtId="0" fontId="2" fillId="0" borderId="59" xfId="0" applyFont="1" applyBorder="1" applyAlignment="1">
      <alignment horizontal="center" vertical="center"/>
    </xf>
    <xf numFmtId="15" fontId="2" fillId="0" borderId="27" xfId="0" applyNumberFormat="1" applyFont="1" applyBorder="1" applyAlignment="1">
      <alignment horizontal="center" vertical="center"/>
    </xf>
    <xf numFmtId="15" fontId="2" fillId="0" borderId="5" xfId="0" applyNumberFormat="1" applyFont="1" applyBorder="1" applyAlignment="1">
      <alignment horizontal="center" vertical="center"/>
    </xf>
    <xf numFmtId="0" fontId="2" fillId="0" borderId="5" xfId="0" applyFont="1" applyBorder="1" applyAlignment="1">
      <alignment horizontal="center" vertical="center"/>
    </xf>
    <xf numFmtId="0" fontId="2" fillId="0" borderId="23" xfId="0" applyFont="1" applyBorder="1" applyAlignment="1">
      <alignment horizontal="center" vertical="center"/>
    </xf>
    <xf numFmtId="15" fontId="2" fillId="0" borderId="26" xfId="0" applyNumberFormat="1" applyFont="1" applyBorder="1" applyAlignment="1">
      <alignment vertical="center"/>
    </xf>
    <xf numFmtId="15" fontId="2" fillId="0" borderId="0" xfId="0" applyNumberFormat="1" applyFont="1" applyBorder="1" applyAlignment="1">
      <alignment vertical="center"/>
    </xf>
    <xf numFmtId="0" fontId="2" fillId="0" borderId="7" xfId="0" applyFont="1" applyBorder="1" applyAlignment="1">
      <alignment horizontal="center" vertical="center"/>
    </xf>
    <xf numFmtId="15" fontId="2" fillId="0" borderId="26" xfId="0" applyNumberFormat="1" applyFont="1" applyBorder="1" applyAlignment="1">
      <alignment horizontal="center" vertical="center"/>
    </xf>
    <xf numFmtId="15" fontId="2" fillId="0" borderId="0" xfId="0" applyNumberFormat="1" applyFont="1" applyBorder="1" applyAlignment="1">
      <alignment horizontal="center" vertical="center"/>
    </xf>
    <xf numFmtId="15" fontId="2" fillId="0" borderId="18" xfId="0" applyNumberFormat="1" applyFont="1" applyBorder="1" applyAlignment="1">
      <alignment vertical="center"/>
    </xf>
    <xf numFmtId="15" fontId="2" fillId="0" borderId="3" xfId="0" applyNumberFormat="1" applyFont="1" applyBorder="1" applyAlignment="1">
      <alignment vertical="center"/>
    </xf>
    <xf numFmtId="0" fontId="2" fillId="0" borderId="3" xfId="0" applyFont="1" applyBorder="1" applyAlignment="1">
      <alignment horizontal="center" vertical="center"/>
    </xf>
    <xf numFmtId="0" fontId="2" fillId="0" borderId="11" xfId="0" applyFont="1" applyBorder="1" applyAlignment="1">
      <alignment horizontal="center" vertical="center"/>
    </xf>
    <xf numFmtId="15" fontId="2" fillId="0" borderId="18" xfId="0" applyNumberFormat="1" applyFont="1" applyBorder="1" applyAlignment="1">
      <alignment horizontal="center" vertical="center"/>
    </xf>
    <xf numFmtId="15" fontId="2" fillId="0" borderId="3" xfId="0" applyNumberFormat="1" applyFont="1" applyBorder="1" applyAlignment="1">
      <alignment horizontal="center" vertical="center"/>
    </xf>
    <xf numFmtId="0" fontId="7" fillId="0" borderId="14" xfId="0" applyFont="1" applyBorder="1" applyAlignment="1">
      <alignment vertical="center"/>
    </xf>
    <xf numFmtId="0" fontId="7" fillId="0" borderId="15" xfId="0" applyFont="1" applyBorder="1" applyAlignment="1">
      <alignment vertical="center"/>
    </xf>
    <xf numFmtId="0" fontId="7" fillId="0" borderId="2" xfId="0" applyFont="1" applyBorder="1" applyAlignment="1">
      <alignment vertical="center"/>
    </xf>
    <xf numFmtId="0" fontId="2" fillId="0" borderId="26" xfId="0" applyFont="1" applyBorder="1" applyAlignment="1">
      <alignment vertical="center"/>
    </xf>
    <xf numFmtId="0" fontId="2" fillId="0" borderId="0" xfId="0" applyFont="1" applyBorder="1" applyAlignment="1">
      <alignment vertical="center"/>
    </xf>
    <xf numFmtId="0" fontId="2" fillId="0" borderId="58" xfId="0" applyFont="1" applyBorder="1" applyAlignment="1">
      <alignment vertical="center"/>
    </xf>
    <xf numFmtId="0" fontId="2" fillId="0" borderId="62" xfId="0" applyFont="1" applyBorder="1" applyAlignment="1">
      <alignment horizontal="center" vertical="center"/>
    </xf>
    <xf numFmtId="0" fontId="2" fillId="0" borderId="58" xfId="0" applyFont="1" applyBorder="1" applyAlignment="1">
      <alignment horizontal="center" vertical="center"/>
    </xf>
    <xf numFmtId="0" fontId="2" fillId="0" borderId="18" xfId="0" applyFont="1" applyBorder="1" applyAlignment="1">
      <alignment vertical="center"/>
    </xf>
    <xf numFmtId="0" fontId="2" fillId="0" borderId="3" xfId="0" applyFont="1" applyBorder="1" applyAlignment="1">
      <alignment vertical="center"/>
    </xf>
    <xf numFmtId="0" fontId="2" fillId="0" borderId="32" xfId="0" applyFont="1" applyBorder="1" applyAlignment="1">
      <alignment vertical="center"/>
    </xf>
    <xf numFmtId="0" fontId="2" fillId="0" borderId="63" xfId="0" applyFont="1" applyBorder="1" applyAlignment="1">
      <alignment horizontal="center" vertical="center"/>
    </xf>
    <xf numFmtId="0" fontId="2" fillId="0" borderId="32" xfId="0" applyFont="1" applyBorder="1" applyAlignment="1">
      <alignment horizontal="center" vertical="center"/>
    </xf>
    <xf numFmtId="0" fontId="7" fillId="0" borderId="14" xfId="0" applyFont="1" applyBorder="1" applyAlignment="1">
      <alignment vertical="center" wrapText="1"/>
    </xf>
    <xf numFmtId="0" fontId="7" fillId="0" borderId="15" xfId="0" applyFont="1" applyBorder="1" applyAlignment="1">
      <alignment vertical="center" wrapText="1"/>
    </xf>
    <xf numFmtId="0" fontId="7" fillId="0" borderId="33" xfId="0" applyFont="1" applyBorder="1" applyAlignment="1">
      <alignment vertical="center" wrapText="1"/>
    </xf>
    <xf numFmtId="0" fontId="7" fillId="0" borderId="36" xfId="0" applyFont="1" applyBorder="1" applyAlignment="1">
      <alignment horizontal="center" vertical="center" wrapText="1"/>
    </xf>
    <xf numFmtId="15" fontId="2" fillId="0" borderId="27" xfId="0" applyNumberFormat="1" applyFont="1" applyBorder="1" applyAlignment="1">
      <alignment horizontal="center" vertical="center" wrapText="1"/>
    </xf>
    <xf numFmtId="15" fontId="2" fillId="0" borderId="23" xfId="0" applyNumberFormat="1" applyFont="1" applyBorder="1" applyAlignment="1">
      <alignment horizontal="center" vertical="center" wrapText="1"/>
    </xf>
    <xf numFmtId="15" fontId="2" fillId="0" borderId="26" xfId="0" applyNumberFormat="1" applyFont="1" applyBorder="1" applyAlignment="1">
      <alignment horizontal="center" vertical="center" wrapText="1"/>
    </xf>
    <xf numFmtId="15" fontId="2" fillId="0" borderId="7" xfId="0" applyNumberFormat="1" applyFont="1" applyBorder="1" applyAlignment="1">
      <alignment horizontal="center" vertical="center" wrapText="1"/>
    </xf>
    <xf numFmtId="15" fontId="2" fillId="0" borderId="18" xfId="0" applyNumberFormat="1" applyFont="1" applyBorder="1" applyAlignment="1">
      <alignment horizontal="center" vertical="center" wrapText="1"/>
    </xf>
    <xf numFmtId="15" fontId="2" fillId="0" borderId="11" xfId="0" applyNumberFormat="1" applyFont="1" applyBorder="1" applyAlignment="1">
      <alignment horizontal="center" vertical="center" wrapText="1"/>
    </xf>
    <xf numFmtId="0" fontId="2" fillId="0" borderId="27" xfId="0" applyFont="1" applyBorder="1" applyAlignment="1">
      <alignment vertical="center"/>
    </xf>
    <xf numFmtId="0" fontId="2" fillId="0" borderId="5" xfId="0" applyFont="1" applyBorder="1" applyAlignment="1">
      <alignment vertical="center"/>
    </xf>
    <xf numFmtId="0" fontId="2" fillId="0" borderId="23" xfId="0" applyFont="1" applyBorder="1" applyAlignment="1">
      <alignment vertical="center"/>
    </xf>
    <xf numFmtId="0" fontId="2" fillId="0" borderId="27" xfId="0" applyFont="1" applyBorder="1" applyAlignment="1">
      <alignment horizontal="center" vertical="center"/>
    </xf>
    <xf numFmtId="0" fontId="2" fillId="0" borderId="60" xfId="0" applyFont="1" applyBorder="1" applyAlignment="1">
      <alignment horizontal="center" vertical="center"/>
    </xf>
    <xf numFmtId="0" fontId="2" fillId="0" borderId="61" xfId="0" applyFont="1" applyBorder="1" applyAlignment="1">
      <alignment horizontal="center" vertical="center"/>
    </xf>
    <xf numFmtId="0" fontId="2" fillId="0" borderId="27" xfId="0" applyFont="1" applyBorder="1" applyAlignment="1">
      <alignment vertical="center" wrapText="1"/>
    </xf>
    <xf numFmtId="0" fontId="2" fillId="0" borderId="5" xfId="0" applyFont="1" applyBorder="1" applyAlignment="1">
      <alignment vertical="center" wrapText="1"/>
    </xf>
    <xf numFmtId="0" fontId="2" fillId="0" borderId="23" xfId="0" applyFont="1" applyBorder="1" applyAlignment="1">
      <alignment vertical="center" wrapText="1"/>
    </xf>
    <xf numFmtId="0" fontId="2" fillId="0" borderId="2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0" xfId="0" applyFont="1" applyBorder="1" applyAlignment="1">
      <alignment horizontal="center" vertical="center" wrapText="1"/>
    </xf>
    <xf numFmtId="0" fontId="2" fillId="0" borderId="61"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6" xfId="0" applyFont="1" applyBorder="1" applyAlignment="1">
      <alignment vertical="center" wrapText="1"/>
    </xf>
    <xf numFmtId="0" fontId="2" fillId="0" borderId="0" xfId="0" applyFont="1" applyAlignment="1">
      <alignment vertical="center" wrapText="1"/>
    </xf>
    <xf numFmtId="0" fontId="2" fillId="0" borderId="7" xfId="0" applyFont="1" applyBorder="1" applyAlignment="1">
      <alignment vertical="center" wrapText="1"/>
    </xf>
    <xf numFmtId="0" fontId="2" fillId="0" borderId="26" xfId="0" applyFont="1" applyBorder="1" applyAlignment="1">
      <alignment horizontal="center" vertical="center" wrapText="1"/>
    </xf>
    <xf numFmtId="0" fontId="2" fillId="0" borderId="58" xfId="0" applyFont="1" applyBorder="1" applyAlignment="1">
      <alignment horizontal="center" vertical="center" wrapText="1"/>
    </xf>
    <xf numFmtId="0" fontId="2" fillId="0" borderId="62" xfId="0" applyFont="1" applyBorder="1" applyAlignment="1">
      <alignment horizontal="center" vertical="center" wrapText="1"/>
    </xf>
    <xf numFmtId="0" fontId="2" fillId="0" borderId="7" xfId="0" applyFont="1" applyBorder="1" applyAlignment="1">
      <alignment horizontal="center" vertical="center" wrapText="1"/>
    </xf>
    <xf numFmtId="0" fontId="14" fillId="0" borderId="41" xfId="0" applyFont="1" applyBorder="1" applyAlignment="1">
      <alignment horizontal="center" vertical="center" wrapText="1"/>
    </xf>
    <xf numFmtId="0" fontId="14" fillId="0" borderId="50" xfId="0" applyFont="1" applyBorder="1" applyAlignment="1">
      <alignment horizontal="center" vertical="center" wrapText="1"/>
    </xf>
    <xf numFmtId="0" fontId="13" fillId="0" borderId="14" xfId="0" applyFont="1" applyBorder="1" applyAlignment="1">
      <alignment vertical="center" wrapText="1"/>
    </xf>
    <xf numFmtId="0" fontId="13" fillId="0" borderId="15" xfId="0" applyFont="1" applyBorder="1" applyAlignment="1">
      <alignment vertical="center" wrapText="1"/>
    </xf>
    <xf numFmtId="0" fontId="13" fillId="0" borderId="2" xfId="0" applyFont="1" applyBorder="1" applyAlignment="1">
      <alignment vertical="center" wrapText="1"/>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3" fillId="0" borderId="2" xfId="0" applyFont="1" applyBorder="1" applyAlignment="1">
      <alignment horizontal="center" vertical="center"/>
    </xf>
    <xf numFmtId="0" fontId="2" fillId="0" borderId="18" xfId="0" applyFont="1" applyBorder="1" applyAlignment="1">
      <alignment vertical="center" wrapText="1"/>
    </xf>
    <xf numFmtId="0" fontId="2" fillId="0" borderId="3" xfId="0" applyFont="1" applyBorder="1" applyAlignment="1">
      <alignment vertical="center" wrapText="1"/>
    </xf>
    <xf numFmtId="0" fontId="2" fillId="0" borderId="11" xfId="0" applyFont="1" applyBorder="1" applyAlignment="1">
      <alignment vertical="center" wrapText="1"/>
    </xf>
    <xf numFmtId="0" fontId="2" fillId="0" borderId="1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63" xfId="0" applyFont="1" applyBorder="1" applyAlignment="1">
      <alignment horizontal="center" vertical="center" wrapText="1"/>
    </xf>
    <xf numFmtId="0" fontId="2" fillId="0" borderId="11" xfId="0" applyFont="1" applyBorder="1" applyAlignment="1">
      <alignment horizontal="center" vertical="center" wrapText="1"/>
    </xf>
    <xf numFmtId="0" fontId="14" fillId="0" borderId="15" xfId="0" applyFont="1" applyBorder="1" applyAlignment="1">
      <alignment vertical="center"/>
    </xf>
    <xf numFmtId="0" fontId="32" fillId="0" borderId="41" xfId="0" applyFont="1" applyBorder="1" applyAlignment="1">
      <alignment horizontal="center" vertical="center" wrapText="1"/>
    </xf>
    <xf numFmtId="0" fontId="32" fillId="0" borderId="50"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11" xfId="0" applyFont="1" applyBorder="1" applyAlignment="1">
      <alignment horizontal="center" vertical="center" wrapText="1"/>
    </xf>
    <xf numFmtId="0" fontId="13" fillId="0" borderId="41" xfId="0" applyFont="1" applyBorder="1" applyAlignment="1">
      <alignment horizontal="center" vertical="center"/>
    </xf>
    <xf numFmtId="0" fontId="13" fillId="0" borderId="43" xfId="0" applyFont="1" applyBorder="1" applyAlignment="1">
      <alignment horizontal="center" vertical="center"/>
    </xf>
    <xf numFmtId="0" fontId="13" fillId="0" borderId="50" xfId="0" applyFont="1" applyBorder="1" applyAlignment="1">
      <alignment horizontal="center" vertical="center"/>
    </xf>
    <xf numFmtId="0" fontId="13" fillId="0" borderId="27" xfId="0" applyFont="1" applyBorder="1" applyAlignment="1">
      <alignment vertical="center" wrapText="1"/>
    </xf>
    <xf numFmtId="0" fontId="13" fillId="0" borderId="5" xfId="0" applyFont="1" applyBorder="1" applyAlignment="1">
      <alignment vertical="center" wrapText="1"/>
    </xf>
    <xf numFmtId="0" fontId="13" fillId="0" borderId="23" xfId="0" applyFont="1" applyBorder="1" applyAlignment="1">
      <alignment vertical="center" wrapText="1"/>
    </xf>
    <xf numFmtId="0" fontId="13" fillId="0" borderId="26" xfId="0" applyFont="1" applyBorder="1" applyAlignment="1">
      <alignment vertical="center" wrapText="1"/>
    </xf>
    <xf numFmtId="0" fontId="13" fillId="0" borderId="7" xfId="0" applyFont="1" applyBorder="1" applyAlignment="1">
      <alignment vertical="center" wrapText="1"/>
    </xf>
    <xf numFmtId="0" fontId="13" fillId="0" borderId="18" xfId="0" applyFont="1" applyBorder="1" applyAlignment="1">
      <alignment vertical="center" wrapText="1"/>
    </xf>
    <xf numFmtId="0" fontId="13" fillId="0" borderId="3" xfId="0" applyFont="1" applyBorder="1" applyAlignment="1">
      <alignment vertical="center" wrapText="1"/>
    </xf>
    <xf numFmtId="0" fontId="13" fillId="0" borderId="11" xfId="0" applyFont="1" applyBorder="1" applyAlignment="1">
      <alignment vertical="center" wrapText="1"/>
    </xf>
    <xf numFmtId="15" fontId="13" fillId="0" borderId="41" xfId="0" applyNumberFormat="1" applyFont="1" applyBorder="1" applyAlignment="1">
      <alignment horizontal="right" vertical="center" wrapText="1"/>
    </xf>
    <xf numFmtId="15" fontId="13" fillId="0" borderId="43" xfId="0" applyNumberFormat="1" applyFont="1" applyBorder="1" applyAlignment="1">
      <alignment horizontal="right" vertical="center" wrapText="1"/>
    </xf>
    <xf numFmtId="15" fontId="13" fillId="0" borderId="50" xfId="0" applyNumberFormat="1" applyFont="1" applyBorder="1" applyAlignment="1">
      <alignment horizontal="right" vertical="center" wrapText="1"/>
    </xf>
    <xf numFmtId="0" fontId="11" fillId="0" borderId="5" xfId="0" applyFont="1" applyBorder="1" applyAlignment="1">
      <alignment vertical="center"/>
    </xf>
    <xf numFmtId="0" fontId="11" fillId="0" borderId="5" xfId="0" applyFont="1" applyBorder="1" applyAlignment="1">
      <alignment vertical="center" wrapText="1"/>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10" xfId="0" applyFont="1" applyBorder="1" applyAlignment="1">
      <alignment horizontal="center" vertical="center"/>
    </xf>
    <xf numFmtId="0" fontId="19" fillId="0" borderId="9" xfId="0" applyFont="1" applyBorder="1" applyAlignment="1">
      <alignment horizontal="center" vertical="center"/>
    </xf>
    <xf numFmtId="0" fontId="19" fillId="0" borderId="13" xfId="0" applyFont="1" applyBorder="1" applyAlignment="1">
      <alignment horizontal="center" vertical="center"/>
    </xf>
    <xf numFmtId="0" fontId="11" fillId="0" borderId="27" xfId="0" applyFont="1" applyBorder="1" applyAlignment="1">
      <alignment horizontal="center" vertical="center"/>
    </xf>
    <xf numFmtId="0" fontId="11" fillId="0" borderId="23" xfId="0" applyFont="1" applyBorder="1" applyAlignment="1">
      <alignment horizontal="center" vertical="center"/>
    </xf>
    <xf numFmtId="0" fontId="11" fillId="0" borderId="18" xfId="0" applyFont="1" applyBorder="1" applyAlignment="1">
      <alignment horizontal="center" vertical="center"/>
    </xf>
    <xf numFmtId="0" fontId="11" fillId="0" borderId="11" xfId="0" applyFont="1" applyBorder="1" applyAlignment="1">
      <alignment horizontal="center" vertical="center"/>
    </xf>
    <xf numFmtId="0" fontId="11" fillId="0" borderId="5" xfId="0" applyFont="1" applyBorder="1" applyAlignment="1">
      <alignment horizontal="center" vertical="center"/>
    </xf>
    <xf numFmtId="0" fontId="11" fillId="0" borderId="0" xfId="0" applyFont="1" applyBorder="1" applyAlignment="1">
      <alignment vertical="center"/>
    </xf>
    <xf numFmtId="0" fontId="11" fillId="0" borderId="0" xfId="0" applyFont="1" applyBorder="1" applyAlignment="1">
      <alignment horizontal="center" vertical="center"/>
    </xf>
    <xf numFmtId="0" fontId="11" fillId="0" borderId="3" xfId="0" applyFont="1" applyBorder="1" applyAlignment="1">
      <alignment horizontal="center" vertical="center"/>
    </xf>
    <xf numFmtId="0" fontId="54" fillId="0" borderId="6" xfId="0" applyFont="1" applyBorder="1" applyAlignment="1">
      <alignment horizontal="center" vertical="center"/>
    </xf>
    <xf numFmtId="0" fontId="54" fillId="0" borderId="8" xfId="0" applyFont="1" applyBorder="1" applyAlignment="1">
      <alignment horizontal="center" vertical="center"/>
    </xf>
    <xf numFmtId="0" fontId="4" fillId="0" borderId="10" xfId="0" applyFont="1" applyBorder="1" applyAlignment="1">
      <alignment horizontal="center" vertical="center"/>
    </xf>
    <xf numFmtId="0" fontId="4" fillId="0" borderId="13" xfId="0" applyFont="1" applyBorder="1" applyAlignment="1">
      <alignment horizontal="center" vertical="center"/>
    </xf>
    <xf numFmtId="0" fontId="4" fillId="0" borderId="9" xfId="0" applyFont="1" applyBorder="1" applyAlignment="1">
      <alignment horizontal="center" vertical="center"/>
    </xf>
    <xf numFmtId="0" fontId="3" fillId="0" borderId="0" xfId="0" applyFont="1" applyAlignment="1"/>
    <xf numFmtId="0" fontId="7" fillId="0" borderId="16" xfId="0" applyFont="1" applyBorder="1" applyAlignment="1">
      <alignment horizontal="center" vertical="center"/>
    </xf>
    <xf numFmtId="0" fontId="7" fillId="0" borderId="65" xfId="0" applyFont="1" applyBorder="1" applyAlignment="1">
      <alignment horizontal="center" vertical="center"/>
    </xf>
    <xf numFmtId="0" fontId="7" fillId="0" borderId="19" xfId="0" applyFont="1" applyBorder="1" applyAlignment="1">
      <alignment horizontal="center" vertical="center"/>
    </xf>
    <xf numFmtId="0" fontId="7" fillId="0" borderId="64" xfId="0" applyFont="1" applyBorder="1" applyAlignment="1">
      <alignment horizontal="center" vertical="center"/>
    </xf>
    <xf numFmtId="0" fontId="3" fillId="0" borderId="31" xfId="0" applyFont="1" applyBorder="1" applyAlignment="1">
      <alignment vertical="top"/>
    </xf>
    <xf numFmtId="0" fontId="7" fillId="0" borderId="66" xfId="0" applyFont="1" applyBorder="1" applyAlignment="1">
      <alignment horizontal="center" vertical="center"/>
    </xf>
    <xf numFmtId="0" fontId="7" fillId="0" borderId="38" xfId="0" applyFont="1" applyBorder="1" applyAlignment="1">
      <alignment horizontal="center" vertical="center"/>
    </xf>
    <xf numFmtId="0" fontId="7" fillId="0" borderId="37" xfId="0" applyFont="1" applyBorder="1" applyAlignment="1">
      <alignment horizontal="center" vertical="center"/>
    </xf>
    <xf numFmtId="0" fontId="10" fillId="0" borderId="0" xfId="0" applyFont="1" applyAlignment="1">
      <alignment horizontal="left" vertical="center"/>
    </xf>
    <xf numFmtId="0" fontId="11" fillId="0" borderId="0" xfId="0" applyFont="1" applyAlignment="1">
      <alignment horizontal="left" vertical="center" indent="1"/>
    </xf>
    <xf numFmtId="0" fontId="31" fillId="0" borderId="0" xfId="0" applyFont="1" applyAlignment="1">
      <alignment vertical="center" wrapText="1"/>
    </xf>
    <xf numFmtId="0" fontId="28" fillId="0" borderId="0" xfId="0" applyFont="1" applyAlignment="1">
      <alignment vertical="center"/>
    </xf>
    <xf numFmtId="0" fontId="10" fillId="0" borderId="12" xfId="0" applyFont="1" applyBorder="1" applyAlignment="1">
      <alignment vertical="center"/>
    </xf>
    <xf numFmtId="0" fontId="2" fillId="0" borderId="16" xfId="0" applyFont="1" applyBorder="1" applyAlignment="1">
      <alignment horizontal="center" vertical="center"/>
    </xf>
    <xf numFmtId="0" fontId="28" fillId="0" borderId="0" xfId="0" applyFont="1" applyAlignment="1">
      <alignment vertical="center" wrapText="1"/>
    </xf>
    <xf numFmtId="0" fontId="14" fillId="0" borderId="0" xfId="0" applyFont="1" applyAlignment="1">
      <alignment vertical="center" wrapText="1"/>
    </xf>
    <xf numFmtId="0" fontId="3" fillId="0" borderId="12" xfId="0" applyFont="1" applyBorder="1"/>
    <xf numFmtId="0" fontId="13" fillId="0" borderId="29" xfId="0" applyFont="1" applyBorder="1" applyAlignment="1">
      <alignment horizontal="center" vertical="center" wrapText="1"/>
    </xf>
    <xf numFmtId="0" fontId="13" fillId="0" borderId="30" xfId="0" applyFont="1" applyBorder="1" applyAlignment="1">
      <alignment horizontal="center" vertical="center" wrapText="1"/>
    </xf>
    <xf numFmtId="0" fontId="14" fillId="0" borderId="29" xfId="0" applyFont="1" applyBorder="1" applyAlignment="1">
      <alignment horizontal="center" vertical="center"/>
    </xf>
    <xf numFmtId="0" fontId="14" fillId="0" borderId="42" xfId="0" applyFont="1" applyBorder="1" applyAlignment="1">
      <alignment horizontal="center" vertical="center"/>
    </xf>
    <xf numFmtId="0" fontId="14" fillId="0" borderId="12" xfId="0" applyFont="1" applyBorder="1" applyAlignment="1">
      <alignment vertical="center"/>
    </xf>
    <xf numFmtId="0" fontId="14" fillId="0" borderId="8" xfId="0" applyFont="1" applyBorder="1" applyAlignment="1">
      <alignment vertical="center"/>
    </xf>
    <xf numFmtId="0" fontId="15" fillId="0" borderId="16" xfId="0" applyFont="1" applyBorder="1" applyAlignment="1">
      <alignment vertical="center"/>
    </xf>
    <xf numFmtId="0" fontId="6" fillId="0" borderId="16" xfId="0" applyFont="1" applyBorder="1" applyAlignment="1">
      <alignment horizontal="left" vertical="center"/>
    </xf>
    <xf numFmtId="0" fontId="72" fillId="0" borderId="0" xfId="0" applyFont="1" applyAlignment="1">
      <alignment horizontal="left" vertical="center"/>
    </xf>
    <xf numFmtId="0" fontId="15" fillId="0" borderId="19" xfId="0" applyFont="1" applyBorder="1" applyAlignment="1">
      <alignment vertical="center"/>
    </xf>
    <xf numFmtId="0" fontId="6" fillId="0" borderId="12" xfId="0" applyFont="1" applyBorder="1" applyAlignment="1">
      <alignment horizontal="left" vertical="center"/>
    </xf>
    <xf numFmtId="0" fontId="57" fillId="0" borderId="31" xfId="0" applyFont="1" applyBorder="1" applyAlignment="1">
      <alignment horizontal="center" vertical="center"/>
    </xf>
    <xf numFmtId="0" fontId="57" fillId="0" borderId="12" xfId="0" applyFont="1" applyBorder="1" applyAlignment="1">
      <alignment horizontal="center" vertical="center"/>
    </xf>
    <xf numFmtId="0" fontId="30" fillId="0" borderId="16" xfId="0" applyFont="1" applyBorder="1" applyAlignment="1">
      <alignment horizontal="left" vertical="center"/>
    </xf>
    <xf numFmtId="0" fontId="30" fillId="0" borderId="12" xfId="0" applyFont="1" applyBorder="1" applyAlignment="1">
      <alignment horizontal="left" vertical="center"/>
    </xf>
    <xf numFmtId="0" fontId="27" fillId="0" borderId="12" xfId="0" applyFont="1" applyBorder="1" applyAlignment="1">
      <alignment vertical="center"/>
    </xf>
    <xf numFmtId="0" fontId="58" fillId="0" borderId="6" xfId="0" applyFont="1" applyBorder="1" applyAlignment="1">
      <alignment horizontal="center" vertical="center"/>
    </xf>
    <xf numFmtId="0" fontId="58" fillId="0" borderId="17" xfId="0" applyFont="1" applyBorder="1" applyAlignment="1">
      <alignment horizontal="center" vertical="center"/>
    </xf>
    <xf numFmtId="0" fontId="58" fillId="0" borderId="29" xfId="0" applyFont="1" applyBorder="1" applyAlignment="1">
      <alignment horizontal="center" vertical="center"/>
    </xf>
    <xf numFmtId="0" fontId="58" fillId="0" borderId="42" xfId="0" applyFont="1" applyBorder="1" applyAlignment="1">
      <alignment horizontal="center" vertical="center"/>
    </xf>
    <xf numFmtId="0" fontId="7" fillId="0" borderId="14"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14" xfId="0" applyFont="1" applyFill="1" applyBorder="1" applyAlignment="1">
      <alignment horizontal="center" vertical="center"/>
    </xf>
    <xf numFmtId="0" fontId="7" fillId="0" borderId="2" xfId="0" applyFont="1" applyFill="1" applyBorder="1" applyAlignment="1">
      <alignment horizontal="center" vertical="center"/>
    </xf>
    <xf numFmtId="0" fontId="11" fillId="0" borderId="0" xfId="0" applyFont="1" applyBorder="1" applyAlignment="1">
      <alignment horizontal="left" vertical="center"/>
    </xf>
    <xf numFmtId="0" fontId="68" fillId="0" borderId="82" xfId="0" applyFont="1" applyFill="1" applyBorder="1" applyAlignment="1">
      <alignment horizontal="center" vertical="center"/>
    </xf>
    <xf numFmtId="0" fontId="68" fillId="0" borderId="83" xfId="0" applyFont="1" applyFill="1" applyBorder="1" applyAlignment="1">
      <alignment horizontal="center" vertical="center"/>
    </xf>
    <xf numFmtId="0" fontId="68" fillId="0" borderId="84" xfId="0" applyFont="1" applyFill="1" applyBorder="1" applyAlignment="1">
      <alignment horizontal="center" vertical="center"/>
    </xf>
    <xf numFmtId="0" fontId="68" fillId="0" borderId="85" xfId="0" applyFont="1" applyFill="1" applyBorder="1" applyAlignment="1">
      <alignment horizontal="center" vertical="center"/>
    </xf>
    <xf numFmtId="0" fontId="68" fillId="0" borderId="86" xfId="0" applyFont="1" applyFill="1" applyBorder="1" applyAlignment="1">
      <alignment horizontal="center" vertical="center"/>
    </xf>
    <xf numFmtId="0" fontId="68" fillId="0" borderId="87" xfId="0" applyFont="1" applyFill="1" applyBorder="1" applyAlignment="1">
      <alignment horizontal="center" vertical="center"/>
    </xf>
    <xf numFmtId="0" fontId="11" fillId="0" borderId="24" xfId="0" applyFont="1" applyBorder="1" applyAlignment="1">
      <alignment horizontal="right" vertical="center"/>
    </xf>
    <xf numFmtId="0" fontId="40" fillId="0" borderId="0" xfId="0" applyFont="1" applyBorder="1" applyAlignment="1">
      <alignment horizontal="center" vertical="center"/>
    </xf>
    <xf numFmtId="0" fontId="7" fillId="0" borderId="9" xfId="0" applyFont="1" applyBorder="1" applyAlignment="1">
      <alignment horizontal="center" vertical="center" wrapText="1"/>
    </xf>
    <xf numFmtId="0" fontId="2" fillId="0" borderId="12" xfId="0" applyFont="1" applyBorder="1" applyAlignment="1">
      <alignment vertical="center"/>
    </xf>
    <xf numFmtId="0" fontId="58" fillId="0" borderId="16" xfId="0" applyFont="1" applyBorder="1" applyAlignment="1">
      <alignment horizontal="center" vertical="center"/>
    </xf>
    <xf numFmtId="0" fontId="58" fillId="0" borderId="19" xfId="0" applyFont="1" applyBorder="1" applyAlignment="1">
      <alignment horizontal="center" vertical="center"/>
    </xf>
    <xf numFmtId="0" fontId="7" fillId="0" borderId="15" xfId="0" applyFont="1" applyFill="1" applyBorder="1" applyAlignment="1">
      <alignment horizontal="center" vertical="center"/>
    </xf>
    <xf numFmtId="0" fontId="7" fillId="0" borderId="10" xfId="0" applyFont="1" applyBorder="1" applyAlignment="1">
      <alignment horizontal="center" vertical="center"/>
    </xf>
    <xf numFmtId="0" fontId="7" fillId="0" borderId="9" xfId="0" applyFont="1" applyBorder="1" applyAlignment="1">
      <alignment horizontal="center" vertical="center"/>
    </xf>
    <xf numFmtId="0" fontId="7" fillId="0" borderId="13" xfId="0" applyFont="1" applyBorder="1" applyAlignment="1">
      <alignment horizontal="center" vertical="center"/>
    </xf>
    <xf numFmtId="0" fontId="10" fillId="0" borderId="68" xfId="0" applyFont="1" applyBorder="1" applyAlignment="1">
      <alignment horizontal="center" vertical="center"/>
    </xf>
    <xf numFmtId="0" fontId="10" fillId="0" borderId="69" xfId="0" applyFont="1" applyBorder="1" applyAlignment="1">
      <alignment horizontal="center" vertical="center"/>
    </xf>
    <xf numFmtId="0" fontId="1" fillId="0" borderId="0" xfId="0" applyFont="1" applyBorder="1" applyAlignment="1">
      <alignment vertical="center"/>
    </xf>
    <xf numFmtId="0" fontId="7" fillId="0" borderId="68" xfId="0" applyFont="1" applyBorder="1" applyAlignment="1">
      <alignment horizontal="center" vertical="center"/>
    </xf>
    <xf numFmtId="0" fontId="7" fillId="0" borderId="69" xfId="0" applyFont="1" applyBorder="1" applyAlignment="1">
      <alignment horizontal="center" vertical="center"/>
    </xf>
    <xf numFmtId="0" fontId="7" fillId="0" borderId="106" xfId="0" applyFont="1" applyBorder="1" applyAlignment="1">
      <alignment horizontal="center" vertical="center"/>
    </xf>
    <xf numFmtId="0" fontId="10" fillId="0" borderId="74" xfId="0" applyFont="1" applyBorder="1" applyAlignment="1">
      <alignment horizontal="center" vertical="center"/>
    </xf>
    <xf numFmtId="0" fontId="10" fillId="0" borderId="75" xfId="0" applyFont="1" applyBorder="1" applyAlignment="1">
      <alignment horizontal="center" vertical="center"/>
    </xf>
    <xf numFmtId="0" fontId="7" fillId="0" borderId="5" xfId="0" applyFont="1" applyBorder="1" applyAlignment="1">
      <alignment horizontal="center" vertical="center"/>
    </xf>
    <xf numFmtId="0" fontId="7" fillId="0" borderId="60" xfId="0" applyFont="1" applyBorder="1" applyAlignment="1">
      <alignment horizontal="center" vertical="center"/>
    </xf>
    <xf numFmtId="0" fontId="7" fillId="0" borderId="58" xfId="0" applyFont="1" applyBorder="1" applyAlignment="1">
      <alignment horizontal="center" vertical="center"/>
    </xf>
    <xf numFmtId="0" fontId="7" fillId="0" borderId="12" xfId="0" applyFont="1" applyBorder="1" applyAlignment="1">
      <alignment horizontal="center" vertical="center"/>
    </xf>
    <xf numFmtId="0" fontId="7" fillId="0" borderId="67" xfId="0" applyFont="1" applyBorder="1" applyAlignment="1">
      <alignment horizontal="center" vertical="center"/>
    </xf>
    <xf numFmtId="0" fontId="10" fillId="0" borderId="70" xfId="0" applyFont="1" applyBorder="1" applyAlignment="1">
      <alignment horizontal="center" vertical="center"/>
    </xf>
    <xf numFmtId="0" fontId="53" fillId="0" borderId="0" xfId="0" applyFont="1" applyAlignment="1">
      <alignment vertical="center"/>
    </xf>
    <xf numFmtId="0" fontId="10" fillId="0" borderId="24" xfId="0" applyFont="1" applyBorder="1" applyAlignment="1">
      <alignment vertical="center"/>
    </xf>
    <xf numFmtId="0" fontId="7" fillId="0" borderId="16" xfId="0" applyFont="1" applyBorder="1" applyAlignment="1">
      <alignment vertical="center"/>
    </xf>
    <xf numFmtId="0" fontId="7" fillId="0" borderId="49" xfId="0" applyFont="1" applyBorder="1" applyAlignment="1">
      <alignment vertical="center"/>
    </xf>
    <xf numFmtId="0" fontId="7" fillId="0" borderId="4" xfId="0" applyFont="1" applyBorder="1" applyAlignment="1">
      <alignment horizontal="center" vertical="center"/>
    </xf>
    <xf numFmtId="0" fontId="7" fillId="0" borderId="72" xfId="0" applyFont="1" applyBorder="1" applyAlignment="1">
      <alignment horizontal="center" vertical="center"/>
    </xf>
    <xf numFmtId="0" fontId="7" fillId="0" borderId="0" xfId="0" applyFont="1" applyAlignment="1">
      <alignment horizontal="center" vertical="center"/>
    </xf>
    <xf numFmtId="0" fontId="10" fillId="0" borderId="71" xfId="0" applyFont="1" applyBorder="1" applyAlignment="1">
      <alignment horizontal="center" vertical="center"/>
    </xf>
    <xf numFmtId="0" fontId="10" fillId="0" borderId="73" xfId="0" applyFont="1" applyBorder="1" applyAlignment="1">
      <alignment horizontal="center" vertical="center"/>
    </xf>
    <xf numFmtId="0" fontId="6" fillId="0" borderId="16" xfId="0" applyFont="1" applyBorder="1" applyAlignment="1">
      <alignment horizontal="center" vertical="center"/>
    </xf>
    <xf numFmtId="0" fontId="11" fillId="0" borderId="12" xfId="0" applyFont="1" applyBorder="1" applyAlignment="1">
      <alignment vertical="center"/>
    </xf>
    <xf numFmtId="0" fontId="11" fillId="0" borderId="16" xfId="0" applyFont="1" applyBorder="1" applyAlignment="1">
      <alignment vertical="center"/>
    </xf>
    <xf numFmtId="16" fontId="14" fillId="0" borderId="54" xfId="0" quotePrefix="1" applyNumberFormat="1" applyFont="1" applyBorder="1" applyAlignment="1">
      <alignment horizontal="center" vertical="center"/>
    </xf>
    <xf numFmtId="16" fontId="14" fillId="0" borderId="54" xfId="0" applyNumberFormat="1" applyFont="1" applyBorder="1" applyAlignment="1">
      <alignment horizontal="center" vertical="center"/>
    </xf>
    <xf numFmtId="0" fontId="6" fillId="0" borderId="16" xfId="0" applyFont="1" applyBorder="1" applyAlignment="1">
      <alignment vertical="center"/>
    </xf>
    <xf numFmtId="0" fontId="1" fillId="0" borderId="0" xfId="0" applyFont="1" applyBorder="1"/>
    <xf numFmtId="0" fontId="10" fillId="0" borderId="0" xfId="0" applyFont="1" applyBorder="1" applyAlignment="1">
      <alignment horizontal="left" vertical="center" wrapText="1"/>
    </xf>
    <xf numFmtId="0" fontId="6" fillId="0" borderId="5" xfId="0" applyFont="1" applyBorder="1" applyAlignment="1">
      <alignment horizontal="right" vertical="center"/>
    </xf>
    <xf numFmtId="0" fontId="11" fillId="0" borderId="0" xfId="0" applyFont="1" applyBorder="1" applyAlignment="1">
      <alignment horizontal="right" vertical="top" wrapText="1"/>
    </xf>
    <xf numFmtId="0" fontId="1" fillId="0" borderId="0" xfId="0" applyFont="1" applyBorder="1" applyAlignment="1">
      <alignment horizontal="right" vertical="center"/>
    </xf>
    <xf numFmtId="0" fontId="2" fillId="0" borderId="16" xfId="0" applyFont="1" applyBorder="1" applyAlignment="1">
      <alignment horizontal="right" vertical="center"/>
    </xf>
    <xf numFmtId="0" fontId="40" fillId="0" borderId="80" xfId="0" applyFont="1" applyFill="1" applyBorder="1" applyAlignment="1" applyProtection="1">
      <alignment horizontal="center" vertical="center" wrapText="1"/>
    </xf>
    <xf numFmtId="166" fontId="40" fillId="0" borderId="24" xfId="2" applyNumberFormat="1" applyFont="1" applyFill="1" applyBorder="1" applyAlignment="1">
      <alignment horizontal="right"/>
    </xf>
    <xf numFmtId="166" fontId="40" fillId="0" borderId="81" xfId="2" applyNumberFormat="1" applyFont="1" applyFill="1" applyBorder="1" applyAlignment="1">
      <alignment horizontal="right"/>
    </xf>
    <xf numFmtId="0" fontId="40" fillId="0" borderId="26" xfId="0" applyFont="1" applyFill="1" applyBorder="1" applyAlignment="1" applyProtection="1">
      <alignment horizontal="left" vertical="center" wrapText="1" indent="2"/>
    </xf>
    <xf numFmtId="166" fontId="88" fillId="0" borderId="7" xfId="2" applyNumberFormat="1" applyFont="1" applyFill="1" applyBorder="1"/>
    <xf numFmtId="0" fontId="4" fillId="0" borderId="0" xfId="0" applyFont="1" applyBorder="1" applyAlignment="1">
      <alignment horizontal="right"/>
    </xf>
  </cellXfs>
  <cellStyles count="5">
    <cellStyle name="Comma" xfId="2" builtinId="3"/>
    <cellStyle name="Comma 10" xfId="4"/>
    <cellStyle name="Hyperlink" xfId="1" builtinId="8"/>
    <cellStyle name="Normal" xfId="0" builtinId="0"/>
    <cellStyle name="Normal_Sheet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 Type="http://schemas.openxmlformats.org/officeDocument/2006/relationships/worksheet" Target="worksheets/sheet7.xml"/><Relationship Id="rId71"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printerSettings" Target="../printerSettings/printerSettings35.bin"/><Relationship Id="rId1" Type="http://schemas.openxmlformats.org/officeDocument/2006/relationships/hyperlink" Target="http://www.sbp.org.pk/ecodata/Revision_Monetary_Stats.pdf" TargetMode="External"/></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D68"/>
  <sheetViews>
    <sheetView view="pageBreakPreview" topLeftCell="A46" zoomScale="115" zoomScaleNormal="55" zoomScaleSheetLayoutView="115" workbookViewId="0">
      <selection activeCell="D8" sqref="D8"/>
    </sheetView>
  </sheetViews>
  <sheetFormatPr defaultColWidth="9.125" defaultRowHeight="14.25" x14ac:dyDescent="0.2"/>
  <cols>
    <col min="1" max="1" width="67.375" style="10" customWidth="1"/>
    <col min="2" max="4" width="9.75" style="10" bestFit="1" customWidth="1"/>
    <col min="5" max="16384" width="9.125" style="10"/>
  </cols>
  <sheetData>
    <row r="1" spans="1:4" ht="18.75" x14ac:dyDescent="0.2">
      <c r="A1" s="707" t="s">
        <v>1191</v>
      </c>
      <c r="B1" s="707"/>
      <c r="C1" s="707"/>
      <c r="D1" s="707"/>
    </row>
    <row r="2" spans="1:4" ht="15" thickBot="1" x14ac:dyDescent="0.25">
      <c r="A2" s="708" t="s">
        <v>0</v>
      </c>
      <c r="B2" s="708"/>
      <c r="C2" s="708"/>
      <c r="D2" s="708"/>
    </row>
    <row r="3" spans="1:4" ht="15" thickBot="1" x14ac:dyDescent="0.25">
      <c r="A3" s="4" t="s">
        <v>1</v>
      </c>
      <c r="B3" s="279" t="s">
        <v>1203</v>
      </c>
      <c r="C3" s="279" t="s">
        <v>1188</v>
      </c>
      <c r="D3" s="279" t="s">
        <v>1233</v>
      </c>
    </row>
    <row r="4" spans="1:4" x14ac:dyDescent="0.2">
      <c r="A4" s="268" t="s">
        <v>2</v>
      </c>
      <c r="B4" s="465">
        <v>41190125.070015572</v>
      </c>
      <c r="C4" s="465">
        <v>43500966.078848243</v>
      </c>
      <c r="D4" s="465">
        <v>46836739.326138787</v>
      </c>
    </row>
    <row r="5" spans="1:4" x14ac:dyDescent="0.2">
      <c r="A5" s="269" t="s">
        <v>3</v>
      </c>
      <c r="B5" s="466">
        <v>3145878.9107489199</v>
      </c>
      <c r="C5" s="466">
        <v>2847069.540796937</v>
      </c>
      <c r="D5" s="466">
        <v>3230069.6588378809</v>
      </c>
    </row>
    <row r="6" spans="1:4" x14ac:dyDescent="0.2">
      <c r="A6" s="270" t="s">
        <v>4</v>
      </c>
      <c r="B6" s="466">
        <v>606313.24987591</v>
      </c>
      <c r="C6" s="466">
        <v>536905.24785297003</v>
      </c>
      <c r="D6" s="466">
        <v>580079.86283472006</v>
      </c>
    </row>
    <row r="7" spans="1:4" x14ac:dyDescent="0.2">
      <c r="A7" s="270" t="s">
        <v>5</v>
      </c>
      <c r="B7" s="466">
        <v>2235439.90187302</v>
      </c>
      <c r="C7" s="466">
        <v>2001934.671943967</v>
      </c>
      <c r="D7" s="466">
        <v>2404069.4709331612</v>
      </c>
    </row>
    <row r="8" spans="1:4" x14ac:dyDescent="0.2">
      <c r="A8" s="270" t="s">
        <v>6</v>
      </c>
      <c r="B8" s="466">
        <v>67121.003000000012</v>
      </c>
      <c r="C8" s="466">
        <v>67583.862999999998</v>
      </c>
      <c r="D8" s="466">
        <v>66362.59599999999</v>
      </c>
    </row>
    <row r="9" spans="1:4" x14ac:dyDescent="0.2">
      <c r="A9" s="270" t="s">
        <v>7</v>
      </c>
      <c r="B9" s="466">
        <v>237004.75599999001</v>
      </c>
      <c r="C9" s="466">
        <v>240645.758</v>
      </c>
      <c r="D9" s="466">
        <v>179557.72907</v>
      </c>
    </row>
    <row r="10" spans="1:4" x14ac:dyDescent="0.2">
      <c r="A10" s="271" t="s">
        <v>8</v>
      </c>
      <c r="B10" s="466">
        <v>20972221.123038799</v>
      </c>
      <c r="C10" s="466">
        <v>22774040.409000002</v>
      </c>
      <c r="D10" s="466">
        <v>25287954.452111401</v>
      </c>
    </row>
    <row r="11" spans="1:4" x14ac:dyDescent="0.2">
      <c r="A11" s="270" t="s">
        <v>9</v>
      </c>
      <c r="B11" s="466">
        <v>5222183.6210278003</v>
      </c>
      <c r="C11" s="466">
        <v>5493980.3169999998</v>
      </c>
      <c r="D11" s="466">
        <v>5878261.9109484004</v>
      </c>
    </row>
    <row r="12" spans="1:4" x14ac:dyDescent="0.2">
      <c r="A12" s="270" t="s">
        <v>10</v>
      </c>
      <c r="B12" s="466">
        <v>15750037.502010999</v>
      </c>
      <c r="C12" s="466">
        <v>17280060.092</v>
      </c>
      <c r="D12" s="466">
        <v>19409692.541163001</v>
      </c>
    </row>
    <row r="13" spans="1:4" x14ac:dyDescent="0.2">
      <c r="A13" s="271" t="s">
        <v>11</v>
      </c>
      <c r="B13" s="466">
        <v>13555377.44037064</v>
      </c>
      <c r="C13" s="466">
        <v>14163396.306449</v>
      </c>
      <c r="D13" s="466">
        <v>14457510.243061</v>
      </c>
    </row>
    <row r="14" spans="1:4" x14ac:dyDescent="0.2">
      <c r="A14" s="272" t="s">
        <v>9</v>
      </c>
      <c r="B14" s="466">
        <v>8028596.8511056397</v>
      </c>
      <c r="C14" s="466">
        <v>8701393.8575149998</v>
      </c>
      <c r="D14" s="466">
        <v>8729150.0253110006</v>
      </c>
    </row>
    <row r="15" spans="1:4" x14ac:dyDescent="0.2">
      <c r="A15" s="273" t="s">
        <v>12</v>
      </c>
      <c r="B15" s="466">
        <v>174486.25722</v>
      </c>
      <c r="C15" s="466">
        <v>119531.79399999999</v>
      </c>
      <c r="D15" s="466">
        <v>148006.69828899999</v>
      </c>
    </row>
    <row r="16" spans="1:4" x14ac:dyDescent="0.2">
      <c r="A16" s="273" t="s">
        <v>13</v>
      </c>
      <c r="B16" s="466">
        <v>639590.24297000002</v>
      </c>
      <c r="C16" s="466">
        <v>1673569.3929999999</v>
      </c>
      <c r="D16" s="466">
        <v>1377472.3943010001</v>
      </c>
    </row>
    <row r="17" spans="1:4" x14ac:dyDescent="0.2">
      <c r="A17" s="273" t="s">
        <v>14</v>
      </c>
      <c r="B17" s="466">
        <v>370029.59313927998</v>
      </c>
      <c r="C17" s="466">
        <v>383083.41801999998</v>
      </c>
      <c r="D17" s="466">
        <v>355615.04429799999</v>
      </c>
    </row>
    <row r="18" spans="1:4" x14ac:dyDescent="0.2">
      <c r="A18" s="273" t="s">
        <v>15</v>
      </c>
      <c r="B18" s="466">
        <v>6844490.75777636</v>
      </c>
      <c r="C18" s="466">
        <v>6525209.2524950001</v>
      </c>
      <c r="D18" s="466">
        <v>6848055.8884230014</v>
      </c>
    </row>
    <row r="19" spans="1:4" x14ac:dyDescent="0.2">
      <c r="A19" s="272" t="s">
        <v>10</v>
      </c>
      <c r="B19" s="466">
        <v>5526780.5892650001</v>
      </c>
      <c r="C19" s="466">
        <v>5462002.448934</v>
      </c>
      <c r="D19" s="466">
        <v>5728360.2177499998</v>
      </c>
    </row>
    <row r="20" spans="1:4" x14ac:dyDescent="0.2">
      <c r="A20" s="271" t="s">
        <v>16</v>
      </c>
      <c r="B20" s="466">
        <v>572164.79027006996</v>
      </c>
      <c r="C20" s="466">
        <v>589736.43500000006</v>
      </c>
      <c r="D20" s="466">
        <v>530756.40591500001</v>
      </c>
    </row>
    <row r="21" spans="1:4" x14ac:dyDescent="0.2">
      <c r="A21" s="270" t="s">
        <v>17</v>
      </c>
      <c r="B21" s="466">
        <v>189069.62027007001</v>
      </c>
      <c r="C21" s="466">
        <v>211402.14199999999</v>
      </c>
      <c r="D21" s="466">
        <v>247587.97883899999</v>
      </c>
    </row>
    <row r="22" spans="1:4" x14ac:dyDescent="0.2">
      <c r="A22" s="270" t="s">
        <v>18</v>
      </c>
      <c r="B22" s="466">
        <v>379216.28200000001</v>
      </c>
      <c r="C22" s="466">
        <v>375288.04100000003</v>
      </c>
      <c r="D22" s="466">
        <v>279893.391076</v>
      </c>
    </row>
    <row r="23" spans="1:4" x14ac:dyDescent="0.2">
      <c r="A23" s="270" t="s">
        <v>19</v>
      </c>
      <c r="B23" s="466">
        <v>3878.8879999999999</v>
      </c>
      <c r="C23" s="466">
        <v>3046.252</v>
      </c>
      <c r="D23" s="466">
        <v>3275.0360000000001</v>
      </c>
    </row>
    <row r="24" spans="1:4" x14ac:dyDescent="0.2">
      <c r="A24" s="271" t="s">
        <v>20</v>
      </c>
      <c r="B24" s="466">
        <v>0</v>
      </c>
      <c r="C24" s="466">
        <v>0</v>
      </c>
      <c r="D24" s="466">
        <v>0</v>
      </c>
    </row>
    <row r="25" spans="1:4" x14ac:dyDescent="0.2">
      <c r="A25" s="271" t="s">
        <v>22</v>
      </c>
      <c r="B25" s="466">
        <v>13397.898088952021</v>
      </c>
      <c r="C25" s="466">
        <v>30599.408350999998</v>
      </c>
      <c r="D25" s="466">
        <v>19368.170359073829</v>
      </c>
    </row>
    <row r="26" spans="1:4" x14ac:dyDescent="0.2">
      <c r="A26" s="271" t="s">
        <v>23</v>
      </c>
      <c r="B26" s="466">
        <v>1703871.62022919</v>
      </c>
      <c r="C26" s="466">
        <v>1841040.98484211</v>
      </c>
      <c r="D26" s="466">
        <v>1995403.42647472</v>
      </c>
    </row>
    <row r="27" spans="1:4" x14ac:dyDescent="0.2">
      <c r="A27" s="272" t="s">
        <v>24</v>
      </c>
      <c r="B27" s="466">
        <v>0</v>
      </c>
      <c r="C27" s="466">
        <v>0</v>
      </c>
      <c r="D27" s="466">
        <v>0</v>
      </c>
    </row>
    <row r="28" spans="1:4" x14ac:dyDescent="0.2">
      <c r="A28" s="272" t="s">
        <v>25</v>
      </c>
      <c r="B28" s="466">
        <v>1703871.62022919</v>
      </c>
      <c r="C28" s="466">
        <v>1841040.98484211</v>
      </c>
      <c r="D28" s="466">
        <v>1995403.42647472</v>
      </c>
    </row>
    <row r="29" spans="1:4" x14ac:dyDescent="0.2">
      <c r="A29" s="273" t="s">
        <v>26</v>
      </c>
      <c r="B29" s="466">
        <v>205.53617120000001</v>
      </c>
      <c r="C29" s="466">
        <v>824.11599999999999</v>
      </c>
      <c r="D29" s="466">
        <v>172.54688400000001</v>
      </c>
    </row>
    <row r="30" spans="1:4" x14ac:dyDescent="0.2">
      <c r="A30" s="273" t="s">
        <v>27</v>
      </c>
      <c r="B30" s="466">
        <v>34231.680999999997</v>
      </c>
      <c r="C30" s="466">
        <v>36569.582000000002</v>
      </c>
      <c r="D30" s="466">
        <v>34802.855168920003</v>
      </c>
    </row>
    <row r="31" spans="1:4" x14ac:dyDescent="0.2">
      <c r="A31" s="273" t="s">
        <v>28</v>
      </c>
      <c r="B31" s="466">
        <v>546.48799999999994</v>
      </c>
      <c r="C31" s="466">
        <v>665.54299999999478</v>
      </c>
      <c r="D31" s="466">
        <v>245.9390000000061</v>
      </c>
    </row>
    <row r="32" spans="1:4" x14ac:dyDescent="0.2">
      <c r="A32" s="273" t="s">
        <v>29</v>
      </c>
      <c r="B32" s="466">
        <v>1661065.6407099899</v>
      </c>
      <c r="C32" s="466">
        <v>1795657.8721050001</v>
      </c>
      <c r="D32" s="466">
        <v>1951582.4029796801</v>
      </c>
    </row>
    <row r="33" spans="1:4" x14ac:dyDescent="0.2">
      <c r="A33" s="273" t="s">
        <v>30</v>
      </c>
      <c r="B33" s="466">
        <v>7822.2743479999999</v>
      </c>
      <c r="C33" s="466">
        <v>7323.8717371100001</v>
      </c>
      <c r="D33" s="466">
        <v>8599.6824421200017</v>
      </c>
    </row>
    <row r="34" spans="1:4" x14ac:dyDescent="0.2">
      <c r="A34" s="271" t="s">
        <v>31</v>
      </c>
      <c r="B34" s="466">
        <v>1227213.28726899</v>
      </c>
      <c r="C34" s="466">
        <v>1255082.99440919</v>
      </c>
      <c r="D34" s="466">
        <v>1315676.96937972</v>
      </c>
    </row>
    <row r="35" spans="1:4" x14ac:dyDescent="0.2">
      <c r="A35" s="274" t="s">
        <v>32</v>
      </c>
      <c r="B35" s="466">
        <v>899157.68683299003</v>
      </c>
      <c r="C35" s="466">
        <v>923232.29645818996</v>
      </c>
      <c r="D35" s="466">
        <v>964262.18579972</v>
      </c>
    </row>
    <row r="36" spans="1:4" x14ac:dyDescent="0.2">
      <c r="A36" s="275" t="s">
        <v>33</v>
      </c>
      <c r="B36" s="466">
        <v>799128.28696848999</v>
      </c>
      <c r="C36" s="466">
        <v>821201.83845818997</v>
      </c>
      <c r="D36" s="466">
        <v>857232.41755771998</v>
      </c>
    </row>
    <row r="37" spans="1:4" x14ac:dyDescent="0.2">
      <c r="A37" s="276" t="s">
        <v>34</v>
      </c>
      <c r="B37" s="466">
        <v>151096.417797</v>
      </c>
      <c r="C37" s="466">
        <v>155150.30100000001</v>
      </c>
      <c r="D37" s="466">
        <v>161895.43227300001</v>
      </c>
    </row>
    <row r="38" spans="1:4" x14ac:dyDescent="0.2">
      <c r="A38" s="277" t="s">
        <v>35</v>
      </c>
      <c r="B38" s="466">
        <v>5758.3519999999999</v>
      </c>
      <c r="C38" s="466">
        <v>5760.4229999999998</v>
      </c>
      <c r="D38" s="466">
        <v>6170.4915340000007</v>
      </c>
    </row>
    <row r="39" spans="1:4" x14ac:dyDescent="0.2">
      <c r="A39" s="277" t="s">
        <v>36</v>
      </c>
      <c r="B39" s="466">
        <v>145338.06579699999</v>
      </c>
      <c r="C39" s="466">
        <v>149389.878</v>
      </c>
      <c r="D39" s="466">
        <v>155724.94073900001</v>
      </c>
    </row>
    <row r="40" spans="1:4" x14ac:dyDescent="0.2">
      <c r="A40" s="276" t="s">
        <v>37</v>
      </c>
      <c r="B40" s="466">
        <v>306957.47189026</v>
      </c>
      <c r="C40" s="466">
        <v>306653.181056</v>
      </c>
      <c r="D40" s="466">
        <v>307671.51709600003</v>
      </c>
    </row>
    <row r="41" spans="1:4" x14ac:dyDescent="0.2">
      <c r="A41" s="277" t="s">
        <v>35</v>
      </c>
      <c r="B41" s="466">
        <v>90983.503000010009</v>
      </c>
      <c r="C41" s="466">
        <v>88791.089000000007</v>
      </c>
      <c r="D41" s="466">
        <v>89995.293693</v>
      </c>
    </row>
    <row r="42" spans="1:4" x14ac:dyDescent="0.2">
      <c r="A42" s="277" t="s">
        <v>36</v>
      </c>
      <c r="B42" s="466">
        <v>215973.96889024999</v>
      </c>
      <c r="C42" s="466">
        <v>217862.09205599999</v>
      </c>
      <c r="D42" s="466">
        <v>217676.22340300001</v>
      </c>
    </row>
    <row r="43" spans="1:4" x14ac:dyDescent="0.2">
      <c r="A43" s="276" t="s">
        <v>38</v>
      </c>
      <c r="B43" s="466">
        <v>278047.97628122999</v>
      </c>
      <c r="C43" s="466">
        <v>287044.82240219001</v>
      </c>
      <c r="D43" s="466">
        <v>313992.62684972002</v>
      </c>
    </row>
    <row r="44" spans="1:4" x14ac:dyDescent="0.2">
      <c r="A44" s="277" t="s">
        <v>39</v>
      </c>
      <c r="B44" s="466">
        <v>22588.935679099999</v>
      </c>
      <c r="C44" s="466">
        <v>23899.365233</v>
      </c>
      <c r="D44" s="466">
        <v>26622.379150000001</v>
      </c>
    </row>
    <row r="45" spans="1:4" x14ac:dyDescent="0.2">
      <c r="A45" s="277" t="s">
        <v>40</v>
      </c>
      <c r="B45" s="466">
        <v>36648.187774500002</v>
      </c>
      <c r="C45" s="466">
        <v>37509.630873399998</v>
      </c>
      <c r="D45" s="466">
        <v>43123.074143920006</v>
      </c>
    </row>
    <row r="46" spans="1:4" x14ac:dyDescent="0.2">
      <c r="A46" s="277" t="s">
        <v>41</v>
      </c>
      <c r="B46" s="466">
        <v>164141.75407992999</v>
      </c>
      <c r="C46" s="466">
        <v>168109.62164411001</v>
      </c>
      <c r="D46" s="466">
        <v>182348.07840711999</v>
      </c>
    </row>
    <row r="47" spans="1:4" x14ac:dyDescent="0.2">
      <c r="A47" s="277" t="s">
        <v>42</v>
      </c>
      <c r="B47" s="466">
        <v>54669.098747700002</v>
      </c>
      <c r="C47" s="466">
        <v>57526.204651679996</v>
      </c>
      <c r="D47" s="466">
        <v>61899.095148679997</v>
      </c>
    </row>
    <row r="48" spans="1:4" x14ac:dyDescent="0.2">
      <c r="A48" s="276" t="s">
        <v>43</v>
      </c>
      <c r="B48" s="466">
        <v>63026.421000000002</v>
      </c>
      <c r="C48" s="466">
        <v>72353.534</v>
      </c>
      <c r="D48" s="466">
        <v>73672.841339000006</v>
      </c>
    </row>
    <row r="49" spans="1:4" x14ac:dyDescent="0.2">
      <c r="A49" s="275" t="s">
        <v>44</v>
      </c>
      <c r="B49" s="466">
        <v>100029.3998645</v>
      </c>
      <c r="C49" s="466">
        <v>102030.458</v>
      </c>
      <c r="D49" s="466">
        <v>107029.76824200001</v>
      </c>
    </row>
    <row r="50" spans="1:4" x14ac:dyDescent="0.2">
      <c r="A50" s="276" t="s">
        <v>45</v>
      </c>
      <c r="B50" s="466">
        <v>64640.840864500002</v>
      </c>
      <c r="C50" s="466">
        <v>66645.899000000005</v>
      </c>
      <c r="D50" s="466">
        <v>71641.359242000006</v>
      </c>
    </row>
    <row r="51" spans="1:4" x14ac:dyDescent="0.2">
      <c r="A51" s="276" t="s">
        <v>46</v>
      </c>
      <c r="B51" s="466">
        <v>35388.559000000001</v>
      </c>
      <c r="C51" s="466">
        <v>35384.559000000001</v>
      </c>
      <c r="D51" s="466">
        <v>35388.409</v>
      </c>
    </row>
    <row r="52" spans="1:4" x14ac:dyDescent="0.2">
      <c r="A52" s="275" t="s">
        <v>47</v>
      </c>
      <c r="B52" s="466">
        <v>0</v>
      </c>
      <c r="C52" s="466">
        <v>0</v>
      </c>
      <c r="D52" s="466">
        <v>0</v>
      </c>
    </row>
    <row r="53" spans="1:4" x14ac:dyDescent="0.2">
      <c r="A53" s="275" t="s">
        <v>48</v>
      </c>
      <c r="B53" s="466">
        <v>0</v>
      </c>
      <c r="C53" s="466">
        <v>0</v>
      </c>
      <c r="D53" s="466">
        <v>0</v>
      </c>
    </row>
    <row r="54" spans="1:4" x14ac:dyDescent="0.2">
      <c r="A54" s="274" t="s">
        <v>49</v>
      </c>
      <c r="B54" s="466">
        <v>319759.45243599999</v>
      </c>
      <c r="C54" s="466">
        <v>321760.524951</v>
      </c>
      <c r="D54" s="466">
        <v>320060.07967399998</v>
      </c>
    </row>
    <row r="55" spans="1:4" x14ac:dyDescent="0.2">
      <c r="A55" s="275" t="s">
        <v>50</v>
      </c>
      <c r="B55" s="466">
        <v>297960.08741899999</v>
      </c>
      <c r="C55" s="466">
        <v>302704.63295100001</v>
      </c>
      <c r="D55" s="466">
        <v>297228.67226399999</v>
      </c>
    </row>
    <row r="56" spans="1:4" x14ac:dyDescent="0.2">
      <c r="A56" s="276" t="s">
        <v>51</v>
      </c>
      <c r="B56" s="466">
        <v>196163.79738800001</v>
      </c>
      <c r="C56" s="466">
        <v>198282.48499999999</v>
      </c>
      <c r="D56" s="466">
        <v>199485.30050300001</v>
      </c>
    </row>
    <row r="57" spans="1:4" x14ac:dyDescent="0.2">
      <c r="A57" s="277" t="s">
        <v>52</v>
      </c>
      <c r="B57" s="466">
        <v>196163.79738800001</v>
      </c>
      <c r="C57" s="466">
        <v>198282.48499999999</v>
      </c>
      <c r="D57" s="466">
        <v>199485.30050300001</v>
      </c>
    </row>
    <row r="58" spans="1:4" x14ac:dyDescent="0.2">
      <c r="A58" s="278" t="s">
        <v>53</v>
      </c>
      <c r="B58" s="466">
        <v>78955.452042999998</v>
      </c>
      <c r="C58" s="466">
        <v>79616.148000000001</v>
      </c>
      <c r="D58" s="466">
        <v>77955.444821000012</v>
      </c>
    </row>
    <row r="59" spans="1:4" x14ac:dyDescent="0.2">
      <c r="A59" s="278" t="s">
        <v>54</v>
      </c>
      <c r="B59" s="466">
        <v>117208.34534499999</v>
      </c>
      <c r="C59" s="466">
        <v>118666.337</v>
      </c>
      <c r="D59" s="466">
        <v>121529.85568199999</v>
      </c>
    </row>
    <row r="60" spans="1:4" x14ac:dyDescent="0.2">
      <c r="A60" s="277" t="s">
        <v>55</v>
      </c>
      <c r="B60" s="466">
        <v>0</v>
      </c>
      <c r="C60" s="466">
        <v>0</v>
      </c>
      <c r="D60" s="466">
        <v>0</v>
      </c>
    </row>
    <row r="61" spans="1:4" x14ac:dyDescent="0.2">
      <c r="A61" s="277" t="s">
        <v>56</v>
      </c>
      <c r="B61" s="466">
        <v>0</v>
      </c>
      <c r="C61" s="466">
        <v>0</v>
      </c>
      <c r="D61" s="466">
        <v>0</v>
      </c>
    </row>
    <row r="62" spans="1:4" x14ac:dyDescent="0.2">
      <c r="A62" s="276" t="s">
        <v>57</v>
      </c>
      <c r="B62" s="466">
        <v>101796.290031</v>
      </c>
      <c r="C62" s="466">
        <v>104422.14795100001</v>
      </c>
      <c r="D62" s="466">
        <v>97743.371761000002</v>
      </c>
    </row>
    <row r="63" spans="1:4" x14ac:dyDescent="0.2">
      <c r="A63" s="275" t="s">
        <v>58</v>
      </c>
      <c r="B63" s="466">
        <v>21799.365017</v>
      </c>
      <c r="C63" s="466">
        <v>19055.892</v>
      </c>
      <c r="D63" s="466">
        <v>22831.40741</v>
      </c>
    </row>
    <row r="64" spans="1:4" x14ac:dyDescent="0.2">
      <c r="A64" s="276" t="s">
        <v>59</v>
      </c>
      <c r="B64" s="466">
        <v>16178.945459</v>
      </c>
      <c r="C64" s="466">
        <v>16397.240000000002</v>
      </c>
      <c r="D64" s="466">
        <v>16524.413410000001</v>
      </c>
    </row>
    <row r="65" spans="1:4" x14ac:dyDescent="0.2">
      <c r="A65" s="276" t="s">
        <v>60</v>
      </c>
      <c r="B65" s="466">
        <v>2213.4535580000002</v>
      </c>
      <c r="C65" s="466">
        <v>1817.337</v>
      </c>
      <c r="D65" s="466">
        <v>2213.4540000000002</v>
      </c>
    </row>
    <row r="66" spans="1:4" x14ac:dyDescent="0.2">
      <c r="A66" s="276" t="s">
        <v>61</v>
      </c>
      <c r="B66" s="466">
        <v>3406.9659999999999</v>
      </c>
      <c r="C66" s="466">
        <v>841.31499999999994</v>
      </c>
      <c r="D66" s="466">
        <v>4093.54</v>
      </c>
    </row>
    <row r="67" spans="1:4" ht="15" thickBot="1" x14ac:dyDescent="0.25">
      <c r="A67" s="280" t="s">
        <v>1189</v>
      </c>
      <c r="B67" s="467">
        <v>8296.1479999999992</v>
      </c>
      <c r="C67" s="467">
        <v>10090.173000000001</v>
      </c>
      <c r="D67" s="467">
        <v>31354.703905999999</v>
      </c>
    </row>
    <row r="68" spans="1:4" x14ac:dyDescent="0.2">
      <c r="A68" s="12" t="s">
        <v>62</v>
      </c>
    </row>
  </sheetData>
  <mergeCells count="2">
    <mergeCell ref="A1:D1"/>
    <mergeCell ref="A2:D2"/>
  </mergeCells>
  <pageMargins left="0.7" right="0.7" top="0.75" bottom="0.75" header="0.3" footer="0.3"/>
  <pageSetup paperSize="9" scale="79" orientation="portrait"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K38"/>
  <sheetViews>
    <sheetView view="pageBreakPreview" topLeftCell="A22" zoomScale="115" zoomScaleNormal="100" zoomScaleSheetLayoutView="115" workbookViewId="0">
      <selection activeCell="A38" sqref="A38:K38"/>
    </sheetView>
  </sheetViews>
  <sheetFormatPr defaultColWidth="9.125" defaultRowHeight="14.25" x14ac:dyDescent="0.2"/>
  <cols>
    <col min="1" max="1" width="19" style="10" customWidth="1"/>
    <col min="2" max="2" width="8.375" style="10" customWidth="1"/>
    <col min="3" max="3" width="8.625" style="10" customWidth="1"/>
    <col min="4" max="4" width="7.125" style="10" bestFit="1" customWidth="1"/>
    <col min="5" max="5" width="7.875" style="10" bestFit="1" customWidth="1"/>
    <col min="6" max="6" width="7.125" style="10" bestFit="1" customWidth="1"/>
    <col min="7" max="7" width="7.875" style="10" bestFit="1" customWidth="1"/>
    <col min="8" max="8" width="7.125" style="10" bestFit="1" customWidth="1"/>
    <col min="9" max="9" width="7.875" style="10" bestFit="1" customWidth="1"/>
    <col min="10" max="10" width="7.5" style="10" bestFit="1" customWidth="1"/>
    <col min="11" max="11" width="7.875" style="10" bestFit="1" customWidth="1"/>
    <col min="12" max="16384" width="9.125" style="10"/>
  </cols>
  <sheetData>
    <row r="1" spans="1:11" ht="18.75" x14ac:dyDescent="0.2">
      <c r="A1" s="707" t="s">
        <v>266</v>
      </c>
      <c r="B1" s="707"/>
      <c r="C1" s="707"/>
      <c r="D1" s="707"/>
      <c r="E1" s="707"/>
      <c r="F1" s="707"/>
      <c r="G1" s="707"/>
      <c r="H1" s="707"/>
      <c r="I1" s="707"/>
      <c r="J1" s="707"/>
      <c r="K1" s="707"/>
    </row>
    <row r="2" spans="1:11" ht="20.25" customHeight="1" x14ac:dyDescent="0.2">
      <c r="A2" s="771" t="s">
        <v>1183</v>
      </c>
      <c r="B2" s="771"/>
      <c r="C2" s="771"/>
      <c r="D2" s="771"/>
      <c r="E2" s="771"/>
      <c r="F2" s="771"/>
      <c r="G2" s="771"/>
      <c r="H2" s="771"/>
      <c r="I2" s="771"/>
      <c r="J2" s="771"/>
      <c r="K2" s="771"/>
    </row>
    <row r="3" spans="1:11" ht="15.75" x14ac:dyDescent="0.2">
      <c r="A3" s="772" t="s">
        <v>1237</v>
      </c>
      <c r="B3" s="772"/>
      <c r="C3" s="772"/>
      <c r="D3" s="772"/>
      <c r="E3" s="772"/>
      <c r="F3" s="772"/>
      <c r="G3" s="772"/>
      <c r="H3" s="772"/>
      <c r="I3" s="772"/>
      <c r="J3" s="772"/>
      <c r="K3" s="772"/>
    </row>
    <row r="4" spans="1:11" x14ac:dyDescent="0.2">
      <c r="A4" s="717" t="s">
        <v>122</v>
      </c>
      <c r="B4" s="717"/>
      <c r="C4" s="717"/>
      <c r="D4" s="717"/>
      <c r="E4" s="717"/>
      <c r="F4" s="717"/>
      <c r="G4" s="717"/>
      <c r="H4" s="717"/>
      <c r="I4" s="717"/>
      <c r="J4" s="717"/>
      <c r="K4" s="717"/>
    </row>
    <row r="5" spans="1:11" ht="15" thickBot="1" x14ac:dyDescent="0.25">
      <c r="A5" s="718" t="s">
        <v>268</v>
      </c>
      <c r="B5" s="718"/>
      <c r="C5" s="718"/>
      <c r="D5" s="718"/>
      <c r="E5" s="718"/>
      <c r="F5" s="718"/>
      <c r="G5" s="718"/>
      <c r="H5" s="718"/>
      <c r="I5" s="718"/>
      <c r="J5" s="718"/>
      <c r="K5" s="718"/>
    </row>
    <row r="6" spans="1:11" ht="15.75" thickTop="1" thickBot="1" x14ac:dyDescent="0.25">
      <c r="A6" s="48"/>
      <c r="B6" s="766" t="s">
        <v>269</v>
      </c>
      <c r="C6" s="719"/>
      <c r="D6" s="724" t="s">
        <v>270</v>
      </c>
      <c r="E6" s="725"/>
      <c r="F6" s="725"/>
      <c r="G6" s="725"/>
      <c r="H6" s="725"/>
      <c r="I6" s="725"/>
      <c r="J6" s="725"/>
      <c r="K6" s="725"/>
    </row>
    <row r="7" spans="1:11" x14ac:dyDescent="0.2">
      <c r="A7" s="49" t="s">
        <v>271</v>
      </c>
      <c r="B7" s="767"/>
      <c r="C7" s="720"/>
      <c r="D7" s="759" t="s">
        <v>272</v>
      </c>
      <c r="E7" s="770"/>
      <c r="F7" s="759" t="s">
        <v>273</v>
      </c>
      <c r="G7" s="770"/>
      <c r="H7" s="759" t="s">
        <v>274</v>
      </c>
      <c r="I7" s="770"/>
      <c r="J7" s="759" t="s">
        <v>275</v>
      </c>
      <c r="K7" s="760"/>
    </row>
    <row r="8" spans="1:11" ht="15" thickBot="1" x14ac:dyDescent="0.25">
      <c r="A8" s="49" t="s">
        <v>276</v>
      </c>
      <c r="B8" s="768"/>
      <c r="C8" s="769"/>
      <c r="D8" s="761"/>
      <c r="E8" s="762"/>
      <c r="F8" s="763" t="s">
        <v>277</v>
      </c>
      <c r="G8" s="764"/>
      <c r="H8" s="763"/>
      <c r="I8" s="764"/>
      <c r="J8" s="763" t="s">
        <v>278</v>
      </c>
      <c r="K8" s="765"/>
    </row>
    <row r="9" spans="1:11" x14ac:dyDescent="0.2">
      <c r="A9" s="48"/>
      <c r="B9" s="50" t="s">
        <v>279</v>
      </c>
      <c r="C9" s="51"/>
      <c r="D9" s="50" t="s">
        <v>280</v>
      </c>
      <c r="E9" s="48"/>
      <c r="F9" s="50" t="s">
        <v>280</v>
      </c>
      <c r="G9" s="48"/>
      <c r="H9" s="50" t="s">
        <v>280</v>
      </c>
      <c r="I9" s="48"/>
      <c r="J9" s="50" t="s">
        <v>279</v>
      </c>
      <c r="K9" s="16"/>
    </row>
    <row r="10" spans="1:11" ht="15" thickBot="1" x14ac:dyDescent="0.25">
      <c r="A10" s="52"/>
      <c r="B10" s="31" t="s">
        <v>281</v>
      </c>
      <c r="C10" s="31" t="s">
        <v>129</v>
      </c>
      <c r="D10" s="31" t="s">
        <v>281</v>
      </c>
      <c r="E10" s="31" t="s">
        <v>129</v>
      </c>
      <c r="F10" s="31" t="s">
        <v>281</v>
      </c>
      <c r="G10" s="31" t="s">
        <v>129</v>
      </c>
      <c r="H10" s="31" t="s">
        <v>281</v>
      </c>
      <c r="I10" s="31" t="s">
        <v>129</v>
      </c>
      <c r="J10" s="31" t="s">
        <v>281</v>
      </c>
      <c r="K10" s="32" t="s">
        <v>129</v>
      </c>
    </row>
    <row r="11" spans="1:11" ht="15" thickTop="1" x14ac:dyDescent="0.2">
      <c r="A11" s="16"/>
      <c r="B11" s="16"/>
      <c r="C11" s="16"/>
      <c r="D11" s="16"/>
      <c r="E11" s="16"/>
      <c r="F11" s="16"/>
      <c r="G11" s="16"/>
      <c r="H11" s="16"/>
      <c r="I11" s="16"/>
      <c r="J11" s="16"/>
      <c r="K11" s="16"/>
    </row>
    <row r="12" spans="1:11" x14ac:dyDescent="0.2">
      <c r="A12" s="18" t="s">
        <v>282</v>
      </c>
      <c r="B12" s="250">
        <v>535355</v>
      </c>
      <c r="C12" s="247">
        <v>1344.674916938</v>
      </c>
      <c r="D12" s="250">
        <v>327792</v>
      </c>
      <c r="E12" s="247">
        <v>1192.24880796</v>
      </c>
      <c r="F12" s="250">
        <v>17874</v>
      </c>
      <c r="G12" s="247">
        <v>33.372687280000001</v>
      </c>
      <c r="H12" s="250">
        <v>40394</v>
      </c>
      <c r="I12" s="247">
        <v>40.022557120000002</v>
      </c>
      <c r="J12" s="250">
        <v>8286928</v>
      </c>
      <c r="K12" s="247">
        <v>44129.682962094994</v>
      </c>
    </row>
    <row r="13" spans="1:11" x14ac:dyDescent="0.2">
      <c r="A13" s="18" t="s">
        <v>283</v>
      </c>
      <c r="B13" s="250">
        <v>48854</v>
      </c>
      <c r="C13" s="247">
        <v>1710.9558155</v>
      </c>
      <c r="D13" s="250">
        <v>43816</v>
      </c>
      <c r="E13" s="247">
        <v>1571.0480095299999</v>
      </c>
      <c r="F13" s="250">
        <v>1305</v>
      </c>
      <c r="G13" s="247">
        <v>45.305686000000001</v>
      </c>
      <c r="H13" s="250">
        <v>1078</v>
      </c>
      <c r="I13" s="247">
        <v>37.797067120000001</v>
      </c>
      <c r="J13" s="250">
        <v>653472</v>
      </c>
      <c r="K13" s="247">
        <v>24799.266799630001</v>
      </c>
    </row>
    <row r="14" spans="1:11" x14ac:dyDescent="0.2">
      <c r="A14" s="18" t="s">
        <v>284</v>
      </c>
      <c r="B14" s="250">
        <v>132436</v>
      </c>
      <c r="C14" s="247">
        <v>10197.770490340001</v>
      </c>
      <c r="D14" s="250">
        <v>43401</v>
      </c>
      <c r="E14" s="247">
        <v>3028.4974263600002</v>
      </c>
      <c r="F14" s="250">
        <v>814</v>
      </c>
      <c r="G14" s="247">
        <v>58.43989449</v>
      </c>
      <c r="H14" s="250">
        <v>1002</v>
      </c>
      <c r="I14" s="247">
        <v>71.565187359999996</v>
      </c>
      <c r="J14" s="250">
        <v>544590</v>
      </c>
      <c r="K14" s="247">
        <v>36530.607415817998</v>
      </c>
    </row>
    <row r="15" spans="1:11" x14ac:dyDescent="0.2">
      <c r="A15" s="18" t="s">
        <v>285</v>
      </c>
      <c r="B15" s="250">
        <v>30395</v>
      </c>
      <c r="C15" s="247">
        <v>3654.6751114600002</v>
      </c>
      <c r="D15" s="250">
        <v>18917</v>
      </c>
      <c r="E15" s="247">
        <v>2307.6594619900002</v>
      </c>
      <c r="F15" s="250">
        <v>463</v>
      </c>
      <c r="G15" s="247">
        <v>56.141970569999998</v>
      </c>
      <c r="H15" s="250">
        <v>614</v>
      </c>
      <c r="I15" s="247">
        <v>74.221321000000003</v>
      </c>
      <c r="J15" s="250">
        <v>250271</v>
      </c>
      <c r="K15" s="247">
        <v>30317.759298320001</v>
      </c>
    </row>
    <row r="16" spans="1:11" x14ac:dyDescent="0.2">
      <c r="A16" s="18" t="s">
        <v>286</v>
      </c>
      <c r="B16" s="250">
        <v>18650</v>
      </c>
      <c r="C16" s="247">
        <v>3196.4516489068001</v>
      </c>
      <c r="D16" s="250">
        <v>11023</v>
      </c>
      <c r="E16" s="247">
        <v>1787.6617375599999</v>
      </c>
      <c r="F16" s="250">
        <v>263</v>
      </c>
      <c r="G16" s="247">
        <v>44.774076999999998</v>
      </c>
      <c r="H16" s="250">
        <v>475</v>
      </c>
      <c r="I16" s="247">
        <v>81.82316127</v>
      </c>
      <c r="J16" s="250">
        <v>160326</v>
      </c>
      <c r="K16" s="247">
        <v>27291.2331165</v>
      </c>
    </row>
    <row r="17" spans="1:11" x14ac:dyDescent="0.2">
      <c r="A17" s="18" t="s">
        <v>287</v>
      </c>
      <c r="B17" s="250">
        <v>22668</v>
      </c>
      <c r="C17" s="247">
        <v>5538.3481806099999</v>
      </c>
      <c r="D17" s="250">
        <v>13868</v>
      </c>
      <c r="E17" s="247">
        <v>3319.30684918</v>
      </c>
      <c r="F17" s="250">
        <v>364</v>
      </c>
      <c r="G17" s="247">
        <v>89.290209610000005</v>
      </c>
      <c r="H17" s="250">
        <v>544</v>
      </c>
      <c r="I17" s="247">
        <v>135.66317551</v>
      </c>
      <c r="J17" s="250">
        <v>248273</v>
      </c>
      <c r="K17" s="247">
        <v>58687.593389180001</v>
      </c>
    </row>
    <row r="18" spans="1:11" x14ac:dyDescent="0.2">
      <c r="A18" s="18" t="s">
        <v>288</v>
      </c>
      <c r="B18" s="250">
        <v>14688</v>
      </c>
      <c r="C18" s="247">
        <v>5065.5594384100004</v>
      </c>
      <c r="D18" s="250">
        <v>7683</v>
      </c>
      <c r="E18" s="247">
        <v>2649.6623009599998</v>
      </c>
      <c r="F18" s="250">
        <v>227</v>
      </c>
      <c r="G18" s="247">
        <v>78.402135000000001</v>
      </c>
      <c r="H18" s="250">
        <v>320</v>
      </c>
      <c r="I18" s="247">
        <v>110.35658069</v>
      </c>
      <c r="J18" s="250">
        <v>108457</v>
      </c>
      <c r="K18" s="247">
        <v>37323.111643609998</v>
      </c>
    </row>
    <row r="19" spans="1:11" x14ac:dyDescent="0.2">
      <c r="A19" s="18" t="s">
        <v>289</v>
      </c>
      <c r="B19" s="250">
        <v>11628</v>
      </c>
      <c r="C19" s="247">
        <v>5179.4837716700004</v>
      </c>
      <c r="D19" s="250">
        <v>5305</v>
      </c>
      <c r="E19" s="247">
        <v>2335.6270060000002</v>
      </c>
      <c r="F19" s="250">
        <v>167</v>
      </c>
      <c r="G19" s="247">
        <v>73.944824999999994</v>
      </c>
      <c r="H19" s="250">
        <v>306</v>
      </c>
      <c r="I19" s="247">
        <v>137.88229219999999</v>
      </c>
      <c r="J19" s="250">
        <v>69945</v>
      </c>
      <c r="K19" s="247">
        <v>31105.3663548</v>
      </c>
    </row>
    <row r="20" spans="1:11" x14ac:dyDescent="0.2">
      <c r="A20" s="18" t="s">
        <v>290</v>
      </c>
      <c r="B20" s="250">
        <v>22302</v>
      </c>
      <c r="C20" s="247">
        <v>13240.596003049999</v>
      </c>
      <c r="D20" s="250">
        <v>8120</v>
      </c>
      <c r="E20" s="247">
        <v>4958.2461169400003</v>
      </c>
      <c r="F20" s="250">
        <v>410</v>
      </c>
      <c r="G20" s="247">
        <v>261.51219300000002</v>
      </c>
      <c r="H20" s="250">
        <v>547</v>
      </c>
      <c r="I20" s="247">
        <v>330.57978609999998</v>
      </c>
      <c r="J20" s="250">
        <v>182766</v>
      </c>
      <c r="K20" s="247">
        <v>108471.04222292</v>
      </c>
    </row>
    <row r="21" spans="1:11" x14ac:dyDescent="0.2">
      <c r="A21" s="18" t="s">
        <v>291</v>
      </c>
      <c r="B21" s="250">
        <v>16468</v>
      </c>
      <c r="C21" s="247">
        <v>9518.89206414</v>
      </c>
      <c r="D21" s="250">
        <v>5554</v>
      </c>
      <c r="E21" s="247">
        <v>4796.4423126399997</v>
      </c>
      <c r="F21" s="250">
        <v>375</v>
      </c>
      <c r="G21" s="247">
        <v>325.44661100000002</v>
      </c>
      <c r="H21" s="250">
        <v>436</v>
      </c>
      <c r="I21" s="247">
        <v>377.83068163000002</v>
      </c>
      <c r="J21" s="250">
        <v>77679</v>
      </c>
      <c r="K21" s="247">
        <v>65842.090753459997</v>
      </c>
    </row>
    <row r="22" spans="1:11" x14ac:dyDescent="0.2">
      <c r="A22" s="18" t="s">
        <v>292</v>
      </c>
      <c r="B22" s="250">
        <v>27536</v>
      </c>
      <c r="C22" s="247">
        <v>37739.920000619997</v>
      </c>
      <c r="D22" s="250">
        <v>13654</v>
      </c>
      <c r="E22" s="247">
        <v>19801.561061299999</v>
      </c>
      <c r="F22" s="250">
        <v>593</v>
      </c>
      <c r="G22" s="247">
        <v>845.40260183999999</v>
      </c>
      <c r="H22" s="250">
        <v>983</v>
      </c>
      <c r="I22" s="247">
        <v>1367.4134555000001</v>
      </c>
      <c r="J22" s="250">
        <v>147294</v>
      </c>
      <c r="K22" s="247">
        <v>203161.44102303</v>
      </c>
    </row>
    <row r="23" spans="1:11" x14ac:dyDescent="0.2">
      <c r="A23" s="18" t="s">
        <v>293</v>
      </c>
      <c r="B23" s="250">
        <v>13034</v>
      </c>
      <c r="C23" s="247">
        <v>31912.203662619999</v>
      </c>
      <c r="D23" s="250">
        <v>7067</v>
      </c>
      <c r="E23" s="247">
        <v>16870.831098530001</v>
      </c>
      <c r="F23" s="250">
        <v>374</v>
      </c>
      <c r="G23" s="247">
        <v>938.97428586000001</v>
      </c>
      <c r="H23" s="250">
        <v>471</v>
      </c>
      <c r="I23" s="247">
        <v>1168.3173447199999</v>
      </c>
      <c r="J23" s="250">
        <v>62988</v>
      </c>
      <c r="K23" s="247">
        <v>152494.57178686</v>
      </c>
    </row>
    <row r="24" spans="1:11" x14ac:dyDescent="0.2">
      <c r="A24" s="18" t="s">
        <v>294</v>
      </c>
      <c r="B24" s="250">
        <v>7084</v>
      </c>
      <c r="C24" s="247">
        <v>24317.172869869999</v>
      </c>
      <c r="D24" s="250">
        <v>3650</v>
      </c>
      <c r="E24" s="247">
        <v>12580.10970843</v>
      </c>
      <c r="F24" s="250">
        <v>267</v>
      </c>
      <c r="G24" s="247">
        <v>918.742749</v>
      </c>
      <c r="H24" s="250">
        <v>374</v>
      </c>
      <c r="I24" s="247">
        <v>1291.44324947</v>
      </c>
      <c r="J24" s="250">
        <v>35250</v>
      </c>
      <c r="K24" s="247">
        <v>120578.89531658</v>
      </c>
    </row>
    <row r="25" spans="1:11" x14ac:dyDescent="0.2">
      <c r="A25" s="18" t="s">
        <v>295</v>
      </c>
      <c r="B25" s="250">
        <v>4944</v>
      </c>
      <c r="C25" s="247">
        <v>22053.818259219999</v>
      </c>
      <c r="D25" s="250">
        <v>2574</v>
      </c>
      <c r="E25" s="247">
        <v>11482.99249742</v>
      </c>
      <c r="F25" s="250">
        <v>198</v>
      </c>
      <c r="G25" s="247">
        <v>890.08606399999996</v>
      </c>
      <c r="H25" s="250">
        <v>262</v>
      </c>
      <c r="I25" s="247">
        <v>1166.15797391</v>
      </c>
      <c r="J25" s="250">
        <v>22797</v>
      </c>
      <c r="K25" s="247">
        <v>101300.60226114999</v>
      </c>
    </row>
    <row r="26" spans="1:11" x14ac:dyDescent="0.2">
      <c r="A26" s="18" t="s">
        <v>296</v>
      </c>
      <c r="B26" s="250">
        <v>4564</v>
      </c>
      <c r="C26" s="247">
        <v>24534.190424240001</v>
      </c>
      <c r="D26" s="250">
        <v>2187</v>
      </c>
      <c r="E26" s="247">
        <v>11859.112272</v>
      </c>
      <c r="F26" s="250">
        <v>140</v>
      </c>
      <c r="G26" s="247">
        <v>759.67797399999995</v>
      </c>
      <c r="H26" s="250">
        <v>246</v>
      </c>
      <c r="I26" s="247">
        <v>1319.473362</v>
      </c>
      <c r="J26" s="250">
        <v>20264</v>
      </c>
      <c r="K26" s="247">
        <v>108677.30534621001</v>
      </c>
    </row>
    <row r="27" spans="1:11" x14ac:dyDescent="0.2">
      <c r="A27" s="18" t="s">
        <v>297</v>
      </c>
      <c r="B27" s="250">
        <v>3013</v>
      </c>
      <c r="C27" s="247">
        <v>19413.637308379999</v>
      </c>
      <c r="D27" s="250">
        <v>1401</v>
      </c>
      <c r="E27" s="247">
        <v>9128.6571643099996</v>
      </c>
      <c r="F27" s="250">
        <v>151</v>
      </c>
      <c r="G27" s="247">
        <v>973.98368200000004</v>
      </c>
      <c r="H27" s="250">
        <v>166</v>
      </c>
      <c r="I27" s="247">
        <v>1072.85975179</v>
      </c>
      <c r="J27" s="250">
        <v>12027</v>
      </c>
      <c r="K27" s="247">
        <v>77476.212287389993</v>
      </c>
    </row>
    <row r="28" spans="1:11" x14ac:dyDescent="0.2">
      <c r="A28" s="18" t="s">
        <v>298</v>
      </c>
      <c r="B28" s="250">
        <v>2275</v>
      </c>
      <c r="C28" s="247">
        <v>16954.676553109999</v>
      </c>
      <c r="D28" s="250">
        <v>1303</v>
      </c>
      <c r="E28" s="247">
        <v>9691.3711914699998</v>
      </c>
      <c r="F28" s="250">
        <v>84</v>
      </c>
      <c r="G28" s="247">
        <v>625.90810499999998</v>
      </c>
      <c r="H28" s="250">
        <v>143</v>
      </c>
      <c r="I28" s="247">
        <v>1067.2196234200001</v>
      </c>
      <c r="J28" s="250">
        <v>9627</v>
      </c>
      <c r="K28" s="247">
        <v>71707.927411140001</v>
      </c>
    </row>
    <row r="29" spans="1:11" x14ac:dyDescent="0.2">
      <c r="A29" s="18" t="s">
        <v>299</v>
      </c>
      <c r="B29" s="250">
        <v>1769</v>
      </c>
      <c r="C29" s="247">
        <v>15012.37323943</v>
      </c>
      <c r="D29" s="250">
        <v>1002</v>
      </c>
      <c r="E29" s="247">
        <v>8436.4547644600007</v>
      </c>
      <c r="F29" s="250">
        <v>111</v>
      </c>
      <c r="G29" s="247">
        <v>959.90704700000003</v>
      </c>
      <c r="H29" s="250">
        <v>141</v>
      </c>
      <c r="I29" s="247">
        <v>1188.8396454700001</v>
      </c>
      <c r="J29" s="250">
        <v>7650</v>
      </c>
      <c r="K29" s="247">
        <v>64664.693542059998</v>
      </c>
    </row>
    <row r="30" spans="1:11" x14ac:dyDescent="0.2">
      <c r="A30" s="18" t="s">
        <v>300</v>
      </c>
      <c r="B30" s="250">
        <v>1385</v>
      </c>
      <c r="C30" s="247">
        <v>13106.071235130001</v>
      </c>
      <c r="D30" s="250">
        <v>741</v>
      </c>
      <c r="E30" s="247">
        <v>7049.9422806100001</v>
      </c>
      <c r="F30" s="250">
        <v>85</v>
      </c>
      <c r="G30" s="247">
        <v>802.43852893999997</v>
      </c>
      <c r="H30" s="250">
        <v>100</v>
      </c>
      <c r="I30" s="247">
        <v>946.17487900000003</v>
      </c>
      <c r="J30" s="250">
        <v>6016</v>
      </c>
      <c r="K30" s="247">
        <v>56935.994789869997</v>
      </c>
    </row>
    <row r="31" spans="1:11" x14ac:dyDescent="0.2">
      <c r="A31" s="18" t="s">
        <v>301</v>
      </c>
      <c r="B31" s="250">
        <v>13076</v>
      </c>
      <c r="C31" s="247">
        <v>310011.72266433999</v>
      </c>
      <c r="D31" s="250">
        <v>13618</v>
      </c>
      <c r="E31" s="247">
        <v>414508.30732070998</v>
      </c>
      <c r="F31" s="250">
        <v>1439</v>
      </c>
      <c r="G31" s="247">
        <v>48981.283605060002</v>
      </c>
      <c r="H31" s="250">
        <v>2000</v>
      </c>
      <c r="I31" s="247">
        <v>63788.062892059999</v>
      </c>
      <c r="J31" s="250">
        <v>57288</v>
      </c>
      <c r="K31" s="247">
        <v>1484492.73103049</v>
      </c>
    </row>
    <row r="32" spans="1:11" x14ac:dyDescent="0.2">
      <c r="A32" s="18" t="s">
        <v>302</v>
      </c>
      <c r="B32" s="250">
        <v>555</v>
      </c>
      <c r="C32" s="247">
        <v>98474.402609700002</v>
      </c>
      <c r="D32" s="250">
        <v>3738</v>
      </c>
      <c r="E32" s="247">
        <v>729444.2072988</v>
      </c>
      <c r="F32" s="250">
        <v>727</v>
      </c>
      <c r="G32" s="247">
        <v>155047.3729821</v>
      </c>
      <c r="H32" s="250">
        <v>560</v>
      </c>
      <c r="I32" s="247">
        <v>114012.0187799</v>
      </c>
      <c r="J32" s="250">
        <v>5600</v>
      </c>
      <c r="K32" s="247">
        <v>1065717.3796017</v>
      </c>
    </row>
    <row r="33" spans="1:11" x14ac:dyDescent="0.2">
      <c r="A33" s="18" t="s">
        <v>303</v>
      </c>
      <c r="B33" s="250">
        <v>34</v>
      </c>
      <c r="C33" s="247">
        <v>23245.804115200001</v>
      </c>
      <c r="D33" s="250">
        <v>787</v>
      </c>
      <c r="E33" s="247">
        <v>509132.18997950002</v>
      </c>
      <c r="F33" s="250">
        <v>220</v>
      </c>
      <c r="G33" s="247">
        <v>141432.44703109999</v>
      </c>
      <c r="H33" s="250">
        <v>122</v>
      </c>
      <c r="I33" s="247">
        <v>82752.848778300002</v>
      </c>
      <c r="J33" s="250">
        <v>591</v>
      </c>
      <c r="K33" s="247">
        <v>383730.88903289998</v>
      </c>
    </row>
    <row r="34" spans="1:11" x14ac:dyDescent="0.2">
      <c r="A34" s="18" t="s">
        <v>304</v>
      </c>
      <c r="B34" s="250">
        <v>38</v>
      </c>
      <c r="C34" s="247">
        <v>68799.174008999995</v>
      </c>
      <c r="D34" s="250">
        <v>628</v>
      </c>
      <c r="E34" s="247">
        <v>1170214.7478449999</v>
      </c>
      <c r="F34" s="250">
        <v>323</v>
      </c>
      <c r="G34" s="247">
        <v>652131.09657100006</v>
      </c>
      <c r="H34" s="250">
        <v>154</v>
      </c>
      <c r="I34" s="247">
        <v>327690.45758400002</v>
      </c>
      <c r="J34" s="250">
        <v>522</v>
      </c>
      <c r="K34" s="247">
        <v>1012655.737919</v>
      </c>
    </row>
    <row r="35" spans="1:11" x14ac:dyDescent="0.2">
      <c r="A35" s="18" t="s">
        <v>305</v>
      </c>
      <c r="B35" s="250">
        <v>1</v>
      </c>
      <c r="C35" s="247">
        <v>8144.5846710000014</v>
      </c>
      <c r="D35" s="250">
        <v>52</v>
      </c>
      <c r="E35" s="247">
        <v>332502.86702499999</v>
      </c>
      <c r="F35" s="250">
        <v>35</v>
      </c>
      <c r="G35" s="247">
        <v>228312.838842</v>
      </c>
      <c r="H35" s="250">
        <v>34</v>
      </c>
      <c r="I35" s="247">
        <v>238982.161742</v>
      </c>
      <c r="J35" s="250">
        <v>50</v>
      </c>
      <c r="K35" s="247">
        <v>322913.04861900001</v>
      </c>
    </row>
    <row r="36" spans="1:11" ht="15" thickBot="1" x14ac:dyDescent="0.25">
      <c r="A36" s="18" t="s">
        <v>306</v>
      </c>
      <c r="B36" s="251">
        <v>0</v>
      </c>
      <c r="C36" s="248">
        <v>0</v>
      </c>
      <c r="D36" s="251">
        <v>31</v>
      </c>
      <c r="E36" s="248">
        <v>675153.44111799996</v>
      </c>
      <c r="F36" s="251">
        <v>19</v>
      </c>
      <c r="G36" s="248">
        <v>308781.80957400001</v>
      </c>
      <c r="H36" s="251">
        <v>23</v>
      </c>
      <c r="I36" s="248">
        <v>366698.853328</v>
      </c>
      <c r="J36" s="251">
        <v>26</v>
      </c>
      <c r="K36" s="248">
        <v>523627.35249000002</v>
      </c>
    </row>
    <row r="37" spans="1:11" ht="15.75" thickTop="1" thickBot="1" x14ac:dyDescent="0.25">
      <c r="A37" s="53" t="s">
        <v>262</v>
      </c>
      <c r="B37" s="293">
        <v>932752</v>
      </c>
      <c r="C37" s="331">
        <v>772367.15906288463</v>
      </c>
      <c r="D37" s="293">
        <v>537912</v>
      </c>
      <c r="E37" s="331">
        <v>3965803.19265466</v>
      </c>
      <c r="F37" s="293">
        <v>27028</v>
      </c>
      <c r="G37" s="331">
        <v>1543468.5999318501</v>
      </c>
      <c r="H37" s="293">
        <v>51495</v>
      </c>
      <c r="I37" s="331">
        <v>1205910.04419954</v>
      </c>
      <c r="J37" s="293">
        <v>10970697</v>
      </c>
      <c r="K37" s="331">
        <v>6214632.5364137143</v>
      </c>
    </row>
    <row r="38" spans="1:11" ht="10.5" customHeight="1" thickTop="1" x14ac:dyDescent="0.2">
      <c r="A38" s="758" t="s">
        <v>263</v>
      </c>
      <c r="B38" s="758"/>
      <c r="C38" s="758"/>
      <c r="D38" s="758"/>
      <c r="E38" s="758"/>
      <c r="F38" s="758"/>
      <c r="G38" s="758"/>
      <c r="H38" s="758"/>
      <c r="I38" s="758"/>
      <c r="J38" s="758"/>
      <c r="K38" s="758"/>
    </row>
  </sheetData>
  <mergeCells count="15">
    <mergeCell ref="A1:K1"/>
    <mergeCell ref="A2:K2"/>
    <mergeCell ref="A3:K3"/>
    <mergeCell ref="A4:K4"/>
    <mergeCell ref="A5:K5"/>
    <mergeCell ref="A38:K38"/>
    <mergeCell ref="J7:K7"/>
    <mergeCell ref="D8:E8"/>
    <mergeCell ref="F8:G8"/>
    <mergeCell ref="J8:K8"/>
    <mergeCell ref="B6:C8"/>
    <mergeCell ref="D6:K6"/>
    <mergeCell ref="D7:E7"/>
    <mergeCell ref="F7:G7"/>
    <mergeCell ref="H7:I8"/>
  </mergeCells>
  <pageMargins left="0.7" right="0.7" top="0.75" bottom="0.75" header="0.3" footer="0.3"/>
  <pageSetup paperSize="9" scale="82"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K38"/>
  <sheetViews>
    <sheetView view="pageBreakPreview" zoomScaleNormal="100" zoomScaleSheetLayoutView="100" workbookViewId="0">
      <selection activeCell="N28" sqref="N28"/>
    </sheetView>
  </sheetViews>
  <sheetFormatPr defaultColWidth="9.125" defaultRowHeight="14.25" x14ac:dyDescent="0.2"/>
  <cols>
    <col min="1" max="1" width="16.75" style="10" bestFit="1" customWidth="1"/>
    <col min="2" max="2" width="7.125" style="10" bestFit="1" customWidth="1"/>
    <col min="3" max="3" width="8" style="10" bestFit="1" customWidth="1"/>
    <col min="4" max="4" width="8.75" style="10" bestFit="1" customWidth="1"/>
    <col min="5" max="5" width="9.375" style="10" bestFit="1" customWidth="1"/>
    <col min="6" max="6" width="7.125" style="10" bestFit="1" customWidth="1"/>
    <col min="7" max="7" width="7.25" style="10" bestFit="1" customWidth="1"/>
    <col min="8" max="8" width="8.75" style="10" bestFit="1" customWidth="1"/>
    <col min="9" max="9" width="9.625" style="10" bestFit="1" customWidth="1"/>
    <col min="10" max="10" width="9" style="10" bestFit="1" customWidth="1"/>
    <col min="11" max="11" width="9.875" style="10" bestFit="1" customWidth="1"/>
    <col min="12" max="16384" width="9.125" style="10"/>
  </cols>
  <sheetData>
    <row r="1" spans="1:11" ht="18.75" x14ac:dyDescent="0.2">
      <c r="A1" s="707" t="s">
        <v>266</v>
      </c>
      <c r="B1" s="707"/>
      <c r="C1" s="707"/>
      <c r="D1" s="707"/>
      <c r="E1" s="707"/>
      <c r="F1" s="707"/>
      <c r="G1" s="707"/>
      <c r="H1" s="707"/>
      <c r="I1" s="707"/>
      <c r="J1" s="707"/>
      <c r="K1" s="707"/>
    </row>
    <row r="2" spans="1:11" ht="18.75" x14ac:dyDescent="0.2">
      <c r="A2" s="771" t="s">
        <v>267</v>
      </c>
      <c r="B2" s="771"/>
      <c r="C2" s="771"/>
      <c r="D2" s="771"/>
      <c r="E2" s="771"/>
      <c r="F2" s="771"/>
      <c r="G2" s="771"/>
      <c r="H2" s="771"/>
      <c r="I2" s="771"/>
      <c r="J2" s="771"/>
      <c r="K2" s="771"/>
    </row>
    <row r="3" spans="1:11" ht="15.75" x14ac:dyDescent="0.2">
      <c r="A3" s="772" t="s">
        <v>1237</v>
      </c>
      <c r="B3" s="772"/>
      <c r="C3" s="772"/>
      <c r="D3" s="772"/>
      <c r="E3" s="772"/>
      <c r="F3" s="772"/>
      <c r="G3" s="772"/>
      <c r="H3" s="772"/>
      <c r="I3" s="772"/>
      <c r="J3" s="772"/>
      <c r="K3" s="772"/>
    </row>
    <row r="4" spans="1:11" x14ac:dyDescent="0.2">
      <c r="A4" s="717" t="s">
        <v>122</v>
      </c>
      <c r="B4" s="717"/>
      <c r="C4" s="717"/>
      <c r="D4" s="717"/>
      <c r="E4" s="717"/>
      <c r="F4" s="717"/>
      <c r="G4" s="717"/>
      <c r="H4" s="717"/>
      <c r="I4" s="717"/>
      <c r="J4" s="717"/>
      <c r="K4" s="717"/>
    </row>
    <row r="5" spans="1:11" ht="15" thickBot="1" x14ac:dyDescent="0.25">
      <c r="A5" s="718" t="s">
        <v>268</v>
      </c>
      <c r="B5" s="718"/>
      <c r="C5" s="718"/>
      <c r="D5" s="718"/>
      <c r="E5" s="718"/>
      <c r="F5" s="718"/>
      <c r="G5" s="718"/>
      <c r="H5" s="718"/>
      <c r="I5" s="718"/>
      <c r="J5" s="718"/>
      <c r="K5" s="718"/>
    </row>
    <row r="6" spans="1:11" ht="15.75" thickTop="1" thickBot="1" x14ac:dyDescent="0.25">
      <c r="A6" s="49" t="s">
        <v>271</v>
      </c>
      <c r="B6" s="724" t="s">
        <v>270</v>
      </c>
      <c r="C6" s="725"/>
      <c r="D6" s="725"/>
      <c r="E6" s="725"/>
      <c r="F6" s="725"/>
      <c r="G6" s="725"/>
      <c r="H6" s="725"/>
      <c r="I6" s="774"/>
      <c r="J6" s="766" t="s">
        <v>262</v>
      </c>
      <c r="K6" s="775"/>
    </row>
    <row r="7" spans="1:11" x14ac:dyDescent="0.2">
      <c r="A7" s="49" t="s">
        <v>307</v>
      </c>
      <c r="B7" s="759" t="s">
        <v>308</v>
      </c>
      <c r="C7" s="770"/>
      <c r="D7" s="759" t="s">
        <v>309</v>
      </c>
      <c r="E7" s="770"/>
      <c r="F7" s="759" t="s">
        <v>310</v>
      </c>
      <c r="G7" s="770"/>
      <c r="H7" s="759" t="s">
        <v>311</v>
      </c>
      <c r="I7" s="770"/>
      <c r="J7" s="767"/>
      <c r="K7" s="776"/>
    </row>
    <row r="8" spans="1:11" ht="15" thickBot="1" x14ac:dyDescent="0.25">
      <c r="A8" s="54"/>
      <c r="B8" s="763"/>
      <c r="C8" s="764"/>
      <c r="D8" s="763"/>
      <c r="E8" s="764"/>
      <c r="F8" s="763"/>
      <c r="G8" s="764"/>
      <c r="H8" s="763"/>
      <c r="I8" s="764"/>
      <c r="J8" s="768"/>
      <c r="K8" s="777"/>
    </row>
    <row r="9" spans="1:11" x14ac:dyDescent="0.2">
      <c r="A9" s="48"/>
      <c r="B9" s="50" t="s">
        <v>279</v>
      </c>
      <c r="C9" s="51"/>
      <c r="D9" s="50" t="s">
        <v>280</v>
      </c>
      <c r="E9" s="48"/>
      <c r="F9" s="50" t="s">
        <v>280</v>
      </c>
      <c r="G9" s="48"/>
      <c r="H9" s="50" t="s">
        <v>280</v>
      </c>
      <c r="I9" s="48"/>
      <c r="J9" s="50" t="s">
        <v>279</v>
      </c>
      <c r="K9" s="16"/>
    </row>
    <row r="10" spans="1:11" ht="15" thickBot="1" x14ac:dyDescent="0.25">
      <c r="A10" s="52"/>
      <c r="B10" s="31" t="s">
        <v>281</v>
      </c>
      <c r="C10" s="31" t="s">
        <v>129</v>
      </c>
      <c r="D10" s="31" t="s">
        <v>281</v>
      </c>
      <c r="E10" s="31" t="s">
        <v>129</v>
      </c>
      <c r="F10" s="31" t="s">
        <v>281</v>
      </c>
      <c r="G10" s="31" t="s">
        <v>129</v>
      </c>
      <c r="H10" s="31" t="s">
        <v>281</v>
      </c>
      <c r="I10" s="31" t="s">
        <v>129</v>
      </c>
      <c r="J10" s="31" t="s">
        <v>281</v>
      </c>
      <c r="K10" s="32" t="s">
        <v>129</v>
      </c>
    </row>
    <row r="11" spans="1:11" ht="15" thickTop="1" x14ac:dyDescent="0.2">
      <c r="A11" s="16"/>
      <c r="B11" s="16"/>
      <c r="C11" s="16"/>
      <c r="D11" s="16"/>
      <c r="E11" s="16"/>
      <c r="F11" s="16"/>
      <c r="G11" s="16"/>
      <c r="H11" s="16"/>
      <c r="I11" s="16"/>
      <c r="J11" s="16"/>
      <c r="K11" s="16"/>
    </row>
    <row r="12" spans="1:11" x14ac:dyDescent="0.2">
      <c r="A12" s="18" t="s">
        <v>282</v>
      </c>
      <c r="B12" s="250">
        <v>129421</v>
      </c>
      <c r="C12" s="247">
        <v>1218.69124083</v>
      </c>
      <c r="D12" s="250">
        <v>61313441</v>
      </c>
      <c r="E12" s="247">
        <v>172918.96532215798</v>
      </c>
      <c r="F12" s="250">
        <v>494187</v>
      </c>
      <c r="G12" s="247">
        <v>523.90327349999995</v>
      </c>
      <c r="H12" s="250">
        <v>70610037</v>
      </c>
      <c r="I12" s="247">
        <v>220056.88685094297</v>
      </c>
      <c r="J12" s="250">
        <v>71145392</v>
      </c>
      <c r="K12" s="247">
        <v>221401.56176788092</v>
      </c>
    </row>
    <row r="13" spans="1:11" x14ac:dyDescent="0.2">
      <c r="A13" s="18" t="s">
        <v>283</v>
      </c>
      <c r="B13" s="250">
        <v>202787</v>
      </c>
      <c r="C13" s="247">
        <v>6065.6655857799997</v>
      </c>
      <c r="D13" s="250">
        <v>4794013</v>
      </c>
      <c r="E13" s="247">
        <v>176441.116775053</v>
      </c>
      <c r="F13" s="250">
        <v>26051</v>
      </c>
      <c r="G13" s="247">
        <v>375.36674099999999</v>
      </c>
      <c r="H13" s="250">
        <v>5722522</v>
      </c>
      <c r="I13" s="247">
        <v>209335.56666411299</v>
      </c>
      <c r="J13" s="250">
        <v>5771376</v>
      </c>
      <c r="K13" s="247">
        <v>211046.52247961299</v>
      </c>
    </row>
    <row r="14" spans="1:11" x14ac:dyDescent="0.2">
      <c r="A14" s="18" t="s">
        <v>284</v>
      </c>
      <c r="B14" s="250">
        <v>228497</v>
      </c>
      <c r="C14" s="247">
        <v>13212.341679429999</v>
      </c>
      <c r="D14" s="250">
        <v>5782419</v>
      </c>
      <c r="E14" s="247">
        <v>415705.90718658711</v>
      </c>
      <c r="F14" s="250">
        <v>33249</v>
      </c>
      <c r="G14" s="247">
        <v>1627.8930015599999</v>
      </c>
      <c r="H14" s="250">
        <v>6633972</v>
      </c>
      <c r="I14" s="247">
        <v>470235.25179160503</v>
      </c>
      <c r="J14" s="250">
        <v>6766408</v>
      </c>
      <c r="K14" s="247">
        <v>480433.02228194504</v>
      </c>
    </row>
    <row r="15" spans="1:11" x14ac:dyDescent="0.2">
      <c r="A15" s="18" t="s">
        <v>285</v>
      </c>
      <c r="B15" s="250">
        <v>5354</v>
      </c>
      <c r="C15" s="247">
        <v>641.56236015000002</v>
      </c>
      <c r="D15" s="250">
        <v>5600516</v>
      </c>
      <c r="E15" s="247">
        <v>710598.75797737006</v>
      </c>
      <c r="F15" s="250">
        <v>15625</v>
      </c>
      <c r="G15" s="247">
        <v>1920.5492999999999</v>
      </c>
      <c r="H15" s="250">
        <v>5891760</v>
      </c>
      <c r="I15" s="247">
        <v>745916.65168940008</v>
      </c>
      <c r="J15" s="250">
        <v>5922155</v>
      </c>
      <c r="K15" s="247">
        <v>749571.32680086012</v>
      </c>
    </row>
    <row r="16" spans="1:11" x14ac:dyDescent="0.2">
      <c r="A16" s="18" t="s">
        <v>286</v>
      </c>
      <c r="B16" s="250">
        <v>4504</v>
      </c>
      <c r="C16" s="247">
        <v>504.85959699</v>
      </c>
      <c r="D16" s="250">
        <v>2096086</v>
      </c>
      <c r="E16" s="247">
        <v>363730.98076469498</v>
      </c>
      <c r="F16" s="250">
        <v>6398</v>
      </c>
      <c r="G16" s="247">
        <v>847.68953599999998</v>
      </c>
      <c r="H16" s="250">
        <v>2279075</v>
      </c>
      <c r="I16" s="247">
        <v>394289.021990015</v>
      </c>
      <c r="J16" s="250">
        <v>2297725</v>
      </c>
      <c r="K16" s="247">
        <v>397485.4736389218</v>
      </c>
    </row>
    <row r="17" spans="1:11" x14ac:dyDescent="0.2">
      <c r="A17" s="18" t="s">
        <v>287</v>
      </c>
      <c r="B17" s="250">
        <v>2053</v>
      </c>
      <c r="C17" s="247">
        <v>502.15789076999999</v>
      </c>
      <c r="D17" s="250">
        <v>2469947</v>
      </c>
      <c r="E17" s="247">
        <v>600380.14157435694</v>
      </c>
      <c r="F17" s="250">
        <v>6901</v>
      </c>
      <c r="G17" s="247">
        <v>1789.76252</v>
      </c>
      <c r="H17" s="250">
        <v>2741950</v>
      </c>
      <c r="I17" s="247">
        <v>664903.915608607</v>
      </c>
      <c r="J17" s="250">
        <v>2764618</v>
      </c>
      <c r="K17" s="247">
        <v>670442.26378921699</v>
      </c>
    </row>
    <row r="18" spans="1:11" x14ac:dyDescent="0.2">
      <c r="A18" s="18" t="s">
        <v>288</v>
      </c>
      <c r="B18" s="250">
        <v>1456</v>
      </c>
      <c r="C18" s="247">
        <v>498.87885604000002</v>
      </c>
      <c r="D18" s="250">
        <v>1355510</v>
      </c>
      <c r="E18" s="247">
        <v>466206.53476319002</v>
      </c>
      <c r="F18" s="250">
        <v>5794</v>
      </c>
      <c r="G18" s="247">
        <v>2082.4956040000002</v>
      </c>
      <c r="H18" s="250">
        <v>1479447</v>
      </c>
      <c r="I18" s="247">
        <v>508949.44188349001</v>
      </c>
      <c r="J18" s="250">
        <v>1494135</v>
      </c>
      <c r="K18" s="247">
        <v>514015.0013219</v>
      </c>
    </row>
    <row r="19" spans="1:11" x14ac:dyDescent="0.2">
      <c r="A19" s="18" t="s">
        <v>289</v>
      </c>
      <c r="B19" s="250">
        <v>1016</v>
      </c>
      <c r="C19" s="247">
        <v>451.22856091</v>
      </c>
      <c r="D19" s="250">
        <v>852893</v>
      </c>
      <c r="E19" s="247">
        <v>380790.37743608601</v>
      </c>
      <c r="F19" s="250">
        <v>1667</v>
      </c>
      <c r="G19" s="247">
        <v>750.92734700000005</v>
      </c>
      <c r="H19" s="250">
        <v>931299</v>
      </c>
      <c r="I19" s="247">
        <v>415645.35382199602</v>
      </c>
      <c r="J19" s="250">
        <v>942927</v>
      </c>
      <c r="K19" s="247">
        <v>420824.83759366604</v>
      </c>
    </row>
    <row r="20" spans="1:11" x14ac:dyDescent="0.2">
      <c r="A20" s="18" t="s">
        <v>290</v>
      </c>
      <c r="B20" s="250">
        <v>2232</v>
      </c>
      <c r="C20" s="247">
        <v>1327.8369110599999</v>
      </c>
      <c r="D20" s="250">
        <v>1153804</v>
      </c>
      <c r="E20" s="247">
        <v>691260.81223699998</v>
      </c>
      <c r="F20" s="250">
        <v>4179</v>
      </c>
      <c r="G20" s="247">
        <v>2646.1386459999999</v>
      </c>
      <c r="H20" s="250">
        <v>1352058</v>
      </c>
      <c r="I20" s="247">
        <v>809256.1681130199</v>
      </c>
      <c r="J20" s="250">
        <v>1374360</v>
      </c>
      <c r="K20" s="247">
        <v>822496.76411606988</v>
      </c>
    </row>
    <row r="21" spans="1:11" x14ac:dyDescent="0.2">
      <c r="A21" s="18" t="s">
        <v>291</v>
      </c>
      <c r="B21" s="250">
        <v>1154</v>
      </c>
      <c r="C21" s="247">
        <v>998.66778918</v>
      </c>
      <c r="D21" s="250">
        <v>960399</v>
      </c>
      <c r="E21" s="247">
        <v>468545.42383595998</v>
      </c>
      <c r="F21" s="250">
        <v>876</v>
      </c>
      <c r="G21" s="247">
        <v>782.27173100000005</v>
      </c>
      <c r="H21" s="250">
        <v>1046473</v>
      </c>
      <c r="I21" s="247">
        <v>541668.17371487</v>
      </c>
      <c r="J21" s="250">
        <v>1062941</v>
      </c>
      <c r="K21" s="247">
        <v>551187.06577900995</v>
      </c>
    </row>
    <row r="22" spans="1:11" x14ac:dyDescent="0.2">
      <c r="A22" s="18" t="s">
        <v>292</v>
      </c>
      <c r="B22" s="250">
        <v>3343</v>
      </c>
      <c r="C22" s="247">
        <v>4527.3101975999998</v>
      </c>
      <c r="D22" s="250">
        <v>911696</v>
      </c>
      <c r="E22" s="247">
        <v>1246402.55855558</v>
      </c>
      <c r="F22" s="250">
        <v>2565</v>
      </c>
      <c r="G22" s="247">
        <v>3586.099631</v>
      </c>
      <c r="H22" s="250">
        <v>1080128</v>
      </c>
      <c r="I22" s="247">
        <v>1479691.7865258502</v>
      </c>
      <c r="J22" s="250">
        <v>1107664</v>
      </c>
      <c r="K22" s="247">
        <v>1517431.7065264701</v>
      </c>
    </row>
    <row r="23" spans="1:11" x14ac:dyDescent="0.2">
      <c r="A23" s="18" t="s">
        <v>293</v>
      </c>
      <c r="B23" s="250">
        <v>1837</v>
      </c>
      <c r="C23" s="247">
        <v>4434.4171791099998</v>
      </c>
      <c r="D23" s="250">
        <v>398947</v>
      </c>
      <c r="E23" s="247">
        <v>968445.53339348</v>
      </c>
      <c r="F23" s="250">
        <v>546</v>
      </c>
      <c r="G23" s="247">
        <v>1334.2298041700001</v>
      </c>
      <c r="H23" s="250">
        <v>472230</v>
      </c>
      <c r="I23" s="247">
        <v>1145686.87489273</v>
      </c>
      <c r="J23" s="250">
        <v>485264</v>
      </c>
      <c r="K23" s="247">
        <v>1177599.07855535</v>
      </c>
    </row>
    <row r="24" spans="1:11" x14ac:dyDescent="0.2">
      <c r="A24" s="18" t="s">
        <v>294</v>
      </c>
      <c r="B24" s="250">
        <v>1225</v>
      </c>
      <c r="C24" s="247">
        <v>4165.49658103</v>
      </c>
      <c r="D24" s="250">
        <v>171388</v>
      </c>
      <c r="E24" s="247">
        <v>586357.59587706998</v>
      </c>
      <c r="F24" s="250">
        <v>450</v>
      </c>
      <c r="G24" s="247">
        <v>1513.3775250000001</v>
      </c>
      <c r="H24" s="250">
        <v>212604</v>
      </c>
      <c r="I24" s="247">
        <v>727405.66100657987</v>
      </c>
      <c r="J24" s="250">
        <v>219688</v>
      </c>
      <c r="K24" s="247">
        <v>751722.83387644985</v>
      </c>
    </row>
    <row r="25" spans="1:11" x14ac:dyDescent="0.2">
      <c r="A25" s="18" t="s">
        <v>295</v>
      </c>
      <c r="B25" s="250">
        <v>862</v>
      </c>
      <c r="C25" s="247">
        <v>3874.10799129</v>
      </c>
      <c r="D25" s="250">
        <v>106568</v>
      </c>
      <c r="E25" s="247">
        <v>474864.59865721001</v>
      </c>
      <c r="F25" s="250">
        <v>488</v>
      </c>
      <c r="G25" s="247">
        <v>2177.4137230000001</v>
      </c>
      <c r="H25" s="250">
        <v>133749</v>
      </c>
      <c r="I25" s="247">
        <v>595755.95916798001</v>
      </c>
      <c r="J25" s="250">
        <v>138693</v>
      </c>
      <c r="K25" s="247">
        <v>617809.7774272</v>
      </c>
    </row>
    <row r="26" spans="1:11" x14ac:dyDescent="0.2">
      <c r="A26" s="18" t="s">
        <v>296</v>
      </c>
      <c r="B26" s="250">
        <v>1052</v>
      </c>
      <c r="C26" s="247">
        <v>5548.1741412399997</v>
      </c>
      <c r="D26" s="250">
        <v>149415</v>
      </c>
      <c r="E26" s="247">
        <v>809706.27156192996</v>
      </c>
      <c r="F26" s="250">
        <v>173</v>
      </c>
      <c r="G26" s="247">
        <v>930.69536000000005</v>
      </c>
      <c r="H26" s="250">
        <v>173477</v>
      </c>
      <c r="I26" s="247">
        <v>938800.71001737996</v>
      </c>
      <c r="J26" s="250">
        <v>178041</v>
      </c>
      <c r="K26" s="247">
        <v>963334.90044161992</v>
      </c>
    </row>
    <row r="27" spans="1:11" x14ac:dyDescent="0.2">
      <c r="A27" s="18" t="s">
        <v>297</v>
      </c>
      <c r="B27" s="250">
        <v>515</v>
      </c>
      <c r="C27" s="247">
        <v>3323.7900496299999</v>
      </c>
      <c r="D27" s="250">
        <v>51830</v>
      </c>
      <c r="E27" s="247">
        <v>333564.65953353001</v>
      </c>
      <c r="F27" s="250">
        <v>224</v>
      </c>
      <c r="G27" s="247">
        <v>1459.935033</v>
      </c>
      <c r="H27" s="250">
        <v>66314</v>
      </c>
      <c r="I27" s="247">
        <v>427000.09750165005</v>
      </c>
      <c r="J27" s="250">
        <v>69327</v>
      </c>
      <c r="K27" s="247">
        <v>446413.73481003003</v>
      </c>
    </row>
    <row r="28" spans="1:11" x14ac:dyDescent="0.2">
      <c r="A28" s="18" t="s">
        <v>298</v>
      </c>
      <c r="B28" s="250">
        <v>386</v>
      </c>
      <c r="C28" s="247">
        <v>2875.5168388799998</v>
      </c>
      <c r="D28" s="250">
        <v>47387</v>
      </c>
      <c r="E28" s="247">
        <v>353212.15517445002</v>
      </c>
      <c r="F28" s="250">
        <v>80</v>
      </c>
      <c r="G28" s="247">
        <v>587.73045300000001</v>
      </c>
      <c r="H28" s="250">
        <v>59010</v>
      </c>
      <c r="I28" s="247">
        <v>439767.82879736001</v>
      </c>
      <c r="J28" s="250">
        <v>61285</v>
      </c>
      <c r="K28" s="247">
        <v>456722.50535047002</v>
      </c>
    </row>
    <row r="29" spans="1:11" x14ac:dyDescent="0.2">
      <c r="A29" s="18" t="s">
        <v>299</v>
      </c>
      <c r="B29" s="250">
        <v>390</v>
      </c>
      <c r="C29" s="247">
        <v>3263.2923602760002</v>
      </c>
      <c r="D29" s="250">
        <v>26585</v>
      </c>
      <c r="E29" s="247">
        <v>224469.74959728</v>
      </c>
      <c r="F29" s="250">
        <v>54</v>
      </c>
      <c r="G29" s="247">
        <v>455.65652899999998</v>
      </c>
      <c r="H29" s="250">
        <v>35933</v>
      </c>
      <c r="I29" s="247">
        <v>303438.59348554601</v>
      </c>
      <c r="J29" s="250">
        <v>37702</v>
      </c>
      <c r="K29" s="247">
        <v>318450.96672497602</v>
      </c>
    </row>
    <row r="30" spans="1:11" x14ac:dyDescent="0.2">
      <c r="A30" s="18" t="s">
        <v>300</v>
      </c>
      <c r="B30" s="250">
        <v>255</v>
      </c>
      <c r="C30" s="247">
        <v>2396.53293747</v>
      </c>
      <c r="D30" s="250">
        <v>19964</v>
      </c>
      <c r="E30" s="247">
        <v>189007.15762020001</v>
      </c>
      <c r="F30" s="250">
        <v>45</v>
      </c>
      <c r="G30" s="247">
        <v>430.26185800000002</v>
      </c>
      <c r="H30" s="250">
        <v>27206</v>
      </c>
      <c r="I30" s="247">
        <v>257568.50289409002</v>
      </c>
      <c r="J30" s="250">
        <v>28591</v>
      </c>
      <c r="K30" s="247">
        <v>270674.57412922004</v>
      </c>
    </row>
    <row r="31" spans="1:11" x14ac:dyDescent="0.2">
      <c r="A31" s="18" t="s">
        <v>301</v>
      </c>
      <c r="B31" s="250">
        <v>5024</v>
      </c>
      <c r="C31" s="247">
        <v>146512.05623602</v>
      </c>
      <c r="D31" s="250">
        <v>125112</v>
      </c>
      <c r="E31" s="247">
        <v>2588589.54765927</v>
      </c>
      <c r="F31" s="250">
        <v>882</v>
      </c>
      <c r="G31" s="247">
        <v>25976.7551222</v>
      </c>
      <c r="H31" s="250">
        <v>205363</v>
      </c>
      <c r="I31" s="247">
        <v>4772848.7438658094</v>
      </c>
      <c r="J31" s="250">
        <v>218439</v>
      </c>
      <c r="K31" s="247">
        <v>5082860.4665301498</v>
      </c>
    </row>
    <row r="32" spans="1:11" x14ac:dyDescent="0.2">
      <c r="A32" s="18" t="s">
        <v>302</v>
      </c>
      <c r="B32" s="250">
        <v>976</v>
      </c>
      <c r="C32" s="247">
        <v>208654.7231647</v>
      </c>
      <c r="D32" s="250">
        <v>2750</v>
      </c>
      <c r="E32" s="247">
        <v>458047.79133430001</v>
      </c>
      <c r="F32" s="250">
        <v>84</v>
      </c>
      <c r="G32" s="247">
        <v>16252.515950000001</v>
      </c>
      <c r="H32" s="250">
        <v>14435</v>
      </c>
      <c r="I32" s="247">
        <v>2747176.0091114999</v>
      </c>
      <c r="J32" s="250">
        <v>14990</v>
      </c>
      <c r="K32" s="247">
        <v>2845650.4117211998</v>
      </c>
    </row>
    <row r="33" spans="1:11" x14ac:dyDescent="0.2">
      <c r="A33" s="18" t="s">
        <v>303</v>
      </c>
      <c r="B33" s="250">
        <v>145</v>
      </c>
      <c r="C33" s="247">
        <v>90013.784850199998</v>
      </c>
      <c r="D33" s="250">
        <v>127</v>
      </c>
      <c r="E33" s="247">
        <v>77455.515247999996</v>
      </c>
      <c r="F33" s="250">
        <v>0</v>
      </c>
      <c r="G33" s="247">
        <v>0</v>
      </c>
      <c r="H33" s="250">
        <v>1992</v>
      </c>
      <c r="I33" s="247">
        <v>1284517.6749200001</v>
      </c>
      <c r="J33" s="250">
        <v>2026</v>
      </c>
      <c r="K33" s="247">
        <v>1307763.4790352001</v>
      </c>
    </row>
    <row r="34" spans="1:11" x14ac:dyDescent="0.2">
      <c r="A34" s="18" t="s">
        <v>304</v>
      </c>
      <c r="B34" s="250">
        <v>86</v>
      </c>
      <c r="C34" s="247">
        <v>152358.34753900001</v>
      </c>
      <c r="D34" s="250">
        <v>49</v>
      </c>
      <c r="E34" s="247">
        <v>78980.927263000005</v>
      </c>
      <c r="F34" s="250">
        <v>4</v>
      </c>
      <c r="G34" s="247">
        <v>9190.8919119999991</v>
      </c>
      <c r="H34" s="250">
        <v>1766</v>
      </c>
      <c r="I34" s="247">
        <v>3403222.2066329997</v>
      </c>
      <c r="J34" s="250">
        <v>1804</v>
      </c>
      <c r="K34" s="247">
        <v>3472021.3806419997</v>
      </c>
    </row>
    <row r="35" spans="1:11" x14ac:dyDescent="0.2">
      <c r="A35" s="18" t="s">
        <v>305</v>
      </c>
      <c r="B35" s="250">
        <v>4</v>
      </c>
      <c r="C35" s="247">
        <v>25206.166987000001</v>
      </c>
      <c r="D35" s="250">
        <v>0</v>
      </c>
      <c r="E35" s="247">
        <v>0</v>
      </c>
      <c r="F35" s="250">
        <v>0</v>
      </c>
      <c r="G35" s="247">
        <v>0</v>
      </c>
      <c r="H35" s="250">
        <v>175</v>
      </c>
      <c r="I35" s="247">
        <v>1147917.0832149999</v>
      </c>
      <c r="J35" s="250">
        <v>176</v>
      </c>
      <c r="K35" s="247">
        <v>1156061.6678859999</v>
      </c>
    </row>
    <row r="36" spans="1:11" ht="15" thickBot="1" x14ac:dyDescent="0.25">
      <c r="A36" s="18" t="s">
        <v>306</v>
      </c>
      <c r="B36" s="251">
        <v>0</v>
      </c>
      <c r="C36" s="248">
        <v>0</v>
      </c>
      <c r="D36" s="251">
        <v>0</v>
      </c>
      <c r="E36" s="248">
        <v>0</v>
      </c>
      <c r="F36" s="251">
        <v>0</v>
      </c>
      <c r="G36" s="248">
        <v>0</v>
      </c>
      <c r="H36" s="251">
        <v>99</v>
      </c>
      <c r="I36" s="248">
        <v>1874261.4565099999</v>
      </c>
      <c r="J36" s="251">
        <v>99</v>
      </c>
      <c r="K36" s="248">
        <v>1874261.4565099999</v>
      </c>
    </row>
    <row r="37" spans="1:11" ht="15.75" thickTop="1" thickBot="1" x14ac:dyDescent="0.25">
      <c r="A37" s="471" t="s">
        <v>262</v>
      </c>
      <c r="B37" s="293">
        <v>594574</v>
      </c>
      <c r="C37" s="331">
        <v>682575.60752458603</v>
      </c>
      <c r="D37" s="293">
        <v>88390846</v>
      </c>
      <c r="E37" s="331">
        <v>12835683.079347754</v>
      </c>
      <c r="F37" s="293">
        <v>600522</v>
      </c>
      <c r="G37" s="331">
        <v>77242.560600430006</v>
      </c>
      <c r="H37" s="293">
        <v>101173074</v>
      </c>
      <c r="I37" s="331">
        <v>26525315.620672531</v>
      </c>
      <c r="J37" s="293">
        <v>102105826</v>
      </c>
      <c r="K37" s="336">
        <v>27297682.779735424</v>
      </c>
    </row>
    <row r="38" spans="1:11" ht="15" thickTop="1" x14ac:dyDescent="0.2">
      <c r="A38" s="773" t="s">
        <v>263</v>
      </c>
      <c r="B38" s="773"/>
      <c r="C38" s="773"/>
      <c r="D38" s="773"/>
      <c r="E38" s="773"/>
      <c r="F38" s="773"/>
      <c r="G38" s="773"/>
      <c r="H38" s="773"/>
      <c r="I38" s="773"/>
      <c r="J38" s="773"/>
      <c r="K38" s="773"/>
    </row>
  </sheetData>
  <mergeCells count="12">
    <mergeCell ref="H7:I8"/>
    <mergeCell ref="A38:K38"/>
    <mergeCell ref="A1:K1"/>
    <mergeCell ref="A2:K2"/>
    <mergeCell ref="A3:K3"/>
    <mergeCell ref="A4:K4"/>
    <mergeCell ref="A5:K5"/>
    <mergeCell ref="B6:I6"/>
    <mergeCell ref="J6:K8"/>
    <mergeCell ref="B7:C8"/>
    <mergeCell ref="D7:E8"/>
    <mergeCell ref="F7:G8"/>
  </mergeCells>
  <pageMargins left="0.7" right="0.7" top="0.75" bottom="0.75" header="0.3" footer="0.3"/>
  <pageSetup paperSize="9" scale="7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K77"/>
  <sheetViews>
    <sheetView view="pageBreakPreview" zoomScale="130" zoomScaleNormal="100" zoomScaleSheetLayoutView="130" workbookViewId="0">
      <selection activeCell="C4" sqref="C4:K4"/>
    </sheetView>
  </sheetViews>
  <sheetFormatPr defaultColWidth="9.125" defaultRowHeight="14.25" x14ac:dyDescent="0.2"/>
  <cols>
    <col min="1" max="1" width="14.125" style="10" bestFit="1" customWidth="1"/>
    <col min="2" max="2" width="22.125" style="10" bestFit="1" customWidth="1"/>
    <col min="3" max="11" width="7.375" style="10" customWidth="1"/>
    <col min="12" max="16384" width="9.125" style="10"/>
  </cols>
  <sheetData>
    <row r="1" spans="1:11" ht="18.75" x14ac:dyDescent="0.2">
      <c r="A1" s="778" t="s">
        <v>312</v>
      </c>
      <c r="B1" s="778"/>
      <c r="C1" s="778"/>
      <c r="D1" s="778"/>
      <c r="E1" s="778"/>
      <c r="F1" s="778"/>
      <c r="G1" s="778"/>
      <c r="H1" s="778"/>
      <c r="I1" s="778"/>
      <c r="J1" s="778"/>
      <c r="K1" s="778"/>
    </row>
    <row r="2" spans="1:11" x14ac:dyDescent="0.2">
      <c r="A2" s="779" t="s">
        <v>313</v>
      </c>
      <c r="B2" s="779"/>
      <c r="C2" s="779"/>
      <c r="D2" s="779"/>
      <c r="E2" s="779"/>
      <c r="F2" s="779"/>
      <c r="G2" s="779"/>
      <c r="H2" s="779"/>
      <c r="I2" s="779"/>
      <c r="J2" s="779"/>
      <c r="K2" s="779"/>
    </row>
    <row r="3" spans="1:11" ht="15" thickBot="1" x14ac:dyDescent="0.25">
      <c r="A3" s="780" t="s">
        <v>314</v>
      </c>
      <c r="B3" s="780"/>
      <c r="C3" s="780"/>
      <c r="D3" s="780"/>
      <c r="E3" s="780"/>
      <c r="F3" s="780"/>
      <c r="G3" s="780"/>
      <c r="H3" s="780"/>
      <c r="I3" s="780"/>
      <c r="J3" s="780"/>
      <c r="K3" s="780"/>
    </row>
    <row r="4" spans="1:11" ht="15.75" thickTop="1" thickBot="1" x14ac:dyDescent="0.25">
      <c r="A4" s="57" t="s">
        <v>315</v>
      </c>
      <c r="B4" s="781" t="s">
        <v>317</v>
      </c>
      <c r="C4" s="783" t="s">
        <v>1187</v>
      </c>
      <c r="D4" s="784"/>
      <c r="E4" s="785"/>
      <c r="F4" s="786" t="s">
        <v>1188</v>
      </c>
      <c r="G4" s="787"/>
      <c r="H4" s="788"/>
      <c r="I4" s="786" t="s">
        <v>1238</v>
      </c>
      <c r="J4" s="787"/>
      <c r="K4" s="788"/>
    </row>
    <row r="5" spans="1:11" ht="15" thickBot="1" x14ac:dyDescent="0.25">
      <c r="A5" s="58" t="s">
        <v>316</v>
      </c>
      <c r="B5" s="782"/>
      <c r="C5" s="472" t="s">
        <v>318</v>
      </c>
      <c r="D5" s="472" t="s">
        <v>319</v>
      </c>
      <c r="E5" s="473" t="s">
        <v>320</v>
      </c>
      <c r="F5" s="472" t="s">
        <v>318</v>
      </c>
      <c r="G5" s="472" t="s">
        <v>319</v>
      </c>
      <c r="H5" s="473" t="s">
        <v>320</v>
      </c>
      <c r="I5" s="472" t="s">
        <v>318</v>
      </c>
      <c r="J5" s="472" t="s">
        <v>319</v>
      </c>
      <c r="K5" s="473" t="s">
        <v>320</v>
      </c>
    </row>
    <row r="6" spans="1:11" ht="15" thickTop="1" x14ac:dyDescent="0.2">
      <c r="A6" s="61"/>
      <c r="B6" s="62"/>
      <c r="C6"/>
      <c r="D6"/>
      <c r="E6"/>
      <c r="F6"/>
      <c r="G6"/>
      <c r="H6"/>
      <c r="I6"/>
      <c r="J6"/>
      <c r="K6"/>
    </row>
    <row r="7" spans="1:11" x14ac:dyDescent="0.2">
      <c r="A7" s="789" t="s">
        <v>321</v>
      </c>
      <c r="B7" s="64" t="s">
        <v>322</v>
      </c>
      <c r="C7" s="474">
        <v>46.316083689099997</v>
      </c>
      <c r="D7" s="474">
        <v>691.30515254880004</v>
      </c>
      <c r="E7" s="474">
        <v>737.62123623790001</v>
      </c>
      <c r="F7" s="474">
        <v>51.125164267000002</v>
      </c>
      <c r="G7" s="474">
        <v>692.57789214209993</v>
      </c>
      <c r="H7" s="474">
        <v>743.70305640909999</v>
      </c>
      <c r="I7" s="474">
        <v>56.634826695019996</v>
      </c>
      <c r="J7" s="474">
        <v>715.73233236786461</v>
      </c>
      <c r="K7" s="474">
        <v>772.36715906288464</v>
      </c>
    </row>
    <row r="8" spans="1:11" x14ac:dyDescent="0.2">
      <c r="A8" s="789"/>
      <c r="B8" s="64" t="s">
        <v>272</v>
      </c>
      <c r="C8" s="474">
        <v>91.303041151000002</v>
      </c>
      <c r="D8" s="474">
        <v>3612.7773629713397</v>
      </c>
      <c r="E8" s="474">
        <v>3704.08040412234</v>
      </c>
      <c r="F8" s="474">
        <v>86.591467940000001</v>
      </c>
      <c r="G8" s="474">
        <v>3622.1719633057401</v>
      </c>
      <c r="H8" s="474">
        <v>3708.7634312457399</v>
      </c>
      <c r="I8" s="474">
        <v>100.99762401403001</v>
      </c>
      <c r="J8" s="474">
        <v>3864.8055686406301</v>
      </c>
      <c r="K8" s="474">
        <v>3965.8031926546601</v>
      </c>
    </row>
    <row r="9" spans="1:11" x14ac:dyDescent="0.2">
      <c r="A9" s="789"/>
      <c r="B9" s="64" t="s">
        <v>323</v>
      </c>
      <c r="C9" s="474">
        <v>13.9276967615</v>
      </c>
      <c r="D9" s="474">
        <v>1410.55589758816</v>
      </c>
      <c r="E9" s="474">
        <v>1424.4835943496601</v>
      </c>
      <c r="F9" s="474">
        <v>32.102886171000002</v>
      </c>
      <c r="G9" s="474">
        <v>1458.5627116580301</v>
      </c>
      <c r="H9" s="474">
        <v>1490.6655978290298</v>
      </c>
      <c r="I9" s="474">
        <v>34.475185726700005</v>
      </c>
      <c r="J9" s="474">
        <v>1508.99341420515</v>
      </c>
      <c r="K9" s="474">
        <v>1543.4685999318501</v>
      </c>
    </row>
    <row r="10" spans="1:11" x14ac:dyDescent="0.2">
      <c r="A10" s="789"/>
      <c r="B10" s="64" t="s">
        <v>324</v>
      </c>
      <c r="C10" s="474">
        <v>2.8039202040000002</v>
      </c>
      <c r="D10" s="474">
        <v>902.85142149006992</v>
      </c>
      <c r="E10" s="474">
        <v>905.65534169406988</v>
      </c>
      <c r="F10" s="474">
        <v>1.9991523930000001</v>
      </c>
      <c r="G10" s="474">
        <v>1001.88209061981</v>
      </c>
      <c r="H10" s="474">
        <v>1003.88124301281</v>
      </c>
      <c r="I10" s="474">
        <v>1.946696821</v>
      </c>
      <c r="J10" s="474">
        <v>1203.96334737854</v>
      </c>
      <c r="K10" s="474">
        <v>1205.9100441995402</v>
      </c>
    </row>
    <row r="11" spans="1:11" x14ac:dyDescent="0.2">
      <c r="A11" s="789"/>
      <c r="B11" s="64" t="s">
        <v>325</v>
      </c>
      <c r="C11" s="474">
        <v>383.95457515609996</v>
      </c>
      <c r="D11" s="474">
        <v>5152.1093878502825</v>
      </c>
      <c r="E11" s="474">
        <v>5536.0639630063824</v>
      </c>
      <c r="F11" s="474">
        <v>425.5339125022</v>
      </c>
      <c r="G11" s="474">
        <v>5273.4943435081377</v>
      </c>
      <c r="H11" s="474">
        <v>5699.0282560103378</v>
      </c>
      <c r="I11" s="474">
        <v>484.11623304095997</v>
      </c>
      <c r="J11" s="474">
        <v>5730.5163033727586</v>
      </c>
      <c r="K11" s="474">
        <v>6214.6325364137183</v>
      </c>
    </row>
    <row r="12" spans="1:11" x14ac:dyDescent="0.2">
      <c r="A12" s="789"/>
      <c r="B12" s="64" t="s">
        <v>326</v>
      </c>
      <c r="C12" s="474">
        <v>13.1803084047</v>
      </c>
      <c r="D12" s="474">
        <v>602.73950597669</v>
      </c>
      <c r="E12" s="474">
        <v>615.91981438138998</v>
      </c>
      <c r="F12" s="474">
        <v>12.32687633472</v>
      </c>
      <c r="G12" s="474">
        <v>630.52319615088993</v>
      </c>
      <c r="H12" s="474">
        <v>642.85007248560987</v>
      </c>
      <c r="I12" s="474">
        <v>13.221997608170001</v>
      </c>
      <c r="J12" s="474">
        <v>669.35360991641596</v>
      </c>
      <c r="K12" s="474">
        <v>682.57560752458608</v>
      </c>
    </row>
    <row r="13" spans="1:11" x14ac:dyDescent="0.2">
      <c r="A13" s="789"/>
      <c r="B13" s="64" t="s">
        <v>327</v>
      </c>
      <c r="C13" s="474">
        <v>1815.6908932297999</v>
      </c>
      <c r="D13" s="474">
        <v>9879.6218099161233</v>
      </c>
      <c r="E13" s="474">
        <v>11695.312703145923</v>
      </c>
      <c r="F13" s="474">
        <v>1945.8722881743702</v>
      </c>
      <c r="G13" s="474">
        <v>10290.988015173551</v>
      </c>
      <c r="H13" s="474">
        <v>12236.86030334793</v>
      </c>
      <c r="I13" s="474">
        <v>2044.8755921331699</v>
      </c>
      <c r="J13" s="474">
        <v>10790.807487214601</v>
      </c>
      <c r="K13" s="474">
        <v>12835.6850133478</v>
      </c>
    </row>
    <row r="14" spans="1:11" x14ac:dyDescent="0.2">
      <c r="A14" s="789"/>
      <c r="B14" s="64" t="s">
        <v>310</v>
      </c>
      <c r="C14" s="474">
        <v>15.432425542999999</v>
      </c>
      <c r="D14" s="474">
        <v>48.846822023000001</v>
      </c>
      <c r="E14" s="474">
        <v>64.279247565999995</v>
      </c>
      <c r="F14" s="474">
        <v>15.546824393000001</v>
      </c>
      <c r="G14" s="474">
        <v>54.097333344999996</v>
      </c>
      <c r="H14" s="474">
        <v>69.64415773799999</v>
      </c>
      <c r="I14" s="474">
        <v>16.506335247999999</v>
      </c>
      <c r="J14" s="474">
        <v>60.736225352430004</v>
      </c>
      <c r="K14" s="474">
        <v>77.242560600430011</v>
      </c>
    </row>
    <row r="15" spans="1:11" x14ac:dyDescent="0.2">
      <c r="A15" s="789"/>
      <c r="B15" s="66" t="s">
        <v>320</v>
      </c>
      <c r="C15" s="475">
        <v>2382.6089441392</v>
      </c>
      <c r="D15" s="475">
        <v>22300.807360364466</v>
      </c>
      <c r="E15" s="475">
        <v>24683.416304503666</v>
      </c>
      <c r="F15" s="475">
        <v>2571.09857217529</v>
      </c>
      <c r="G15" s="475">
        <v>23024.297545903253</v>
      </c>
      <c r="H15" s="475">
        <v>25595.396118078559</v>
      </c>
      <c r="I15" s="475">
        <v>2752.7744912870498</v>
      </c>
      <c r="J15" s="475">
        <v>24544.908288448391</v>
      </c>
      <c r="K15" s="475">
        <v>27297.684713735467</v>
      </c>
    </row>
    <row r="16" spans="1:11" x14ac:dyDescent="0.2">
      <c r="A16" s="67"/>
      <c r="B16" s="68"/>
      <c r="C16" s="474"/>
      <c r="D16" s="474"/>
      <c r="E16" s="474"/>
      <c r="F16" s="474"/>
      <c r="G16" s="474"/>
      <c r="H16" s="474"/>
      <c r="I16" s="474"/>
      <c r="J16" s="474"/>
      <c r="K16" s="474"/>
    </row>
    <row r="17" spans="1:11" x14ac:dyDescent="0.2">
      <c r="A17" s="789" t="s">
        <v>328</v>
      </c>
      <c r="B17" s="64" t="s">
        <v>322</v>
      </c>
      <c r="C17" s="474">
        <v>34.322877080699996</v>
      </c>
      <c r="D17" s="474">
        <v>269.94258768729998</v>
      </c>
      <c r="E17" s="474">
        <v>304.26546476800002</v>
      </c>
      <c r="F17" s="474">
        <v>37.818140120999999</v>
      </c>
      <c r="G17" s="474">
        <v>269.68017317000005</v>
      </c>
      <c r="H17" s="474">
        <v>307.49831329100004</v>
      </c>
      <c r="I17" s="474">
        <v>42.669700790579995</v>
      </c>
      <c r="J17" s="474">
        <v>273.28020572513998</v>
      </c>
      <c r="K17" s="474">
        <v>315.94990651571999</v>
      </c>
    </row>
    <row r="18" spans="1:11" x14ac:dyDescent="0.2">
      <c r="A18" s="789"/>
      <c r="B18" s="64" t="s">
        <v>272</v>
      </c>
      <c r="C18" s="474">
        <v>26.242590322700003</v>
      </c>
      <c r="D18" s="474">
        <v>1471.3574900589599</v>
      </c>
      <c r="E18" s="474">
        <v>1497.6000803816601</v>
      </c>
      <c r="F18" s="474">
        <v>23.884495457</v>
      </c>
      <c r="G18" s="474">
        <v>1467.57937877222</v>
      </c>
      <c r="H18" s="474">
        <v>1491.46387422922</v>
      </c>
      <c r="I18" s="474">
        <v>28.73774454035</v>
      </c>
      <c r="J18" s="474">
        <v>1493.57646139193</v>
      </c>
      <c r="K18" s="474">
        <v>1522.3142059322799</v>
      </c>
    </row>
    <row r="19" spans="1:11" x14ac:dyDescent="0.2">
      <c r="A19" s="789"/>
      <c r="B19" s="64" t="s">
        <v>323</v>
      </c>
      <c r="C19" s="474">
        <v>4.4919239200000005</v>
      </c>
      <c r="D19" s="474">
        <v>761.90283041709995</v>
      </c>
      <c r="E19" s="474">
        <v>766.39475433709993</v>
      </c>
      <c r="F19" s="474">
        <v>5.4387390559999993</v>
      </c>
      <c r="G19" s="474">
        <v>780.68794903905007</v>
      </c>
      <c r="H19" s="474">
        <v>786.1266880950501</v>
      </c>
      <c r="I19" s="474">
        <v>5.3266107620000005</v>
      </c>
      <c r="J19" s="474">
        <v>768.33955164987003</v>
      </c>
      <c r="K19" s="474">
        <v>773.66616241187</v>
      </c>
    </row>
    <row r="20" spans="1:11" x14ac:dyDescent="0.2">
      <c r="A20" s="789"/>
      <c r="B20" s="64" t="s">
        <v>324</v>
      </c>
      <c r="C20" s="474">
        <v>0.35527204600000001</v>
      </c>
      <c r="D20" s="474">
        <v>127.29122605181</v>
      </c>
      <c r="E20" s="474">
        <v>127.64649809781</v>
      </c>
      <c r="F20" s="474">
        <v>0.24219318999999997</v>
      </c>
      <c r="G20" s="474">
        <v>164.62773092520999</v>
      </c>
      <c r="H20" s="474">
        <v>164.86992411520998</v>
      </c>
      <c r="I20" s="474">
        <v>0.41524438199999997</v>
      </c>
      <c r="J20" s="474">
        <v>174.91308209524999</v>
      </c>
      <c r="K20" s="474">
        <v>175.32832647724999</v>
      </c>
    </row>
    <row r="21" spans="1:11" x14ac:dyDescent="0.2">
      <c r="A21" s="789"/>
      <c r="B21" s="64" t="s">
        <v>325</v>
      </c>
      <c r="C21" s="474">
        <v>219.16863788679998</v>
      </c>
      <c r="D21" s="474">
        <v>2088.709453417021</v>
      </c>
      <c r="E21" s="474">
        <v>2307.8780913038208</v>
      </c>
      <c r="F21" s="474">
        <v>263.40573555820009</v>
      </c>
      <c r="G21" s="474">
        <v>2115.2601974175268</v>
      </c>
      <c r="H21" s="474">
        <v>2378.6659329757272</v>
      </c>
      <c r="I21" s="474">
        <v>294.63065759616001</v>
      </c>
      <c r="J21" s="474">
        <v>2292.675644733587</v>
      </c>
      <c r="K21" s="474">
        <v>2587.3063023297477</v>
      </c>
    </row>
    <row r="22" spans="1:11" x14ac:dyDescent="0.2">
      <c r="A22" s="789"/>
      <c r="B22" s="64" t="s">
        <v>326</v>
      </c>
      <c r="C22" s="474">
        <v>7.2144201673000001</v>
      </c>
      <c r="D22" s="474">
        <v>222.16399818255002</v>
      </c>
      <c r="E22" s="474">
        <v>229.37841834985002</v>
      </c>
      <c r="F22" s="474">
        <v>6.4165964607200001</v>
      </c>
      <c r="G22" s="474">
        <v>222.73637693724999</v>
      </c>
      <c r="H22" s="474">
        <v>229.15297339796999</v>
      </c>
      <c r="I22" s="474">
        <v>6.28990503154</v>
      </c>
      <c r="J22" s="474">
        <v>264.63106270928</v>
      </c>
      <c r="K22" s="474">
        <v>270.92096774082</v>
      </c>
    </row>
    <row r="23" spans="1:11" x14ac:dyDescent="0.2">
      <c r="A23" s="789"/>
      <c r="B23" s="64" t="s">
        <v>327</v>
      </c>
      <c r="C23" s="474">
        <v>1067.1208427142001</v>
      </c>
      <c r="D23" s="474">
        <v>5104.4070809899877</v>
      </c>
      <c r="E23" s="474">
        <v>6171.5279237041877</v>
      </c>
      <c r="F23" s="474">
        <v>1121.2724586781201</v>
      </c>
      <c r="G23" s="474">
        <v>5310.7289468003082</v>
      </c>
      <c r="H23" s="474">
        <v>6432.0014054784278</v>
      </c>
      <c r="I23" s="474">
        <v>1161.597754478403</v>
      </c>
      <c r="J23" s="474">
        <v>5571.56583984586</v>
      </c>
      <c r="K23" s="474">
        <v>6733.1635943242627</v>
      </c>
    </row>
    <row r="24" spans="1:11" x14ac:dyDescent="0.2">
      <c r="A24" s="789"/>
      <c r="B24" s="64" t="s">
        <v>310</v>
      </c>
      <c r="C24" s="474">
        <v>0.77958316900000002</v>
      </c>
      <c r="D24" s="474">
        <v>10.073296320999999</v>
      </c>
      <c r="E24" s="474">
        <v>10.852879489999999</v>
      </c>
      <c r="F24" s="474">
        <v>1.5815604539999999</v>
      </c>
      <c r="G24" s="474">
        <v>18.174309081000001</v>
      </c>
      <c r="H24" s="474">
        <v>19.755869535000002</v>
      </c>
      <c r="I24" s="474">
        <v>1.1824284649999999</v>
      </c>
      <c r="J24" s="474">
        <v>25.754216571000001</v>
      </c>
      <c r="K24" s="474">
        <v>26.934711035999999</v>
      </c>
    </row>
    <row r="25" spans="1:11" x14ac:dyDescent="0.2">
      <c r="A25" s="789"/>
      <c r="B25" s="66" t="s">
        <v>320</v>
      </c>
      <c r="C25" s="475">
        <v>1359.6961473066999</v>
      </c>
      <c r="D25" s="475">
        <v>10055.847963125729</v>
      </c>
      <c r="E25" s="475">
        <v>11415.544110432427</v>
      </c>
      <c r="F25" s="475">
        <v>1460.0599189750401</v>
      </c>
      <c r="G25" s="475">
        <v>10349.475062142565</v>
      </c>
      <c r="H25" s="475">
        <v>11809.534981117604</v>
      </c>
      <c r="I25" s="475">
        <v>1540.850046046033</v>
      </c>
      <c r="J25" s="475">
        <v>10864.736064721918</v>
      </c>
      <c r="K25" s="475">
        <v>12405.584176767949</v>
      </c>
    </row>
    <row r="26" spans="1:11" x14ac:dyDescent="0.2">
      <c r="A26" s="5"/>
      <c r="B26" s="68"/>
      <c r="C26" s="474"/>
      <c r="D26" s="474"/>
      <c r="E26" s="474"/>
      <c r="F26" s="474"/>
      <c r="G26" s="474"/>
      <c r="H26" s="474"/>
      <c r="I26" s="474"/>
      <c r="J26" s="474"/>
      <c r="K26" s="474"/>
    </row>
    <row r="27" spans="1:11" x14ac:dyDescent="0.2">
      <c r="A27" s="789" t="s">
        <v>329</v>
      </c>
      <c r="B27" s="64" t="s">
        <v>322</v>
      </c>
      <c r="C27" s="474">
        <v>2.1530237744999998</v>
      </c>
      <c r="D27" s="474">
        <v>315.92700050229996</v>
      </c>
      <c r="E27" s="474">
        <v>318.08002427679997</v>
      </c>
      <c r="F27" s="474">
        <v>2.2503080610000001</v>
      </c>
      <c r="G27" s="474">
        <v>307.81900245989999</v>
      </c>
      <c r="H27" s="474">
        <v>310.06931052089999</v>
      </c>
      <c r="I27" s="474">
        <v>2.25647441524</v>
      </c>
      <c r="J27" s="474">
        <v>322.09254815850483</v>
      </c>
      <c r="K27" s="474">
        <v>324.34902257374483</v>
      </c>
    </row>
    <row r="28" spans="1:11" x14ac:dyDescent="0.2">
      <c r="A28" s="789"/>
      <c r="B28" s="64" t="s">
        <v>272</v>
      </c>
      <c r="C28" s="474">
        <v>11.5531648302</v>
      </c>
      <c r="D28" s="474">
        <v>792.66853811789997</v>
      </c>
      <c r="E28" s="474">
        <v>804.22170294810007</v>
      </c>
      <c r="F28" s="474">
        <v>12.893340802000001</v>
      </c>
      <c r="G28" s="474">
        <v>853.488825916</v>
      </c>
      <c r="H28" s="474">
        <v>866.38216671800001</v>
      </c>
      <c r="I28" s="474">
        <v>17.375809467</v>
      </c>
      <c r="J28" s="474">
        <v>907.36053432548999</v>
      </c>
      <c r="K28" s="474">
        <v>924.73634379248995</v>
      </c>
    </row>
    <row r="29" spans="1:11" x14ac:dyDescent="0.2">
      <c r="A29" s="789"/>
      <c r="B29" s="64" t="s">
        <v>323</v>
      </c>
      <c r="C29" s="474">
        <v>6.6848022455000002</v>
      </c>
      <c r="D29" s="474">
        <v>285.60722923119999</v>
      </c>
      <c r="E29" s="474">
        <v>292.2920314767</v>
      </c>
      <c r="F29" s="474">
        <v>5.4134172440000006</v>
      </c>
      <c r="G29" s="474">
        <v>288.55507743599998</v>
      </c>
      <c r="H29" s="474">
        <v>293.96849467999999</v>
      </c>
      <c r="I29" s="474">
        <v>8.7952313479999997</v>
      </c>
      <c r="J29" s="474">
        <v>316.20286174307</v>
      </c>
      <c r="K29" s="474">
        <v>324.99809309107002</v>
      </c>
    </row>
    <row r="30" spans="1:11" x14ac:dyDescent="0.2">
      <c r="A30" s="789"/>
      <c r="B30" s="64" t="s">
        <v>324</v>
      </c>
      <c r="C30" s="474">
        <v>1.404682054</v>
      </c>
      <c r="D30" s="474">
        <v>715.78117015889995</v>
      </c>
      <c r="E30" s="474">
        <v>717.18585221289993</v>
      </c>
      <c r="F30" s="474">
        <v>1.075578892</v>
      </c>
      <c r="G30" s="474">
        <v>802.97271548819992</v>
      </c>
      <c r="H30" s="474">
        <v>804.04829438019999</v>
      </c>
      <c r="I30" s="474">
        <v>0.24211206899999999</v>
      </c>
      <c r="J30" s="474">
        <v>974.71139418667997</v>
      </c>
      <c r="K30" s="474">
        <v>974.95350625567994</v>
      </c>
    </row>
    <row r="31" spans="1:11" x14ac:dyDescent="0.2">
      <c r="A31" s="789"/>
      <c r="B31" s="64" t="s">
        <v>325</v>
      </c>
      <c r="C31" s="474">
        <v>60.203604184099994</v>
      </c>
      <c r="D31" s="474">
        <v>2122.5614539252169</v>
      </c>
      <c r="E31" s="474">
        <v>2182.7650581093171</v>
      </c>
      <c r="F31" s="474">
        <v>64.037431053000006</v>
      </c>
      <c r="G31" s="474">
        <v>2206.879691053045</v>
      </c>
      <c r="H31" s="474">
        <v>2270.917122106046</v>
      </c>
      <c r="I31" s="474">
        <v>78.677865289229999</v>
      </c>
      <c r="J31" s="474">
        <v>2400.291779337223</v>
      </c>
      <c r="K31" s="474">
        <v>2478.9696446264529</v>
      </c>
    </row>
    <row r="32" spans="1:11" x14ac:dyDescent="0.2">
      <c r="A32" s="789"/>
      <c r="B32" s="64" t="s">
        <v>326</v>
      </c>
      <c r="C32" s="474">
        <v>1.7996855952000002</v>
      </c>
      <c r="D32" s="474">
        <v>274.11340028369995</v>
      </c>
      <c r="E32" s="474">
        <v>275.91308587889995</v>
      </c>
      <c r="F32" s="474">
        <v>1.724875532</v>
      </c>
      <c r="G32" s="474">
        <v>274.02881241900002</v>
      </c>
      <c r="H32" s="474">
        <v>275.75368795100002</v>
      </c>
      <c r="I32" s="474">
        <v>2.1672909650000003</v>
      </c>
      <c r="J32" s="474">
        <v>264.40721541938598</v>
      </c>
      <c r="K32" s="474">
        <v>266.57450638438598</v>
      </c>
    </row>
    <row r="33" spans="1:11" x14ac:dyDescent="0.2">
      <c r="A33" s="789"/>
      <c r="B33" s="64" t="s">
        <v>327</v>
      </c>
      <c r="C33" s="474">
        <v>152.10249573819999</v>
      </c>
      <c r="D33" s="474">
        <v>2849.445394933221</v>
      </c>
      <c r="E33" s="474">
        <v>3001.5478906714206</v>
      </c>
      <c r="F33" s="474">
        <v>167.53420849483001</v>
      </c>
      <c r="G33" s="474">
        <v>2930.351602892209</v>
      </c>
      <c r="H33" s="474">
        <v>3097.8858113870388</v>
      </c>
      <c r="I33" s="474">
        <v>207.84654123633001</v>
      </c>
      <c r="J33" s="474">
        <v>3086.857735401125</v>
      </c>
      <c r="K33" s="474">
        <v>3294.7042766374548</v>
      </c>
    </row>
    <row r="34" spans="1:11" x14ac:dyDescent="0.2">
      <c r="A34" s="789"/>
      <c r="B34" s="64" t="s">
        <v>310</v>
      </c>
      <c r="C34" s="474">
        <v>6.3472000000000001E-2</v>
      </c>
      <c r="D34" s="474">
        <v>7.9659816049999996</v>
      </c>
      <c r="E34" s="474">
        <v>8.0294536050000005</v>
      </c>
      <c r="F34" s="474">
        <v>9.6137999999999987E-2</v>
      </c>
      <c r="G34" s="474">
        <v>10.329826959</v>
      </c>
      <c r="H34" s="474">
        <v>10.425964959000002</v>
      </c>
      <c r="I34" s="474">
        <v>6.7017807999999998E-2</v>
      </c>
      <c r="J34" s="474">
        <v>6.4816850534300006</v>
      </c>
      <c r="K34" s="474">
        <v>6.5487028614299998</v>
      </c>
    </row>
    <row r="35" spans="1:11" x14ac:dyDescent="0.2">
      <c r="A35" s="789"/>
      <c r="B35" s="66" t="s">
        <v>320</v>
      </c>
      <c r="C35" s="475">
        <v>235.96493042169999</v>
      </c>
      <c r="D35" s="475">
        <v>7364.0701687574374</v>
      </c>
      <c r="E35" s="475">
        <v>7600.0350991791383</v>
      </c>
      <c r="F35" s="475">
        <v>255.02529807883005</v>
      </c>
      <c r="G35" s="475">
        <v>7674.4255546233544</v>
      </c>
      <c r="H35" s="475">
        <v>7929.4508527021853</v>
      </c>
      <c r="I35" s="475">
        <v>317.42834259780005</v>
      </c>
      <c r="J35" s="475">
        <v>8278.4057536249093</v>
      </c>
      <c r="K35" s="475">
        <v>8595.8340962227085</v>
      </c>
    </row>
    <row r="36" spans="1:11" x14ac:dyDescent="0.2">
      <c r="A36" s="67"/>
      <c r="B36" s="68"/>
      <c r="C36" s="474"/>
      <c r="D36" s="474"/>
      <c r="E36" s="474"/>
      <c r="F36" s="474"/>
      <c r="G36" s="474"/>
      <c r="H36" s="474"/>
      <c r="I36" s="474"/>
      <c r="J36" s="474"/>
      <c r="K36" s="474"/>
    </row>
    <row r="37" spans="1:11" x14ac:dyDescent="0.2">
      <c r="A37" s="789" t="s">
        <v>330</v>
      </c>
      <c r="B37" s="64" t="s">
        <v>322</v>
      </c>
      <c r="C37" s="474">
        <v>4.3050740451999996</v>
      </c>
      <c r="D37" s="474">
        <v>17.431300104599998</v>
      </c>
      <c r="E37" s="474">
        <v>21.7363741498</v>
      </c>
      <c r="F37" s="474">
        <v>4.7794146609999997</v>
      </c>
      <c r="G37" s="474">
        <v>18.231483019999999</v>
      </c>
      <c r="H37" s="474">
        <v>23.010897680999999</v>
      </c>
      <c r="I37" s="474">
        <v>4.9129426285100006</v>
      </c>
      <c r="J37" s="474">
        <v>19.26219020101</v>
      </c>
      <c r="K37" s="474">
        <v>24.175132829519999</v>
      </c>
    </row>
    <row r="38" spans="1:11" x14ac:dyDescent="0.2">
      <c r="A38" s="789"/>
      <c r="B38" s="64" t="s">
        <v>272</v>
      </c>
      <c r="C38" s="474">
        <v>20.675815205300001</v>
      </c>
      <c r="D38" s="474">
        <v>310.28527869210001</v>
      </c>
      <c r="E38" s="474">
        <v>330.96109389740002</v>
      </c>
      <c r="F38" s="474">
        <v>20.714992644000002</v>
      </c>
      <c r="G38" s="474">
        <v>294.45398579499999</v>
      </c>
      <c r="H38" s="474">
        <v>315.168978439</v>
      </c>
      <c r="I38" s="474">
        <v>23.774977638999999</v>
      </c>
      <c r="J38" s="474">
        <v>338.79976396235998</v>
      </c>
      <c r="K38" s="474">
        <v>362.57474160136002</v>
      </c>
    </row>
    <row r="39" spans="1:11" x14ac:dyDescent="0.2">
      <c r="A39" s="789"/>
      <c r="B39" s="64" t="s">
        <v>323</v>
      </c>
      <c r="C39" s="474">
        <v>0.61703859599999999</v>
      </c>
      <c r="D39" s="474">
        <v>29.755352294800002</v>
      </c>
      <c r="E39" s="474">
        <v>30.372390890800002</v>
      </c>
      <c r="F39" s="474">
        <v>0.58106787100000001</v>
      </c>
      <c r="G39" s="474">
        <v>21.940413341999999</v>
      </c>
      <c r="H39" s="474">
        <v>22.521481212999998</v>
      </c>
      <c r="I39" s="474">
        <v>0.37842987100000003</v>
      </c>
      <c r="J39" s="474">
        <v>20.108101372400004</v>
      </c>
      <c r="K39" s="474">
        <v>20.486531243400002</v>
      </c>
    </row>
    <row r="40" spans="1:11" x14ac:dyDescent="0.2">
      <c r="A40" s="789"/>
      <c r="B40" s="64" t="s">
        <v>324</v>
      </c>
      <c r="C40" s="474">
        <v>5.0730199000000004E-2</v>
      </c>
      <c r="D40" s="474">
        <v>1.756240638</v>
      </c>
      <c r="E40" s="474">
        <v>1.8069708370000002</v>
      </c>
      <c r="F40" s="474">
        <v>9.0885803000000001E-2</v>
      </c>
      <c r="G40" s="474">
        <v>1.8034791540000001</v>
      </c>
      <c r="H40" s="474">
        <v>1.8943649570000001</v>
      </c>
      <c r="I40" s="474">
        <v>0.113220454</v>
      </c>
      <c r="J40" s="474">
        <v>2.5466192000000003</v>
      </c>
      <c r="K40" s="474">
        <v>2.6598396539999998</v>
      </c>
    </row>
    <row r="41" spans="1:11" x14ac:dyDescent="0.2">
      <c r="A41" s="789"/>
      <c r="B41" s="64" t="s">
        <v>325</v>
      </c>
      <c r="C41" s="474">
        <v>57.6202310209</v>
      </c>
      <c r="D41" s="474">
        <v>163.22221441469</v>
      </c>
      <c r="E41" s="474">
        <v>220.84244543559001</v>
      </c>
      <c r="F41" s="474">
        <v>55.243201140000004</v>
      </c>
      <c r="G41" s="474">
        <v>155.10500461084001</v>
      </c>
      <c r="H41" s="474">
        <v>210.34820575084001</v>
      </c>
      <c r="I41" s="474">
        <v>65.08378546454</v>
      </c>
      <c r="J41" s="474">
        <v>168.09659286618003</v>
      </c>
      <c r="K41" s="474">
        <v>233.18037833071998</v>
      </c>
    </row>
    <row r="42" spans="1:11" x14ac:dyDescent="0.2">
      <c r="A42" s="789"/>
      <c r="B42" s="64" t="s">
        <v>326</v>
      </c>
      <c r="C42" s="474">
        <v>1.5508645146</v>
      </c>
      <c r="D42" s="474">
        <v>21.068199293600003</v>
      </c>
      <c r="E42" s="474">
        <v>22.6190638082</v>
      </c>
      <c r="F42" s="474">
        <v>1.5631475880000001</v>
      </c>
      <c r="G42" s="474">
        <v>27.899862333999998</v>
      </c>
      <c r="H42" s="474">
        <v>29.463009922000001</v>
      </c>
      <c r="I42" s="474">
        <v>1.6421339669999999</v>
      </c>
      <c r="J42" s="474">
        <v>23.394283333449998</v>
      </c>
      <c r="K42" s="474">
        <v>25.036417300449997</v>
      </c>
    </row>
    <row r="43" spans="1:11" x14ac:dyDescent="0.2">
      <c r="A43" s="789"/>
      <c r="B43" s="64" t="s">
        <v>327</v>
      </c>
      <c r="C43" s="474">
        <v>312.04943280650002</v>
      </c>
      <c r="D43" s="474">
        <v>700.06105133668996</v>
      </c>
      <c r="E43" s="474">
        <v>1012.1104841431899</v>
      </c>
      <c r="F43" s="474">
        <v>341.36058552741997</v>
      </c>
      <c r="G43" s="474">
        <v>758.17373162304989</v>
      </c>
      <c r="H43" s="474">
        <v>1099.5343171504699</v>
      </c>
      <c r="I43" s="474">
        <v>357.10354305415996</v>
      </c>
      <c r="J43" s="474">
        <v>793.03704739548505</v>
      </c>
      <c r="K43" s="474">
        <v>1150.1405904496448</v>
      </c>
    </row>
    <row r="44" spans="1:11" x14ac:dyDescent="0.2">
      <c r="A44" s="789"/>
      <c r="B44" s="64" t="s">
        <v>310</v>
      </c>
      <c r="C44" s="474">
        <v>0.47658537400000001</v>
      </c>
      <c r="D44" s="474">
        <v>12.65361225</v>
      </c>
      <c r="E44" s="474">
        <v>13.130197624000001</v>
      </c>
      <c r="F44" s="474">
        <v>1.7504719390000001</v>
      </c>
      <c r="G44" s="474">
        <v>13.397418108</v>
      </c>
      <c r="H44" s="474">
        <v>15.147890047000001</v>
      </c>
      <c r="I44" s="474">
        <v>1.6470020539999999</v>
      </c>
      <c r="J44" s="474">
        <v>15.558164544</v>
      </c>
      <c r="K44" s="474">
        <v>17.205166597999998</v>
      </c>
    </row>
    <row r="45" spans="1:11" x14ac:dyDescent="0.2">
      <c r="A45" s="789"/>
      <c r="B45" s="66" t="s">
        <v>320</v>
      </c>
      <c r="C45" s="475">
        <v>397.34577176150003</v>
      </c>
      <c r="D45" s="475">
        <v>1256.2332490244798</v>
      </c>
      <c r="E45" s="475">
        <v>1653.57902078598</v>
      </c>
      <c r="F45" s="475">
        <v>426.08376717341997</v>
      </c>
      <c r="G45" s="475">
        <v>1291.0053779868897</v>
      </c>
      <c r="H45" s="475">
        <v>1717.08914516031</v>
      </c>
      <c r="I45" s="475">
        <v>454.65603513220998</v>
      </c>
      <c r="J45" s="475">
        <v>1380.802762874885</v>
      </c>
      <c r="K45" s="475">
        <v>1835.4587980070949</v>
      </c>
    </row>
    <row r="46" spans="1:11" x14ac:dyDescent="0.2">
      <c r="A46" s="67"/>
      <c r="B46" s="68"/>
      <c r="C46" s="474"/>
      <c r="D46" s="474"/>
      <c r="E46" s="474"/>
      <c r="F46" s="474"/>
      <c r="G46" s="474"/>
      <c r="H46" s="474"/>
      <c r="I46" s="474"/>
      <c r="J46" s="474"/>
      <c r="K46" s="474"/>
    </row>
    <row r="47" spans="1:11" x14ac:dyDescent="0.2">
      <c r="A47" s="789" t="s">
        <v>331</v>
      </c>
      <c r="B47" s="64" t="s">
        <v>322</v>
      </c>
      <c r="C47" s="474">
        <v>1.1973536199999999E-2</v>
      </c>
      <c r="D47" s="474">
        <v>1.6623137175</v>
      </c>
      <c r="E47" s="474">
        <v>1.6742872536999998</v>
      </c>
      <c r="F47" s="474">
        <v>1.7772866000000002E-2</v>
      </c>
      <c r="G47" s="474">
        <v>1.7264233610000002</v>
      </c>
      <c r="H47" s="474">
        <v>1.744196227</v>
      </c>
      <c r="I47" s="474">
        <v>1.5133419E-2</v>
      </c>
      <c r="J47" s="474">
        <v>1.3154535215599998</v>
      </c>
      <c r="K47" s="474">
        <v>1.3305869405599999</v>
      </c>
    </row>
    <row r="48" spans="1:11" x14ac:dyDescent="0.2">
      <c r="A48" s="789"/>
      <c r="B48" s="64" t="s">
        <v>272</v>
      </c>
      <c r="C48" s="474">
        <v>17.407402851000001</v>
      </c>
      <c r="D48" s="474">
        <v>133.36283642986001</v>
      </c>
      <c r="E48" s="474">
        <v>150.77023928086001</v>
      </c>
      <c r="F48" s="474">
        <v>19.201738061</v>
      </c>
      <c r="G48" s="474">
        <v>141.12489152000001</v>
      </c>
      <c r="H48" s="474">
        <v>160.32662958099999</v>
      </c>
      <c r="I48" s="474">
        <v>20.265413484</v>
      </c>
      <c r="J48" s="474">
        <v>169.20198650103001</v>
      </c>
      <c r="K48" s="474">
        <v>189.46739998503</v>
      </c>
    </row>
    <row r="49" spans="1:11" x14ac:dyDescent="0.2">
      <c r="A49" s="789"/>
      <c r="B49" s="64" t="s">
        <v>323</v>
      </c>
      <c r="C49" s="474">
        <v>0.56376000000000004</v>
      </c>
      <c r="D49" s="474">
        <v>21.069034981400002</v>
      </c>
      <c r="E49" s="474">
        <v>21.6327949814</v>
      </c>
      <c r="F49" s="474">
        <v>0.56179800000000002</v>
      </c>
      <c r="G49" s="474">
        <v>15.623678014999999</v>
      </c>
      <c r="H49" s="474">
        <v>16.185476014999999</v>
      </c>
      <c r="I49" s="474">
        <v>0.59697479669999998</v>
      </c>
      <c r="J49" s="474">
        <v>16.933815951029999</v>
      </c>
      <c r="K49" s="474">
        <v>17.530790747729998</v>
      </c>
    </row>
    <row r="50" spans="1:11" x14ac:dyDescent="0.2">
      <c r="A50" s="789"/>
      <c r="B50" s="64" t="s">
        <v>324</v>
      </c>
      <c r="C50" s="474">
        <v>8.4790500000000003E-4</v>
      </c>
      <c r="D50" s="474">
        <v>1.4150439799999999</v>
      </c>
      <c r="E50" s="474">
        <v>1.415891885</v>
      </c>
      <c r="F50" s="474">
        <v>8.6508000000000006E-5</v>
      </c>
      <c r="G50" s="474">
        <v>1.6247753549999999</v>
      </c>
      <c r="H50" s="474">
        <v>1.624861863</v>
      </c>
      <c r="I50" s="474">
        <v>1.12E-4</v>
      </c>
      <c r="J50" s="474">
        <v>7.177499869</v>
      </c>
      <c r="K50" s="474">
        <v>7.1776118690000006</v>
      </c>
    </row>
    <row r="51" spans="1:11" x14ac:dyDescent="0.2">
      <c r="A51" s="789"/>
      <c r="B51" s="64" t="s">
        <v>325</v>
      </c>
      <c r="C51" s="474">
        <v>23.814497794999998</v>
      </c>
      <c r="D51" s="474">
        <v>89.095923953069999</v>
      </c>
      <c r="E51" s="474">
        <v>112.91042174807001</v>
      </c>
      <c r="F51" s="474">
        <v>20.360159663999998</v>
      </c>
      <c r="G51" s="474">
        <v>75.166188815390001</v>
      </c>
      <c r="H51" s="474">
        <v>95.526348479389995</v>
      </c>
      <c r="I51" s="474">
        <v>21.644771808480002</v>
      </c>
      <c r="J51" s="474">
        <v>79.574408510990011</v>
      </c>
      <c r="K51" s="474">
        <v>101.21918031947</v>
      </c>
    </row>
    <row r="52" spans="1:11" x14ac:dyDescent="0.2">
      <c r="A52" s="789"/>
      <c r="B52" s="64" t="s">
        <v>326</v>
      </c>
      <c r="C52" s="474">
        <v>0.22899497369999999</v>
      </c>
      <c r="D52" s="474">
        <v>4.6956028084999994</v>
      </c>
      <c r="E52" s="474">
        <v>4.9245977821999993</v>
      </c>
      <c r="F52" s="474">
        <v>0.21905069900000002</v>
      </c>
      <c r="G52" s="474">
        <v>3.5567140672000002</v>
      </c>
      <c r="H52" s="474">
        <v>3.7757647662</v>
      </c>
      <c r="I52" s="474">
        <v>0.21050379</v>
      </c>
      <c r="J52" s="474">
        <v>6.0486954977900007</v>
      </c>
      <c r="K52" s="474">
        <v>6.2591992877899996</v>
      </c>
    </row>
    <row r="53" spans="1:11" x14ac:dyDescent="0.2">
      <c r="A53" s="789"/>
      <c r="B53" s="64" t="s">
        <v>327</v>
      </c>
      <c r="C53" s="474">
        <v>65.4900629455</v>
      </c>
      <c r="D53" s="474">
        <v>190.47101508627</v>
      </c>
      <c r="E53" s="474">
        <v>255.96107803177</v>
      </c>
      <c r="F53" s="474">
        <v>67.700425008000011</v>
      </c>
      <c r="G53" s="474">
        <v>199.47857374928</v>
      </c>
      <c r="H53" s="474">
        <v>267.17899875728</v>
      </c>
      <c r="I53" s="474">
        <v>74.151903790359995</v>
      </c>
      <c r="J53" s="474">
        <v>211.85951174076001</v>
      </c>
      <c r="K53" s="474">
        <v>286.01141553111995</v>
      </c>
    </row>
    <row r="54" spans="1:11" x14ac:dyDescent="0.2">
      <c r="A54" s="789"/>
      <c r="B54" s="64" t="s">
        <v>310</v>
      </c>
      <c r="C54" s="474">
        <v>14.087921</v>
      </c>
      <c r="D54" s="474">
        <v>0.77907999999999999</v>
      </c>
      <c r="E54" s="474">
        <v>14.867001</v>
      </c>
      <c r="F54" s="474">
        <v>11.920920000000001</v>
      </c>
      <c r="G54" s="474">
        <v>0.5748970000000001</v>
      </c>
      <c r="H54" s="474">
        <v>12.495816999999999</v>
      </c>
      <c r="I54" s="474">
        <v>13.462688032000001</v>
      </c>
      <c r="J54" s="474">
        <v>0.72447953500000006</v>
      </c>
      <c r="K54" s="474">
        <v>14.187167567000001</v>
      </c>
    </row>
    <row r="55" spans="1:11" x14ac:dyDescent="0.2">
      <c r="A55" s="789"/>
      <c r="B55" s="66" t="s">
        <v>320</v>
      </c>
      <c r="C55" s="475">
        <v>121.60546100640001</v>
      </c>
      <c r="D55" s="475">
        <v>442.55085095659996</v>
      </c>
      <c r="E55" s="475">
        <v>564.15631196300001</v>
      </c>
      <c r="F55" s="475">
        <v>119.981950806</v>
      </c>
      <c r="G55" s="475">
        <v>438.87614188287</v>
      </c>
      <c r="H55" s="475">
        <v>558.85809268886987</v>
      </c>
      <c r="I55" s="475">
        <v>130.34750112053999</v>
      </c>
      <c r="J55" s="475">
        <v>492.83585112716003</v>
      </c>
      <c r="K55" s="475">
        <v>623.18335224769999</v>
      </c>
    </row>
    <row r="56" spans="1:11" x14ac:dyDescent="0.2">
      <c r="A56" s="67"/>
      <c r="B56" s="68"/>
      <c r="C56" s="474"/>
      <c r="D56" s="474"/>
      <c r="E56" s="474"/>
      <c r="F56" s="474"/>
      <c r="G56" s="474"/>
      <c r="H56" s="474"/>
      <c r="I56" s="474"/>
      <c r="J56" s="474"/>
      <c r="K56" s="474"/>
    </row>
    <row r="57" spans="1:11" x14ac:dyDescent="0.2">
      <c r="A57" s="789" t="s">
        <v>333</v>
      </c>
      <c r="B57" s="64" t="s">
        <v>322</v>
      </c>
      <c r="C57" s="474">
        <v>0.14685900000000002</v>
      </c>
      <c r="D57" s="474">
        <v>73.430011638600007</v>
      </c>
      <c r="E57" s="474">
        <v>73.576870638599999</v>
      </c>
      <c r="F57" s="474">
        <v>0.21088599999999999</v>
      </c>
      <c r="G57" s="474">
        <v>80.793957857199999</v>
      </c>
      <c r="H57" s="474">
        <v>81.004843857200001</v>
      </c>
      <c r="I57" s="474">
        <v>0.36041169500000003</v>
      </c>
      <c r="J57" s="474">
        <v>84.384889370620002</v>
      </c>
      <c r="K57" s="474">
        <v>84.745301065620012</v>
      </c>
    </row>
    <row r="58" spans="1:11" x14ac:dyDescent="0.2">
      <c r="A58" s="789"/>
      <c r="B58" s="64" t="s">
        <v>272</v>
      </c>
      <c r="C58" s="474">
        <v>7.7426940000000002</v>
      </c>
      <c r="D58" s="474">
        <v>861.08369315181994</v>
      </c>
      <c r="E58" s="474">
        <v>868.82638715181997</v>
      </c>
      <c r="F58" s="474">
        <v>2.5116320000000001</v>
      </c>
      <c r="G58" s="474">
        <v>820.81997968551991</v>
      </c>
      <c r="H58" s="474">
        <v>823.33161168551987</v>
      </c>
      <c r="I58" s="474">
        <v>3.111612531</v>
      </c>
      <c r="J58" s="474">
        <v>910.73846554159002</v>
      </c>
      <c r="K58" s="474">
        <v>913.85007807259001</v>
      </c>
    </row>
    <row r="59" spans="1:11" x14ac:dyDescent="0.2">
      <c r="A59" s="789"/>
      <c r="B59" s="64" t="s">
        <v>323</v>
      </c>
      <c r="C59" s="474">
        <v>0.96933000000000002</v>
      </c>
      <c r="D59" s="474">
        <v>304.79662345366</v>
      </c>
      <c r="E59" s="474">
        <v>305.76595345366002</v>
      </c>
      <c r="F59" s="474">
        <v>2.5839999999999999E-3</v>
      </c>
      <c r="G59" s="474">
        <v>344.93474232298001</v>
      </c>
      <c r="H59" s="474">
        <v>344.93732632297997</v>
      </c>
      <c r="I59" s="474">
        <v>3.3290000000000004E-3</v>
      </c>
      <c r="J59" s="474">
        <v>379.51336290578001</v>
      </c>
      <c r="K59" s="474">
        <v>379.51669190578014</v>
      </c>
    </row>
    <row r="60" spans="1:11" x14ac:dyDescent="0.2">
      <c r="A60" s="789"/>
      <c r="B60" s="64" t="s">
        <v>324</v>
      </c>
      <c r="C60" s="474">
        <v>0</v>
      </c>
      <c r="D60" s="474">
        <v>47.078274977360003</v>
      </c>
      <c r="E60" s="474">
        <v>47.078274977360003</v>
      </c>
      <c r="F60" s="474">
        <v>0</v>
      </c>
      <c r="G60" s="474">
        <v>21.662943536399997</v>
      </c>
      <c r="H60" s="474">
        <v>21.662943536399997</v>
      </c>
      <c r="I60" s="474">
        <v>0</v>
      </c>
      <c r="J60" s="474">
        <v>33.931756575000001</v>
      </c>
      <c r="K60" s="474">
        <v>33.931756575000001</v>
      </c>
    </row>
    <row r="61" spans="1:11" x14ac:dyDescent="0.2">
      <c r="A61" s="789"/>
      <c r="B61" s="64" t="s">
        <v>325</v>
      </c>
      <c r="C61" s="474">
        <v>2.624736</v>
      </c>
      <c r="D61" s="474">
        <v>647.11211748997994</v>
      </c>
      <c r="E61" s="474">
        <v>649.73685348998004</v>
      </c>
      <c r="F61" s="474">
        <v>3.1250439999999999</v>
      </c>
      <c r="G61" s="474">
        <v>683.10851233032997</v>
      </c>
      <c r="H61" s="474">
        <v>686.23355633032998</v>
      </c>
      <c r="I61" s="474">
        <v>3.7747121157199999</v>
      </c>
      <c r="J61" s="474">
        <v>743.33596485106</v>
      </c>
      <c r="K61" s="474">
        <v>747.11067696678003</v>
      </c>
    </row>
    <row r="62" spans="1:11" x14ac:dyDescent="0.2">
      <c r="A62" s="789"/>
      <c r="B62" s="64" t="s">
        <v>326</v>
      </c>
      <c r="C62" s="474">
        <v>0.480848</v>
      </c>
      <c r="D62" s="474">
        <v>77.316066647739987</v>
      </c>
      <c r="E62" s="474">
        <v>77.796914647739996</v>
      </c>
      <c r="F62" s="474">
        <v>0.53861900000000007</v>
      </c>
      <c r="G62" s="474">
        <v>98.420658177440004</v>
      </c>
      <c r="H62" s="474">
        <v>98.959277177440001</v>
      </c>
      <c r="I62" s="474">
        <v>0.46069794600000002</v>
      </c>
      <c r="J62" s="474">
        <v>107.19541534106999</v>
      </c>
      <c r="K62" s="474">
        <v>107.65611328707</v>
      </c>
    </row>
    <row r="63" spans="1:11" x14ac:dyDescent="0.2">
      <c r="A63" s="789"/>
      <c r="B63" s="64" t="s">
        <v>327</v>
      </c>
      <c r="C63" s="474">
        <v>17.860927</v>
      </c>
      <c r="D63" s="474">
        <v>731.81423489025008</v>
      </c>
      <c r="E63" s="474">
        <v>749.67516189025002</v>
      </c>
      <c r="F63" s="474">
        <v>19.94160553</v>
      </c>
      <c r="G63" s="474">
        <v>767.15680192769992</v>
      </c>
      <c r="H63" s="474">
        <v>787.09840745769998</v>
      </c>
      <c r="I63" s="474">
        <v>19.966480925999999</v>
      </c>
      <c r="J63" s="474">
        <v>792.24456143562293</v>
      </c>
      <c r="K63" s="474">
        <v>812.21104236162307</v>
      </c>
    </row>
    <row r="64" spans="1:11" x14ac:dyDescent="0.2">
      <c r="A64" s="789"/>
      <c r="B64" s="64" t="s">
        <v>310</v>
      </c>
      <c r="C64" s="474">
        <v>1.2404999999999999E-2</v>
      </c>
      <c r="D64" s="474">
        <v>17.348380237000001</v>
      </c>
      <c r="E64" s="474">
        <v>17.360785237000002</v>
      </c>
      <c r="F64" s="474">
        <v>0.16833899999999999</v>
      </c>
      <c r="G64" s="474">
        <v>11.587333770999999</v>
      </c>
      <c r="H64" s="474">
        <v>11.755672771</v>
      </c>
      <c r="I64" s="474">
        <v>0.13861500000000002</v>
      </c>
      <c r="J64" s="474">
        <v>12.126526712999999</v>
      </c>
      <c r="K64" s="474">
        <v>12.265141713</v>
      </c>
    </row>
    <row r="65" spans="1:11" x14ac:dyDescent="0.2">
      <c r="A65" s="789"/>
      <c r="B65" s="66" t="s">
        <v>320</v>
      </c>
      <c r="C65" s="475">
        <v>29.837799</v>
      </c>
      <c r="D65" s="475">
        <v>2759.97940248641</v>
      </c>
      <c r="E65" s="475">
        <v>2789.8172014864094</v>
      </c>
      <c r="F65" s="475">
        <v>26.498709529999999</v>
      </c>
      <c r="G65" s="475">
        <v>2828.4849296085699</v>
      </c>
      <c r="H65" s="475">
        <v>2854.9836391385697</v>
      </c>
      <c r="I65" s="475">
        <v>27.81585921372</v>
      </c>
      <c r="J65" s="475">
        <v>3063.4709427337434</v>
      </c>
      <c r="K65" s="475">
        <v>3091.2868019474636</v>
      </c>
    </row>
    <row r="66" spans="1:11" x14ac:dyDescent="0.2">
      <c r="A66" s="5"/>
      <c r="B66" s="68"/>
      <c r="C66" s="474"/>
      <c r="D66" s="474"/>
      <c r="E66" s="474"/>
      <c r="F66" s="474"/>
      <c r="G66" s="474"/>
      <c r="H66" s="474"/>
      <c r="I66" s="474"/>
      <c r="J66" s="474"/>
      <c r="K66" s="474"/>
    </row>
    <row r="67" spans="1:11" x14ac:dyDescent="0.2">
      <c r="A67" s="789" t="s">
        <v>334</v>
      </c>
      <c r="B67" s="64" t="s">
        <v>322</v>
      </c>
      <c r="C67" s="474">
        <v>0.11000874820000001</v>
      </c>
      <c r="D67" s="474">
        <v>0.3528388013</v>
      </c>
      <c r="E67" s="474">
        <v>0.46284754950000001</v>
      </c>
      <c r="F67" s="474">
        <v>0.14194476</v>
      </c>
      <c r="G67" s="474">
        <v>0.29757725799999996</v>
      </c>
      <c r="H67" s="474">
        <v>0.43952201800000001</v>
      </c>
      <c r="I67" s="474">
        <v>0.19727181644</v>
      </c>
      <c r="J67" s="474">
        <v>0.35524117599999999</v>
      </c>
      <c r="K67" s="474">
        <v>0.55251299244000007</v>
      </c>
    </row>
    <row r="68" spans="1:11" x14ac:dyDescent="0.2">
      <c r="A68" s="789"/>
      <c r="B68" s="64" t="s">
        <v>272</v>
      </c>
      <c r="C68" s="474">
        <v>6.5854930008000006</v>
      </c>
      <c r="D68" s="474">
        <v>14.555417416699999</v>
      </c>
      <c r="E68" s="474">
        <v>21.140910417499999</v>
      </c>
      <c r="F68" s="474">
        <v>6.2802600000000002</v>
      </c>
      <c r="G68" s="474">
        <v>20.068479256</v>
      </c>
      <c r="H68" s="474">
        <v>26.348739256000002</v>
      </c>
      <c r="I68" s="474">
        <v>6.5669840533099997</v>
      </c>
      <c r="J68" s="474">
        <v>20.571876202999999</v>
      </c>
      <c r="K68" s="474">
        <v>27.13886025631</v>
      </c>
    </row>
    <row r="69" spans="1:11" x14ac:dyDescent="0.2">
      <c r="A69" s="789"/>
      <c r="B69" s="64" t="s">
        <v>335</v>
      </c>
      <c r="C69" s="474">
        <v>0.59397199999999994</v>
      </c>
      <c r="D69" s="474">
        <v>5.6253872099999995</v>
      </c>
      <c r="E69" s="474">
        <v>6.2193592099999995</v>
      </c>
      <c r="F69" s="474">
        <v>0.63973199999999997</v>
      </c>
      <c r="G69" s="474">
        <v>5.9450395030000003</v>
      </c>
      <c r="H69" s="474">
        <v>6.5847715029999998</v>
      </c>
      <c r="I69" s="474">
        <v>0.19340994900000003</v>
      </c>
      <c r="J69" s="474">
        <v>6.6137220409999999</v>
      </c>
      <c r="K69" s="474">
        <v>6.8071319900000002</v>
      </c>
    </row>
    <row r="70" spans="1:11" x14ac:dyDescent="0.2">
      <c r="A70" s="789"/>
      <c r="B70" s="64" t="s">
        <v>324</v>
      </c>
      <c r="C70" s="474">
        <v>0.93289700000000009</v>
      </c>
      <c r="D70" s="474">
        <v>3.4516325179999998</v>
      </c>
      <c r="E70" s="474">
        <v>4.3845295179999999</v>
      </c>
      <c r="F70" s="474">
        <v>0.52454600000000007</v>
      </c>
      <c r="G70" s="474">
        <v>3.4256481450000003</v>
      </c>
      <c r="H70" s="474">
        <v>3.9501941449999998</v>
      </c>
      <c r="I70" s="474">
        <v>1.0819939159999998</v>
      </c>
      <c r="J70" s="474">
        <v>4.1344456790000006</v>
      </c>
      <c r="K70" s="474">
        <v>5.2164395949999998</v>
      </c>
    </row>
    <row r="71" spans="1:11" x14ac:dyDescent="0.2">
      <c r="A71" s="789"/>
      <c r="B71" s="64" t="s">
        <v>325</v>
      </c>
      <c r="C71" s="474">
        <v>5.2710585744999996</v>
      </c>
      <c r="D71" s="474">
        <v>10.9320451066</v>
      </c>
      <c r="E71" s="474">
        <v>16.2031036811</v>
      </c>
      <c r="F71" s="474">
        <v>4.2336619400000002</v>
      </c>
      <c r="G71" s="474">
        <v>7.3458383469999999</v>
      </c>
      <c r="H71" s="474">
        <v>11.579500287</v>
      </c>
      <c r="I71" s="474">
        <v>5.20544894853</v>
      </c>
      <c r="J71" s="474">
        <v>9.5013314234999999</v>
      </c>
      <c r="K71" s="474">
        <v>14.70678037203</v>
      </c>
    </row>
    <row r="72" spans="1:11" x14ac:dyDescent="0.2">
      <c r="A72" s="789"/>
      <c r="B72" s="64" t="s">
        <v>326</v>
      </c>
      <c r="C72" s="474">
        <v>0.74786699999999995</v>
      </c>
      <c r="D72" s="474">
        <v>0.4634312894</v>
      </c>
      <c r="E72" s="474">
        <v>1.2112982894</v>
      </c>
      <c r="F72" s="474">
        <v>0.72578600000000004</v>
      </c>
      <c r="G72" s="474">
        <v>0.603349947</v>
      </c>
      <c r="H72" s="474">
        <v>1.3291359469999999</v>
      </c>
      <c r="I72" s="474">
        <v>1.0698629036299998</v>
      </c>
      <c r="J72" s="474">
        <v>0.61916599600000011</v>
      </c>
      <c r="K72" s="474">
        <v>1.68902889963</v>
      </c>
    </row>
    <row r="73" spans="1:11" x14ac:dyDescent="0.2">
      <c r="A73" s="789"/>
      <c r="B73" s="64" t="s">
        <v>327</v>
      </c>
      <c r="C73" s="474">
        <v>17.6591686517</v>
      </c>
      <c r="D73" s="474">
        <v>36.682327506200004</v>
      </c>
      <c r="E73" s="474">
        <v>54.341496157900011</v>
      </c>
      <c r="F73" s="474">
        <v>19.366313679999998</v>
      </c>
      <c r="G73" s="474">
        <v>38.412155173000002</v>
      </c>
      <c r="H73" s="474">
        <v>57.778468853</v>
      </c>
      <c r="I73" s="474">
        <v>21.75518098637</v>
      </c>
      <c r="J73" s="474">
        <v>43.468764514</v>
      </c>
      <c r="K73" s="474">
        <v>65.223945500369993</v>
      </c>
    </row>
    <row r="74" spans="1:11" x14ac:dyDescent="0.2">
      <c r="A74" s="789"/>
      <c r="B74" s="64" t="s">
        <v>310</v>
      </c>
      <c r="C74" s="474">
        <v>1.2029E-2</v>
      </c>
      <c r="D74" s="474">
        <v>2.1288082999999999E-2</v>
      </c>
      <c r="E74" s="474">
        <v>3.3317082999999997E-2</v>
      </c>
      <c r="F74" s="474">
        <v>2.8367999999999997E-2</v>
      </c>
      <c r="G74" s="474">
        <v>1.9626899000000003E-2</v>
      </c>
      <c r="H74" s="474">
        <v>4.7994898999999994E-2</v>
      </c>
      <c r="I74" s="474">
        <v>8.0538889999999998E-3</v>
      </c>
      <c r="J74" s="474">
        <v>3.8272594E-2</v>
      </c>
      <c r="K74" s="474">
        <v>4.6326483000000002E-2</v>
      </c>
    </row>
    <row r="75" spans="1:11" x14ac:dyDescent="0.2">
      <c r="A75" s="789"/>
      <c r="B75" s="66" t="s">
        <v>320</v>
      </c>
      <c r="C75" s="475">
        <v>31.912493975200004</v>
      </c>
      <c r="D75" s="475">
        <v>72.084367931200006</v>
      </c>
      <c r="E75" s="475">
        <v>103.99686190640001</v>
      </c>
      <c r="F75" s="475">
        <v>31.940612379999997</v>
      </c>
      <c r="G75" s="475">
        <v>76.117714527999993</v>
      </c>
      <c r="H75" s="475">
        <v>108.058326908</v>
      </c>
      <c r="I75" s="475">
        <v>36.078206462280001</v>
      </c>
      <c r="J75" s="475">
        <v>85.302819626499996</v>
      </c>
      <c r="K75" s="475">
        <v>121.38102608877999</v>
      </c>
    </row>
    <row r="76" spans="1:11" ht="15" thickBot="1" x14ac:dyDescent="0.25">
      <c r="A76" s="69"/>
      <c r="B76" s="70"/>
      <c r="C76" s="71"/>
      <c r="D76" s="71"/>
      <c r="E76" s="71"/>
      <c r="F76" s="71"/>
      <c r="G76" s="71"/>
      <c r="H76" s="71"/>
      <c r="I76" s="71"/>
      <c r="J76" s="71"/>
      <c r="K76" s="71"/>
    </row>
    <row r="77" spans="1:11" ht="15" thickTop="1" x14ac:dyDescent="0.2">
      <c r="A77" s="790"/>
      <c r="B77" s="790"/>
      <c r="C77" s="790"/>
      <c r="D77" s="790"/>
      <c r="E77" s="790"/>
      <c r="F77" s="790"/>
      <c r="G77" s="790"/>
      <c r="H77" s="790"/>
      <c r="I77" s="790"/>
      <c r="J77" s="790"/>
      <c r="K77" s="790"/>
    </row>
  </sheetData>
  <mergeCells count="15">
    <mergeCell ref="A67:A75"/>
    <mergeCell ref="A77:K77"/>
    <mergeCell ref="A7:A15"/>
    <mergeCell ref="A17:A25"/>
    <mergeCell ref="A27:A35"/>
    <mergeCell ref="A37:A45"/>
    <mergeCell ref="A47:A55"/>
    <mergeCell ref="A57:A65"/>
    <mergeCell ref="A1:K1"/>
    <mergeCell ref="A2:K2"/>
    <mergeCell ref="A3:K3"/>
    <mergeCell ref="B4:B5"/>
    <mergeCell ref="C4:E4"/>
    <mergeCell ref="F4:H4"/>
    <mergeCell ref="I4:K4"/>
  </mergeCells>
  <pageMargins left="0.7" right="0.7" top="0.75" bottom="0.75" header="0.3" footer="0.3"/>
  <pageSetup paperSize="9" scale="68"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K34"/>
  <sheetViews>
    <sheetView view="pageBreakPreview" zoomScale="115" zoomScaleNormal="100" zoomScaleSheetLayoutView="115" workbookViewId="0">
      <selection activeCell="H15" sqref="H15"/>
    </sheetView>
  </sheetViews>
  <sheetFormatPr defaultColWidth="9.125" defaultRowHeight="14.25" x14ac:dyDescent="0.2"/>
  <cols>
    <col min="1" max="1" width="10.125" style="208" bestFit="1" customWidth="1"/>
    <col min="2" max="2" width="21.875" style="208" bestFit="1" customWidth="1"/>
    <col min="3" max="11" width="7.875" style="208" customWidth="1"/>
    <col min="12" max="16384" width="9.125" style="208"/>
  </cols>
  <sheetData>
    <row r="1" spans="1:11" ht="18.75" x14ac:dyDescent="0.2">
      <c r="A1" s="793" t="s">
        <v>336</v>
      </c>
      <c r="B1" s="793"/>
      <c r="C1" s="793"/>
      <c r="D1" s="793"/>
      <c r="E1" s="793"/>
      <c r="F1" s="793"/>
      <c r="G1" s="793"/>
      <c r="H1" s="793"/>
      <c r="I1" s="793"/>
      <c r="J1" s="793"/>
      <c r="K1" s="793"/>
    </row>
    <row r="2" spans="1:11" x14ac:dyDescent="0.2">
      <c r="A2" s="794" t="s">
        <v>337</v>
      </c>
      <c r="B2" s="794"/>
      <c r="C2" s="794"/>
      <c r="D2" s="794"/>
      <c r="E2" s="794"/>
      <c r="F2" s="794"/>
      <c r="G2" s="794"/>
      <c r="H2" s="794"/>
      <c r="I2" s="794"/>
      <c r="J2" s="794"/>
      <c r="K2" s="794"/>
    </row>
    <row r="3" spans="1:11" x14ac:dyDescent="0.2">
      <c r="A3" s="795"/>
      <c r="B3" s="795"/>
      <c r="C3" s="795"/>
      <c r="D3" s="795"/>
      <c r="E3" s="795"/>
      <c r="F3" s="795"/>
      <c r="G3" s="795"/>
      <c r="H3" s="795"/>
      <c r="I3" s="795"/>
      <c r="J3" s="795"/>
      <c r="K3" s="795"/>
    </row>
    <row r="4" spans="1:11" ht="15" thickBot="1" x14ac:dyDescent="0.25">
      <c r="A4" s="796" t="s">
        <v>314</v>
      </c>
      <c r="B4" s="796"/>
      <c r="C4" s="796"/>
      <c r="D4" s="796"/>
      <c r="E4" s="796"/>
      <c r="F4" s="796"/>
      <c r="G4" s="796"/>
      <c r="H4" s="796"/>
      <c r="I4" s="796"/>
      <c r="J4" s="796"/>
      <c r="K4" s="796"/>
    </row>
    <row r="5" spans="1:11" ht="15.75" customHeight="1" thickTop="1" thickBot="1" x14ac:dyDescent="0.25">
      <c r="A5" s="207" t="s">
        <v>315</v>
      </c>
      <c r="B5" s="797" t="s">
        <v>317</v>
      </c>
      <c r="C5" s="783" t="s">
        <v>1187</v>
      </c>
      <c r="D5" s="784"/>
      <c r="E5" s="785"/>
      <c r="F5" s="786" t="s">
        <v>1188</v>
      </c>
      <c r="G5" s="799"/>
      <c r="H5" s="800"/>
      <c r="I5" s="801" t="s">
        <v>1238</v>
      </c>
      <c r="J5" s="799"/>
      <c r="K5" s="800"/>
    </row>
    <row r="6" spans="1:11" ht="15" thickBot="1" x14ac:dyDescent="0.25">
      <c r="A6" s="209" t="s">
        <v>316</v>
      </c>
      <c r="B6" s="798"/>
      <c r="C6" s="55" t="s">
        <v>318</v>
      </c>
      <c r="D6" s="210" t="s">
        <v>319</v>
      </c>
      <c r="E6" s="210" t="s">
        <v>320</v>
      </c>
      <c r="F6" s="55" t="s">
        <v>318</v>
      </c>
      <c r="G6" s="55" t="s">
        <v>319</v>
      </c>
      <c r="H6" s="55" t="s">
        <v>320</v>
      </c>
      <c r="I6" s="55" t="s">
        <v>318</v>
      </c>
      <c r="J6" s="55" t="s">
        <v>319</v>
      </c>
      <c r="K6" s="56" t="s">
        <v>320</v>
      </c>
    </row>
    <row r="7" spans="1:11" ht="15" thickTop="1" x14ac:dyDescent="0.2">
      <c r="A7" s="211"/>
      <c r="B7" s="212"/>
      <c r="C7" s="213"/>
      <c r="D7" s="213"/>
      <c r="E7" s="213"/>
      <c r="F7" s="213"/>
      <c r="G7" s="213"/>
      <c r="H7" s="213"/>
      <c r="I7" s="213"/>
      <c r="J7" s="213"/>
      <c r="K7" s="213"/>
    </row>
    <row r="8" spans="1:11" x14ac:dyDescent="0.2">
      <c r="A8" s="791" t="s">
        <v>338</v>
      </c>
      <c r="B8" s="214" t="s">
        <v>322</v>
      </c>
      <c r="C8" s="474">
        <v>5.2662675043</v>
      </c>
      <c r="D8" s="474">
        <v>12.5591000972</v>
      </c>
      <c r="E8" s="474">
        <v>17.825367601500002</v>
      </c>
      <c r="F8" s="474">
        <v>5.9066977979999997</v>
      </c>
      <c r="G8" s="474">
        <v>14.029275016</v>
      </c>
      <c r="H8" s="474">
        <v>19.935972813999999</v>
      </c>
      <c r="I8" s="474">
        <v>6.2228919302499994</v>
      </c>
      <c r="J8" s="474">
        <v>15.04180421503</v>
      </c>
      <c r="K8" s="474">
        <v>21.264696145279999</v>
      </c>
    </row>
    <row r="9" spans="1:11" x14ac:dyDescent="0.2">
      <c r="A9" s="791"/>
      <c r="B9" s="214" t="s">
        <v>272</v>
      </c>
      <c r="C9" s="474">
        <v>1.0958809409999999</v>
      </c>
      <c r="D9" s="474">
        <v>29.464109103999998</v>
      </c>
      <c r="E9" s="474">
        <v>30.559990044999999</v>
      </c>
      <c r="F9" s="474">
        <v>1.1050089760000001</v>
      </c>
      <c r="G9" s="474">
        <v>24.636422361000001</v>
      </c>
      <c r="H9" s="474">
        <v>25.741431337000002</v>
      </c>
      <c r="I9" s="474">
        <v>1.0510072993700001</v>
      </c>
      <c r="J9" s="474">
        <v>24.556480715230002</v>
      </c>
      <c r="K9" s="474">
        <v>25.607488014600001</v>
      </c>
    </row>
    <row r="10" spans="1:11" x14ac:dyDescent="0.2">
      <c r="A10" s="791"/>
      <c r="B10" s="214" t="s">
        <v>335</v>
      </c>
      <c r="C10" s="474">
        <v>6.8699999999999994E-3</v>
      </c>
      <c r="D10" s="474">
        <v>1.7994400000000002</v>
      </c>
      <c r="E10" s="474">
        <v>1.8063099999999999</v>
      </c>
      <c r="F10" s="474">
        <v>19.465547999999998</v>
      </c>
      <c r="G10" s="474">
        <v>0.87581200000000003</v>
      </c>
      <c r="H10" s="474">
        <v>20.341360000000002</v>
      </c>
      <c r="I10" s="474">
        <v>19.1812</v>
      </c>
      <c r="J10" s="474">
        <v>1.281998542</v>
      </c>
      <c r="K10" s="474">
        <v>20.463198541999997</v>
      </c>
    </row>
    <row r="11" spans="1:11" x14ac:dyDescent="0.2">
      <c r="A11" s="791"/>
      <c r="B11" s="214" t="s">
        <v>324</v>
      </c>
      <c r="C11" s="474">
        <v>5.9491000000000002E-2</v>
      </c>
      <c r="D11" s="474">
        <v>6.0778331660000005</v>
      </c>
      <c r="E11" s="474">
        <v>6.137324166</v>
      </c>
      <c r="F11" s="474">
        <v>6.586199999999999E-2</v>
      </c>
      <c r="G11" s="474">
        <v>5.7647980159999994</v>
      </c>
      <c r="H11" s="474">
        <v>5.8306600159999995</v>
      </c>
      <c r="I11" s="474">
        <v>9.4014E-2</v>
      </c>
      <c r="J11" s="474">
        <v>6.5485497736099996</v>
      </c>
      <c r="K11" s="474">
        <v>6.6425637736100001</v>
      </c>
    </row>
    <row r="12" spans="1:11" x14ac:dyDescent="0.2">
      <c r="A12" s="791"/>
      <c r="B12" s="214" t="s">
        <v>325</v>
      </c>
      <c r="C12" s="474">
        <v>15.2518096948</v>
      </c>
      <c r="D12" s="474">
        <v>30.476179543699999</v>
      </c>
      <c r="E12" s="474">
        <v>45.727989238500001</v>
      </c>
      <c r="F12" s="474">
        <v>15.128679147000001</v>
      </c>
      <c r="G12" s="474">
        <v>30.628910934</v>
      </c>
      <c r="H12" s="474">
        <v>45.757590081000004</v>
      </c>
      <c r="I12" s="474">
        <v>15.095107818300001</v>
      </c>
      <c r="J12" s="474">
        <v>37.040581650210001</v>
      </c>
      <c r="K12" s="474">
        <v>52.135689468509995</v>
      </c>
    </row>
    <row r="13" spans="1:11" x14ac:dyDescent="0.2">
      <c r="A13" s="791"/>
      <c r="B13" s="214" t="s">
        <v>326</v>
      </c>
      <c r="C13" s="474">
        <v>1.1576281539</v>
      </c>
      <c r="D13" s="474">
        <v>2.9188074711999996</v>
      </c>
      <c r="E13" s="474">
        <v>4.0764356251000002</v>
      </c>
      <c r="F13" s="474">
        <v>1.1388010549999998</v>
      </c>
      <c r="G13" s="474">
        <v>3.2774222690000001</v>
      </c>
      <c r="H13" s="474">
        <v>4.4162233240000015</v>
      </c>
      <c r="I13" s="474">
        <v>1.3816030049999999</v>
      </c>
      <c r="J13" s="474">
        <v>3.05777161944</v>
      </c>
      <c r="K13" s="474">
        <v>4.4393746244400001</v>
      </c>
    </row>
    <row r="14" spans="1:11" x14ac:dyDescent="0.2">
      <c r="A14" s="791"/>
      <c r="B14" s="214" t="s">
        <v>327</v>
      </c>
      <c r="C14" s="474">
        <v>183.4079633737</v>
      </c>
      <c r="D14" s="474">
        <v>266.74070517349998</v>
      </c>
      <c r="E14" s="474">
        <v>450.14866854720003</v>
      </c>
      <c r="F14" s="474">
        <v>208.69669125599998</v>
      </c>
      <c r="G14" s="474">
        <v>286.68620300800001</v>
      </c>
      <c r="H14" s="474">
        <v>495.38289426400002</v>
      </c>
      <c r="I14" s="474">
        <v>202.44390866155001</v>
      </c>
      <c r="J14" s="474">
        <v>291.77209288172901</v>
      </c>
      <c r="K14" s="474">
        <v>494.21600154327899</v>
      </c>
    </row>
    <row r="15" spans="1:11" x14ac:dyDescent="0.2">
      <c r="A15" s="791"/>
      <c r="B15" s="214" t="s">
        <v>310</v>
      </c>
      <c r="C15" s="474">
        <v>4.2999999999999999E-4</v>
      </c>
      <c r="D15" s="474">
        <v>5.1835269999999994E-3</v>
      </c>
      <c r="E15" s="474">
        <v>5.6135269999999992E-3</v>
      </c>
      <c r="F15" s="474">
        <v>1.0269999999999999E-3</v>
      </c>
      <c r="G15" s="474">
        <v>1.3921527E-2</v>
      </c>
      <c r="H15" s="474">
        <v>1.4948527E-2</v>
      </c>
      <c r="I15" s="474">
        <v>5.2999999999999998E-4</v>
      </c>
      <c r="J15" s="474">
        <v>5.4814342000000002E-2</v>
      </c>
      <c r="K15" s="474">
        <v>5.5344342000000012E-2</v>
      </c>
    </row>
    <row r="16" spans="1:11" x14ac:dyDescent="0.2">
      <c r="A16" s="791"/>
      <c r="B16" s="215" t="s">
        <v>320</v>
      </c>
      <c r="C16" s="475">
        <v>206.24634066770003</v>
      </c>
      <c r="D16" s="475">
        <v>350.04135808259997</v>
      </c>
      <c r="E16" s="475">
        <v>556.28769875030002</v>
      </c>
      <c r="F16" s="475">
        <v>251.508315232</v>
      </c>
      <c r="G16" s="475">
        <v>365.91276513100001</v>
      </c>
      <c r="H16" s="475">
        <v>617.4210803630001</v>
      </c>
      <c r="I16" s="475">
        <v>245.47026271447001</v>
      </c>
      <c r="J16" s="475">
        <v>379.35409373924898</v>
      </c>
      <c r="K16" s="475">
        <v>624.82435645371902</v>
      </c>
    </row>
    <row r="17" spans="1:11" ht="15" thickBot="1" x14ac:dyDescent="0.25">
      <c r="A17" s="206"/>
      <c r="B17" s="216"/>
      <c r="C17" s="202"/>
      <c r="D17" s="202"/>
      <c r="E17" s="202"/>
      <c r="F17" s="202"/>
      <c r="G17" s="202"/>
      <c r="H17" s="202"/>
      <c r="I17" s="202"/>
      <c r="J17" s="202"/>
      <c r="K17" s="202"/>
    </row>
    <row r="18" spans="1:11" ht="15" thickTop="1" x14ac:dyDescent="0.2">
      <c r="A18" s="792" t="s">
        <v>263</v>
      </c>
      <c r="B18" s="792"/>
      <c r="C18" s="792"/>
      <c r="D18" s="792"/>
      <c r="E18" s="792"/>
      <c r="F18" s="792"/>
      <c r="G18" s="792"/>
      <c r="H18" s="792"/>
      <c r="I18" s="792"/>
      <c r="J18" s="792"/>
      <c r="K18" s="792"/>
    </row>
    <row r="19" spans="1:11" ht="35.25" customHeight="1" x14ac:dyDescent="0.2">
      <c r="A19" s="802" t="s">
        <v>339</v>
      </c>
      <c r="B19" s="802"/>
      <c r="C19" s="802"/>
      <c r="D19" s="802"/>
      <c r="E19" s="802"/>
      <c r="F19" s="802"/>
      <c r="G19" s="802"/>
      <c r="H19" s="802"/>
      <c r="I19" s="802"/>
      <c r="J19" s="802"/>
      <c r="K19" s="802"/>
    </row>
    <row r="20" spans="1:11" ht="35.25" customHeight="1" x14ac:dyDescent="0.2">
      <c r="A20" s="802" t="s">
        <v>1204</v>
      </c>
      <c r="B20" s="802"/>
      <c r="C20" s="802"/>
      <c r="D20" s="802"/>
      <c r="E20" s="802"/>
      <c r="F20" s="802"/>
      <c r="G20" s="802"/>
      <c r="H20" s="802"/>
      <c r="I20" s="802"/>
      <c r="J20" s="802"/>
      <c r="K20" s="802"/>
    </row>
    <row r="21" spans="1:11" ht="27" customHeight="1" x14ac:dyDescent="0.2">
      <c r="A21" s="802" t="s">
        <v>340</v>
      </c>
      <c r="B21" s="802"/>
      <c r="C21" s="802"/>
      <c r="D21" s="802"/>
      <c r="E21" s="802"/>
      <c r="F21" s="802"/>
      <c r="G21" s="802"/>
      <c r="H21" s="802"/>
      <c r="I21" s="802"/>
      <c r="J21" s="802"/>
      <c r="K21" s="802"/>
    </row>
    <row r="22" spans="1:11" ht="32.25" customHeight="1" x14ac:dyDescent="0.2">
      <c r="A22" s="802" t="s">
        <v>341</v>
      </c>
      <c r="B22" s="802"/>
      <c r="C22" s="802"/>
      <c r="D22" s="802"/>
      <c r="E22" s="802"/>
      <c r="F22" s="802"/>
      <c r="G22" s="802"/>
      <c r="H22" s="802"/>
      <c r="I22" s="802"/>
      <c r="J22" s="802"/>
      <c r="K22" s="802"/>
    </row>
    <row r="23" spans="1:11" ht="32.25" customHeight="1" x14ac:dyDescent="0.2">
      <c r="A23" s="803" t="s">
        <v>342</v>
      </c>
      <c r="B23" s="803"/>
      <c r="C23" s="803"/>
      <c r="D23" s="803"/>
      <c r="E23" s="803"/>
      <c r="F23" s="803"/>
      <c r="G23" s="803"/>
      <c r="H23" s="803"/>
      <c r="I23" s="803"/>
      <c r="J23" s="803"/>
      <c r="K23" s="803"/>
    </row>
    <row r="24" spans="1:11" ht="31.5" customHeight="1" x14ac:dyDescent="0.2">
      <c r="A24" s="802" t="s">
        <v>343</v>
      </c>
      <c r="B24" s="802"/>
      <c r="C24" s="802"/>
      <c r="D24" s="802"/>
      <c r="E24" s="802"/>
      <c r="F24" s="802"/>
      <c r="G24" s="802"/>
      <c r="H24" s="802"/>
      <c r="I24" s="802"/>
      <c r="J24" s="802"/>
      <c r="K24" s="802"/>
    </row>
    <row r="25" spans="1:11" ht="32.25" customHeight="1" x14ac:dyDescent="0.2">
      <c r="A25" s="802" t="s">
        <v>344</v>
      </c>
      <c r="B25" s="802"/>
      <c r="C25" s="802"/>
      <c r="D25" s="802"/>
      <c r="E25" s="802"/>
      <c r="F25" s="802"/>
      <c r="G25" s="802"/>
      <c r="H25" s="802"/>
      <c r="I25" s="802"/>
      <c r="J25" s="802"/>
      <c r="K25" s="802"/>
    </row>
    <row r="26" spans="1:11" ht="30.75" customHeight="1" x14ac:dyDescent="0.2">
      <c r="A26" s="802" t="s">
        <v>345</v>
      </c>
      <c r="B26" s="802"/>
      <c r="C26" s="802"/>
      <c r="D26" s="802"/>
      <c r="E26" s="802"/>
      <c r="F26" s="802"/>
      <c r="G26" s="802"/>
      <c r="H26" s="802"/>
      <c r="I26" s="802"/>
      <c r="J26" s="802"/>
      <c r="K26" s="802"/>
    </row>
    <row r="27" spans="1:11" ht="21.75" customHeight="1" x14ac:dyDescent="0.2">
      <c r="A27" s="802" t="s">
        <v>346</v>
      </c>
      <c r="B27" s="802"/>
      <c r="C27" s="802"/>
      <c r="D27" s="802"/>
      <c r="E27" s="802"/>
      <c r="F27" s="802"/>
      <c r="G27" s="802"/>
      <c r="H27" s="802"/>
      <c r="I27" s="802"/>
      <c r="J27" s="802"/>
      <c r="K27" s="802"/>
    </row>
    <row r="28" spans="1:11" ht="20.25" customHeight="1" x14ac:dyDescent="0.2">
      <c r="A28" s="802" t="s">
        <v>347</v>
      </c>
      <c r="B28" s="802"/>
      <c r="C28" s="802"/>
      <c r="D28" s="802"/>
      <c r="E28" s="802"/>
      <c r="F28" s="802"/>
      <c r="G28" s="802"/>
      <c r="H28" s="802"/>
      <c r="I28" s="802"/>
      <c r="J28" s="802"/>
      <c r="K28" s="802"/>
    </row>
    <row r="29" spans="1:11" x14ac:dyDescent="0.2">
      <c r="A29" s="804" t="s">
        <v>348</v>
      </c>
      <c r="B29" s="804"/>
      <c r="C29" s="804"/>
      <c r="D29" s="804"/>
      <c r="E29" s="804"/>
      <c r="F29" s="804"/>
      <c r="G29" s="804"/>
      <c r="H29" s="804"/>
      <c r="I29" s="804"/>
      <c r="J29" s="804"/>
      <c r="K29" s="804"/>
    </row>
    <row r="30" spans="1:11" x14ac:dyDescent="0.2">
      <c r="A30" s="803" t="s">
        <v>264</v>
      </c>
      <c r="B30" s="803"/>
      <c r="C30" s="803"/>
      <c r="D30" s="803"/>
      <c r="E30" s="803"/>
      <c r="F30" s="803"/>
      <c r="G30" s="803"/>
      <c r="H30" s="803"/>
      <c r="I30" s="803"/>
      <c r="J30" s="803"/>
      <c r="K30" s="803"/>
    </row>
    <row r="31" spans="1:11" x14ac:dyDescent="0.2">
      <c r="A31" s="805" t="s">
        <v>265</v>
      </c>
      <c r="B31" s="805"/>
      <c r="C31" s="805"/>
      <c r="D31" s="805"/>
      <c r="E31" s="805"/>
      <c r="F31" s="805"/>
      <c r="G31" s="805"/>
      <c r="H31" s="805"/>
      <c r="I31" s="805"/>
      <c r="J31" s="805"/>
      <c r="K31" s="805"/>
    </row>
    <row r="32" spans="1:11" x14ac:dyDescent="0.2">
      <c r="A32" s="217"/>
    </row>
    <row r="33" spans="1:1" x14ac:dyDescent="0.2">
      <c r="A33" s="217"/>
    </row>
    <row r="34" spans="1:1" x14ac:dyDescent="0.2">
      <c r="A34" s="217"/>
    </row>
  </sheetData>
  <mergeCells count="23">
    <mergeCell ref="A29:K29"/>
    <mergeCell ref="A30:K30"/>
    <mergeCell ref="A31:K31"/>
    <mergeCell ref="A24:K24"/>
    <mergeCell ref="A25:K25"/>
    <mergeCell ref="A26:K26"/>
    <mergeCell ref="A27:K27"/>
    <mergeCell ref="A28:K28"/>
    <mergeCell ref="A19:K19"/>
    <mergeCell ref="A20:K20"/>
    <mergeCell ref="A21:K21"/>
    <mergeCell ref="A22:K22"/>
    <mergeCell ref="A23:K23"/>
    <mergeCell ref="A8:A16"/>
    <mergeCell ref="A18:K18"/>
    <mergeCell ref="A1:K1"/>
    <mergeCell ref="A2:K2"/>
    <mergeCell ref="A3:K3"/>
    <mergeCell ref="A4:K4"/>
    <mergeCell ref="B5:B6"/>
    <mergeCell ref="C5:E5"/>
    <mergeCell ref="F5:H5"/>
    <mergeCell ref="I5:K5"/>
  </mergeCells>
  <pageMargins left="0.7" right="0.7" top="0.75" bottom="0.75" header="0.3" footer="0.3"/>
  <pageSetup paperSize="9" scale="78" orientation="portrait" verticalDpi="0" r:id="rId1"/>
  <colBreaks count="1" manualBreakCount="1">
    <brk id="11"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G46"/>
  <sheetViews>
    <sheetView view="pageBreakPreview" topLeftCell="A19" zoomScale="115" zoomScaleNormal="100" zoomScaleSheetLayoutView="115" workbookViewId="0">
      <selection activeCell="A36" sqref="A36:G36"/>
    </sheetView>
  </sheetViews>
  <sheetFormatPr defaultRowHeight="14.25" x14ac:dyDescent="0.2"/>
  <cols>
    <col min="1" max="1" width="18.375" bestFit="1" customWidth="1"/>
    <col min="2" max="7" width="9.375" customWidth="1"/>
  </cols>
  <sheetData>
    <row r="1" spans="1:7" ht="18.75" x14ac:dyDescent="0.2">
      <c r="A1" s="771" t="s">
        <v>349</v>
      </c>
      <c r="B1" s="771"/>
      <c r="C1" s="771"/>
      <c r="D1" s="771"/>
      <c r="E1" s="771"/>
      <c r="F1" s="771"/>
      <c r="G1" s="771"/>
    </row>
    <row r="2" spans="1:7" ht="18.75" x14ac:dyDescent="0.2">
      <c r="A2" s="771" t="s">
        <v>350</v>
      </c>
      <c r="B2" s="771"/>
      <c r="C2" s="771"/>
      <c r="D2" s="771"/>
      <c r="E2" s="771"/>
      <c r="F2" s="771"/>
      <c r="G2" s="771"/>
    </row>
    <row r="3" spans="1:7" x14ac:dyDescent="0.2">
      <c r="A3" s="808" t="s">
        <v>351</v>
      </c>
      <c r="B3" s="808"/>
      <c r="C3" s="808"/>
      <c r="D3" s="808"/>
      <c r="E3" s="808"/>
      <c r="F3" s="808"/>
      <c r="G3" s="808"/>
    </row>
    <row r="4" spans="1:7" ht="15" thickBot="1" x14ac:dyDescent="0.25">
      <c r="A4" s="809" t="s">
        <v>0</v>
      </c>
      <c r="B4" s="809"/>
      <c r="C4" s="809"/>
      <c r="D4" s="809"/>
      <c r="E4" s="809"/>
      <c r="F4" s="809"/>
      <c r="G4" s="809"/>
    </row>
    <row r="5" spans="1:7" ht="15.75" thickTop="1" thickBot="1" x14ac:dyDescent="0.25">
      <c r="A5" s="21" t="s">
        <v>271</v>
      </c>
      <c r="B5" s="810">
        <v>2023</v>
      </c>
      <c r="C5" s="811"/>
      <c r="D5" s="811"/>
      <c r="E5" s="811"/>
      <c r="F5" s="811"/>
      <c r="G5" s="811"/>
    </row>
    <row r="6" spans="1:7" ht="15" thickBot="1" x14ac:dyDescent="0.25">
      <c r="A6" s="74" t="s">
        <v>276</v>
      </c>
      <c r="B6" s="806" t="s">
        <v>125</v>
      </c>
      <c r="C6" s="807"/>
      <c r="D6" s="806" t="s">
        <v>1193</v>
      </c>
      <c r="E6" s="807"/>
      <c r="F6" s="806" t="s">
        <v>1239</v>
      </c>
      <c r="G6" s="807"/>
    </row>
    <row r="7" spans="1:7" x14ac:dyDescent="0.2">
      <c r="A7" s="294"/>
      <c r="B7" s="75" t="s">
        <v>279</v>
      </c>
      <c r="C7" s="76"/>
      <c r="D7" s="75" t="s">
        <v>279</v>
      </c>
      <c r="E7" s="76"/>
      <c r="F7" s="75" t="s">
        <v>279</v>
      </c>
      <c r="G7" s="16"/>
    </row>
    <row r="8" spans="1:7" ht="15" thickBot="1" x14ac:dyDescent="0.25">
      <c r="A8" s="295"/>
      <c r="B8" s="77" t="s">
        <v>281</v>
      </c>
      <c r="C8" s="77" t="s">
        <v>129</v>
      </c>
      <c r="D8" s="77" t="s">
        <v>281</v>
      </c>
      <c r="E8" s="77" t="s">
        <v>129</v>
      </c>
      <c r="F8" s="77" t="s">
        <v>281</v>
      </c>
      <c r="G8" s="78" t="s">
        <v>129</v>
      </c>
    </row>
    <row r="9" spans="1:7" ht="15.75" thickTop="1" x14ac:dyDescent="0.2">
      <c r="A9" s="79"/>
      <c r="B9" s="260"/>
      <c r="C9" s="260"/>
      <c r="D9" s="260"/>
      <c r="E9" s="80"/>
      <c r="F9" s="80"/>
      <c r="G9" s="16"/>
    </row>
    <row r="10" spans="1:7" x14ac:dyDescent="0.2">
      <c r="A10" s="27" t="s">
        <v>282</v>
      </c>
      <c r="B10" s="298">
        <v>67488950</v>
      </c>
      <c r="C10" s="297">
        <v>176133.83655892199</v>
      </c>
      <c r="D10" s="298">
        <v>65131963</v>
      </c>
      <c r="E10" s="297">
        <v>184373.37144654995</v>
      </c>
      <c r="F10" s="298">
        <v>71145392</v>
      </c>
      <c r="G10" s="297">
        <v>221401.56176788092</v>
      </c>
    </row>
    <row r="11" spans="1:7" x14ac:dyDescent="0.2">
      <c r="A11" s="27" t="s">
        <v>283</v>
      </c>
      <c r="B11" s="298">
        <v>5491133</v>
      </c>
      <c r="C11" s="297">
        <v>197367.72356285399</v>
      </c>
      <c r="D11" s="298">
        <v>5478370</v>
      </c>
      <c r="E11" s="297">
        <v>197052.04037118005</v>
      </c>
      <c r="F11" s="298">
        <v>5771376</v>
      </c>
      <c r="G11" s="297">
        <v>211046.52247961299</v>
      </c>
    </row>
    <row r="12" spans="1:7" x14ac:dyDescent="0.2">
      <c r="A12" s="27" t="s">
        <v>284</v>
      </c>
      <c r="B12" s="298">
        <v>6112005</v>
      </c>
      <c r="C12" s="297">
        <v>438053.58563327999</v>
      </c>
      <c r="D12" s="298">
        <v>6287366</v>
      </c>
      <c r="E12" s="297">
        <v>446250.22220493795</v>
      </c>
      <c r="F12" s="298">
        <v>6766408</v>
      </c>
      <c r="G12" s="297">
        <v>480433.02228194504</v>
      </c>
    </row>
    <row r="13" spans="1:7" x14ac:dyDescent="0.2">
      <c r="A13" s="27" t="s">
        <v>285</v>
      </c>
      <c r="B13" s="298">
        <v>3695530</v>
      </c>
      <c r="C13" s="297">
        <v>451618.68042968999</v>
      </c>
      <c r="D13" s="298">
        <v>5113960</v>
      </c>
      <c r="E13" s="297">
        <v>616731.11471760995</v>
      </c>
      <c r="F13" s="298">
        <v>5922155</v>
      </c>
      <c r="G13" s="297">
        <v>749571.32680086012</v>
      </c>
    </row>
    <row r="14" spans="1:7" x14ac:dyDescent="0.2">
      <c r="A14" s="27" t="s">
        <v>286</v>
      </c>
      <c r="B14" s="298">
        <v>2479053</v>
      </c>
      <c r="C14" s="297">
        <v>428902.24330465001</v>
      </c>
      <c r="D14" s="298">
        <v>3725777</v>
      </c>
      <c r="E14" s="297">
        <v>616504.52651322982</v>
      </c>
      <c r="F14" s="298">
        <v>2297725</v>
      </c>
      <c r="G14" s="297">
        <v>397485.4736389218</v>
      </c>
    </row>
    <row r="15" spans="1:7" x14ac:dyDescent="0.2">
      <c r="A15" s="27" t="s">
        <v>287</v>
      </c>
      <c r="B15" s="298">
        <v>2903095</v>
      </c>
      <c r="C15" s="297">
        <v>704080.24174235994</v>
      </c>
      <c r="D15" s="298">
        <v>2669983</v>
      </c>
      <c r="E15" s="297">
        <v>649793.9597626701</v>
      </c>
      <c r="F15" s="298">
        <v>2764618</v>
      </c>
      <c r="G15" s="297">
        <v>670442.26378921699</v>
      </c>
    </row>
    <row r="16" spans="1:7" x14ac:dyDescent="0.2">
      <c r="A16" s="27" t="s">
        <v>288</v>
      </c>
      <c r="B16" s="298">
        <v>1530572</v>
      </c>
      <c r="C16" s="297">
        <v>527722.63914837409</v>
      </c>
      <c r="D16" s="298">
        <v>2505651</v>
      </c>
      <c r="E16" s="297">
        <v>848907.61777880997</v>
      </c>
      <c r="F16" s="298">
        <v>1494135</v>
      </c>
      <c r="G16" s="297">
        <v>514015.0013219</v>
      </c>
    </row>
    <row r="17" spans="1:7" x14ac:dyDescent="0.2">
      <c r="A17" s="27" t="s">
        <v>289</v>
      </c>
      <c r="B17" s="298">
        <v>950957</v>
      </c>
      <c r="C17" s="297">
        <v>424959.52082815004</v>
      </c>
      <c r="D17" s="298">
        <v>911483</v>
      </c>
      <c r="E17" s="297">
        <v>406206.44748983003</v>
      </c>
      <c r="F17" s="298">
        <v>942927</v>
      </c>
      <c r="G17" s="297">
        <v>420824.83759366604</v>
      </c>
    </row>
    <row r="18" spans="1:7" x14ac:dyDescent="0.2">
      <c r="A18" s="27" t="s">
        <v>290</v>
      </c>
      <c r="B18" s="298">
        <v>1322171</v>
      </c>
      <c r="C18" s="297">
        <v>797940.14644499996</v>
      </c>
      <c r="D18" s="298">
        <v>1305778</v>
      </c>
      <c r="E18" s="297">
        <v>788127.68203401007</v>
      </c>
      <c r="F18" s="298">
        <v>1374360</v>
      </c>
      <c r="G18" s="297">
        <v>822496.76411606988</v>
      </c>
    </row>
    <row r="19" spans="1:7" x14ac:dyDescent="0.2">
      <c r="A19" s="27" t="s">
        <v>291</v>
      </c>
      <c r="B19" s="298">
        <v>667344</v>
      </c>
      <c r="C19" s="297">
        <v>580816.04241832998</v>
      </c>
      <c r="D19" s="298">
        <v>625729</v>
      </c>
      <c r="E19" s="297">
        <v>541524.2091210098</v>
      </c>
      <c r="F19" s="298">
        <v>1062941</v>
      </c>
      <c r="G19" s="297">
        <v>551187.06577900995</v>
      </c>
    </row>
    <row r="20" spans="1:7" x14ac:dyDescent="0.2">
      <c r="A20" s="27" t="s">
        <v>292</v>
      </c>
      <c r="B20" s="298">
        <v>1103843</v>
      </c>
      <c r="C20" s="297">
        <v>1516814.6355073398</v>
      </c>
      <c r="D20" s="298">
        <v>1125617</v>
      </c>
      <c r="E20" s="297">
        <v>1544940.1661396939</v>
      </c>
      <c r="F20" s="298">
        <v>1107664</v>
      </c>
      <c r="G20" s="297">
        <v>1517431.7065264701</v>
      </c>
    </row>
    <row r="21" spans="1:7" x14ac:dyDescent="0.2">
      <c r="A21" s="27" t="s">
        <v>293</v>
      </c>
      <c r="B21" s="298">
        <v>404665</v>
      </c>
      <c r="C21" s="297">
        <v>974428.35313628998</v>
      </c>
      <c r="D21" s="298">
        <v>429724</v>
      </c>
      <c r="E21" s="297">
        <v>1036999.00035074</v>
      </c>
      <c r="F21" s="298">
        <v>485264</v>
      </c>
      <c r="G21" s="297">
        <v>1177599.07855535</v>
      </c>
    </row>
    <row r="22" spans="1:7" x14ac:dyDescent="0.2">
      <c r="A22" s="27" t="s">
        <v>294</v>
      </c>
      <c r="B22" s="298">
        <v>198997</v>
      </c>
      <c r="C22" s="297">
        <v>681102.19104671001</v>
      </c>
      <c r="D22" s="298">
        <v>206961</v>
      </c>
      <c r="E22" s="297">
        <v>708990.83276397013</v>
      </c>
      <c r="F22" s="298">
        <v>219688</v>
      </c>
      <c r="G22" s="297">
        <v>751722.83387644985</v>
      </c>
    </row>
    <row r="23" spans="1:7" x14ac:dyDescent="0.2">
      <c r="A23" s="27" t="s">
        <v>295</v>
      </c>
      <c r="B23" s="298">
        <v>121388</v>
      </c>
      <c r="C23" s="297">
        <v>541650.35930499993</v>
      </c>
      <c r="D23" s="298">
        <v>130305</v>
      </c>
      <c r="E23" s="297">
        <v>581120.69083799981</v>
      </c>
      <c r="F23" s="298">
        <v>138693</v>
      </c>
      <c r="G23" s="297">
        <v>617809.7774272</v>
      </c>
    </row>
    <row r="24" spans="1:7" x14ac:dyDescent="0.2">
      <c r="A24" s="27" t="s">
        <v>296</v>
      </c>
      <c r="B24" s="298">
        <v>98179</v>
      </c>
      <c r="C24" s="297">
        <v>526792.391955</v>
      </c>
      <c r="D24" s="298">
        <v>97124</v>
      </c>
      <c r="E24" s="297">
        <v>521886.40551280003</v>
      </c>
      <c r="F24" s="298">
        <v>178041</v>
      </c>
      <c r="G24" s="297">
        <v>963334.90044161992</v>
      </c>
    </row>
    <row r="25" spans="1:7" x14ac:dyDescent="0.2">
      <c r="A25" s="27" t="s">
        <v>297</v>
      </c>
      <c r="B25" s="298">
        <v>56802</v>
      </c>
      <c r="C25" s="297">
        <v>366506.16523499996</v>
      </c>
      <c r="D25" s="298">
        <v>58349</v>
      </c>
      <c r="E25" s="297">
        <v>376465.91896500008</v>
      </c>
      <c r="F25" s="298">
        <v>69327</v>
      </c>
      <c r="G25" s="297">
        <v>446413.73481003003</v>
      </c>
    </row>
    <row r="26" spans="1:7" x14ac:dyDescent="0.2">
      <c r="A26" s="27" t="s">
        <v>298</v>
      </c>
      <c r="B26" s="298">
        <v>43308</v>
      </c>
      <c r="C26" s="297">
        <v>322611.31900699995</v>
      </c>
      <c r="D26" s="298">
        <v>43249</v>
      </c>
      <c r="E26" s="297">
        <v>322130.55932502</v>
      </c>
      <c r="F26" s="298">
        <v>61285</v>
      </c>
      <c r="G26" s="297">
        <v>456722.50535047002</v>
      </c>
    </row>
    <row r="27" spans="1:7" x14ac:dyDescent="0.2">
      <c r="A27" s="27" t="s">
        <v>299</v>
      </c>
      <c r="B27" s="298">
        <v>33536</v>
      </c>
      <c r="C27" s="297">
        <v>283568.50644000003</v>
      </c>
      <c r="D27" s="298">
        <v>33458</v>
      </c>
      <c r="E27" s="297">
        <v>283008.34417099995</v>
      </c>
      <c r="F27" s="298">
        <v>37702</v>
      </c>
      <c r="G27" s="297">
        <v>318450.96672497602</v>
      </c>
    </row>
    <row r="28" spans="1:7" x14ac:dyDescent="0.2">
      <c r="A28" s="27" t="s">
        <v>300</v>
      </c>
      <c r="B28" s="298">
        <v>27192</v>
      </c>
      <c r="C28" s="297">
        <v>258086.616075</v>
      </c>
      <c r="D28" s="298">
        <v>26358</v>
      </c>
      <c r="E28" s="297">
        <v>249384.51844400002</v>
      </c>
      <c r="F28" s="298">
        <v>28591</v>
      </c>
      <c r="G28" s="297">
        <v>270674.57412922004</v>
      </c>
    </row>
    <row r="29" spans="1:7" x14ac:dyDescent="0.2">
      <c r="A29" s="27" t="s">
        <v>301</v>
      </c>
      <c r="B29" s="298">
        <v>215299</v>
      </c>
      <c r="C29" s="297">
        <v>4904016.6656132098</v>
      </c>
      <c r="D29" s="298">
        <v>196927</v>
      </c>
      <c r="E29" s="297">
        <v>4723460.6953665791</v>
      </c>
      <c r="F29" s="298">
        <v>218439</v>
      </c>
      <c r="G29" s="297">
        <v>5082860.4665301498</v>
      </c>
    </row>
    <row r="30" spans="1:7" x14ac:dyDescent="0.2">
      <c r="A30" s="27" t="s">
        <v>302</v>
      </c>
      <c r="B30" s="298">
        <v>13756</v>
      </c>
      <c r="C30" s="297">
        <v>2687943.6505844998</v>
      </c>
      <c r="D30" s="298">
        <v>14546</v>
      </c>
      <c r="E30" s="297">
        <v>2837834.9609989002</v>
      </c>
      <c r="F30" s="298">
        <v>14990</v>
      </c>
      <c r="G30" s="297">
        <v>2845650.4117211998</v>
      </c>
    </row>
    <row r="31" spans="1:7" x14ac:dyDescent="0.2">
      <c r="A31" s="27" t="s">
        <v>303</v>
      </c>
      <c r="B31" s="298">
        <v>2018</v>
      </c>
      <c r="C31" s="297">
        <v>1378465.2930999999</v>
      </c>
      <c r="D31" s="298">
        <v>1833</v>
      </c>
      <c r="E31" s="297">
        <v>1194537.332555</v>
      </c>
      <c r="F31" s="298">
        <v>2026</v>
      </c>
      <c r="G31" s="297">
        <v>1307763.4790352001</v>
      </c>
    </row>
    <row r="32" spans="1:7" x14ac:dyDescent="0.2">
      <c r="A32" s="27" t="s">
        <v>304</v>
      </c>
      <c r="B32" s="298">
        <v>1791</v>
      </c>
      <c r="C32" s="297">
        <v>3288222.3806490004</v>
      </c>
      <c r="D32" s="298">
        <v>1727</v>
      </c>
      <c r="E32" s="297">
        <v>3267119.0647119996</v>
      </c>
      <c r="F32" s="298">
        <v>1804</v>
      </c>
      <c r="G32" s="297">
        <v>3472021.3806419997</v>
      </c>
    </row>
    <row r="33" spans="1:7" x14ac:dyDescent="0.2">
      <c r="A33" s="27" t="s">
        <v>352</v>
      </c>
      <c r="B33" s="298">
        <v>132</v>
      </c>
      <c r="C33" s="297">
        <v>881428.07242799993</v>
      </c>
      <c r="D33" s="298">
        <v>144</v>
      </c>
      <c r="E33" s="297">
        <v>957262.57406600006</v>
      </c>
      <c r="F33" s="298">
        <v>176</v>
      </c>
      <c r="G33" s="297">
        <v>1156061.6678859999</v>
      </c>
    </row>
    <row r="34" spans="1:7" x14ac:dyDescent="0.2">
      <c r="A34" s="27" t="s">
        <v>306</v>
      </c>
      <c r="B34" s="298">
        <v>74</v>
      </c>
      <c r="C34" s="297">
        <v>1344184.6486200001</v>
      </c>
      <c r="D34" s="298">
        <v>94</v>
      </c>
      <c r="E34" s="297">
        <v>1694783.86243</v>
      </c>
      <c r="F34" s="298">
        <v>99</v>
      </c>
      <c r="G34" s="297">
        <v>1874261.4565099999</v>
      </c>
    </row>
    <row r="35" spans="1:7" ht="15" thickBot="1" x14ac:dyDescent="0.25">
      <c r="A35" s="81" t="s">
        <v>262</v>
      </c>
      <c r="B35" s="344">
        <v>94961790</v>
      </c>
      <c r="C35" s="345">
        <v>24683415.908773653</v>
      </c>
      <c r="D35" s="344">
        <v>96122476</v>
      </c>
      <c r="E35" s="345">
        <v>25595396.11807853</v>
      </c>
      <c r="F35" s="344">
        <v>102105826</v>
      </c>
      <c r="G35" s="345">
        <v>27297682.779735424</v>
      </c>
    </row>
    <row r="36" spans="1:7" s="208" customFormat="1" ht="10.5" customHeight="1" thickTop="1" x14ac:dyDescent="0.2">
      <c r="A36" s="812" t="s">
        <v>1195</v>
      </c>
      <c r="B36" s="812"/>
      <c r="C36" s="812"/>
      <c r="D36" s="812"/>
      <c r="E36" s="812"/>
      <c r="F36" s="812"/>
      <c r="G36" s="812"/>
    </row>
    <row r="37" spans="1:7" x14ac:dyDescent="0.2">
      <c r="A37" s="709" t="s">
        <v>353</v>
      </c>
      <c r="B37" s="709"/>
      <c r="C37" s="709"/>
      <c r="D37" s="709"/>
      <c r="E37" s="709"/>
      <c r="F37" s="709"/>
      <c r="G37" s="709"/>
    </row>
    <row r="38" spans="1:7" ht="20.25" customHeight="1" x14ac:dyDescent="0.2">
      <c r="A38" s="709" t="s">
        <v>354</v>
      </c>
      <c r="B38" s="709"/>
      <c r="C38" s="709"/>
      <c r="D38" s="709"/>
      <c r="E38" s="709"/>
      <c r="F38" s="709"/>
      <c r="G38" s="709"/>
    </row>
    <row r="39" spans="1:7" ht="18.75" customHeight="1" x14ac:dyDescent="0.2">
      <c r="A39" s="709" t="s">
        <v>355</v>
      </c>
      <c r="B39" s="709"/>
      <c r="C39" s="709"/>
      <c r="D39" s="709"/>
      <c r="E39" s="709"/>
      <c r="F39" s="709"/>
      <c r="G39" s="709"/>
    </row>
    <row r="40" spans="1:7" x14ac:dyDescent="0.2">
      <c r="A40" s="709" t="s">
        <v>356</v>
      </c>
      <c r="B40" s="709"/>
      <c r="C40" s="709"/>
      <c r="D40" s="709"/>
      <c r="E40" s="709"/>
      <c r="F40" s="709"/>
      <c r="G40" s="709"/>
    </row>
    <row r="41" spans="1:7" x14ac:dyDescent="0.2">
      <c r="A41" s="709" t="s">
        <v>357</v>
      </c>
      <c r="B41" s="709"/>
      <c r="C41" s="709"/>
      <c r="D41" s="709"/>
      <c r="E41" s="709"/>
      <c r="F41" s="709"/>
      <c r="G41" s="709"/>
    </row>
    <row r="42" spans="1:7" x14ac:dyDescent="0.2">
      <c r="A42" s="709" t="s">
        <v>358</v>
      </c>
      <c r="B42" s="709"/>
      <c r="C42" s="709"/>
      <c r="D42" s="709"/>
      <c r="E42" s="709"/>
      <c r="F42" s="709"/>
      <c r="G42" s="709"/>
    </row>
    <row r="43" spans="1:7" x14ac:dyDescent="0.2">
      <c r="A43" s="2"/>
    </row>
    <row r="44" spans="1:7" x14ac:dyDescent="0.2">
      <c r="A44" s="2"/>
    </row>
    <row r="45" spans="1:7" x14ac:dyDescent="0.2">
      <c r="A45" s="2"/>
    </row>
    <row r="46" spans="1:7" x14ac:dyDescent="0.2">
      <c r="A46" s="2"/>
    </row>
  </sheetData>
  <mergeCells count="15">
    <mergeCell ref="A39:G39"/>
    <mergeCell ref="A40:G40"/>
    <mergeCell ref="A41:G41"/>
    <mergeCell ref="A42:G42"/>
    <mergeCell ref="A36:G36"/>
    <mergeCell ref="A37:G37"/>
    <mergeCell ref="A38:G38"/>
    <mergeCell ref="D6:E6"/>
    <mergeCell ref="F6:G6"/>
    <mergeCell ref="A1:G1"/>
    <mergeCell ref="A2:G2"/>
    <mergeCell ref="A3:G3"/>
    <mergeCell ref="A4:G4"/>
    <mergeCell ref="B5:G5"/>
    <mergeCell ref="B6:C6"/>
  </mergeCells>
  <pageMargins left="0.7" right="0.7" top="0.75" bottom="0.75"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theme="4" tint="0.39997558519241921"/>
  </sheetPr>
  <dimension ref="A1:K110"/>
  <sheetViews>
    <sheetView view="pageBreakPreview" topLeftCell="A34" zoomScale="80" zoomScaleNormal="100" zoomScaleSheetLayoutView="80" workbookViewId="0">
      <selection activeCell="E47" sqref="E47"/>
    </sheetView>
  </sheetViews>
  <sheetFormatPr defaultColWidth="9.125" defaultRowHeight="12.75" x14ac:dyDescent="0.2"/>
  <cols>
    <col min="1" max="1" width="42" style="502" bestFit="1" customWidth="1"/>
    <col min="2" max="2" width="17.25" style="502" bestFit="1" customWidth="1"/>
    <col min="3" max="3" width="16.875" style="502" bestFit="1" customWidth="1"/>
    <col min="4" max="5" width="17.25" style="502" bestFit="1" customWidth="1"/>
    <col min="6" max="6" width="16.875" style="502" bestFit="1" customWidth="1"/>
    <col min="7" max="7" width="15.125" style="502" bestFit="1" customWidth="1"/>
    <col min="8" max="8" width="17.75" style="502" bestFit="1" customWidth="1"/>
    <col min="9" max="9" width="16.25" style="502" bestFit="1" customWidth="1"/>
    <col min="10" max="10" width="18.25" style="502" bestFit="1" customWidth="1"/>
    <col min="11" max="11" width="16.25" style="502" bestFit="1" customWidth="1"/>
    <col min="12" max="16384" width="9.125" style="502"/>
  </cols>
  <sheetData>
    <row r="1" spans="1:11" ht="26.25" customHeight="1" x14ac:dyDescent="0.35">
      <c r="A1" s="813" t="s">
        <v>1484</v>
      </c>
      <c r="B1" s="813"/>
      <c r="C1" s="813"/>
      <c r="D1" s="813"/>
      <c r="E1" s="813"/>
      <c r="F1" s="813"/>
      <c r="G1" s="813"/>
      <c r="H1" s="813"/>
      <c r="I1" s="813"/>
      <c r="J1" s="813"/>
      <c r="K1" s="813"/>
    </row>
    <row r="2" spans="1:11" ht="18.75" x14ac:dyDescent="0.3">
      <c r="A2" s="814" t="s">
        <v>351</v>
      </c>
      <c r="B2" s="814"/>
      <c r="C2" s="814"/>
      <c r="D2" s="814"/>
      <c r="E2" s="814"/>
      <c r="F2" s="814"/>
      <c r="G2" s="814"/>
      <c r="H2" s="814"/>
      <c r="I2" s="814"/>
      <c r="J2" s="814"/>
      <c r="K2" s="814"/>
    </row>
    <row r="3" spans="1:11" ht="18.75" x14ac:dyDescent="0.3">
      <c r="A3" s="814" t="s">
        <v>1252</v>
      </c>
      <c r="B3" s="814"/>
      <c r="C3" s="814"/>
      <c r="D3" s="814"/>
      <c r="E3" s="814"/>
      <c r="F3" s="814"/>
      <c r="G3" s="814"/>
      <c r="H3" s="814"/>
      <c r="I3" s="814"/>
      <c r="J3" s="814"/>
      <c r="K3" s="814"/>
    </row>
    <row r="4" spans="1:11" ht="15.75" customHeight="1" thickBot="1" x14ac:dyDescent="0.25">
      <c r="A4" s="815" t="s">
        <v>399</v>
      </c>
      <c r="B4" s="815"/>
      <c r="C4" s="815"/>
      <c r="D4" s="815"/>
      <c r="E4" s="815"/>
      <c r="F4" s="815"/>
      <c r="G4" s="815"/>
      <c r="H4" s="815"/>
      <c r="I4" s="815"/>
      <c r="J4" s="815"/>
      <c r="K4" s="815"/>
    </row>
    <row r="5" spans="1:11" ht="29.25" customHeight="1" thickBot="1" x14ac:dyDescent="0.25">
      <c r="A5" s="816" t="s">
        <v>1253</v>
      </c>
      <c r="B5" s="818" t="s">
        <v>1254</v>
      </c>
      <c r="C5" s="819"/>
      <c r="D5" s="732" t="s">
        <v>1255</v>
      </c>
      <c r="E5" s="732"/>
      <c r="F5" s="820" t="s">
        <v>1256</v>
      </c>
      <c r="G5" s="821"/>
      <c r="H5" s="818" t="s">
        <v>310</v>
      </c>
      <c r="I5" s="819"/>
      <c r="J5" s="732" t="s">
        <v>320</v>
      </c>
      <c r="K5" s="732"/>
    </row>
    <row r="6" spans="1:11" ht="29.25" thickBot="1" x14ac:dyDescent="0.25">
      <c r="A6" s="817"/>
      <c r="B6" s="656" t="s">
        <v>1257</v>
      </c>
      <c r="C6" s="658" t="s">
        <v>129</v>
      </c>
      <c r="D6" s="538" t="s">
        <v>1257</v>
      </c>
      <c r="E6" s="657" t="s">
        <v>129</v>
      </c>
      <c r="F6" s="659" t="s">
        <v>1257</v>
      </c>
      <c r="G6" s="539" t="s">
        <v>129</v>
      </c>
      <c r="H6" s="656" t="s">
        <v>1257</v>
      </c>
      <c r="I6" s="657" t="s">
        <v>129</v>
      </c>
      <c r="J6" s="656" t="s">
        <v>1257</v>
      </c>
      <c r="K6" s="657" t="s">
        <v>129</v>
      </c>
    </row>
    <row r="7" spans="1:11" ht="14.25" x14ac:dyDescent="0.2">
      <c r="A7" s="540"/>
      <c r="B7" s="541"/>
      <c r="C7" s="542"/>
      <c r="D7" s="541"/>
      <c r="E7" s="542"/>
      <c r="F7" s="541"/>
      <c r="G7" s="542"/>
      <c r="H7" s="541"/>
      <c r="I7" s="542"/>
      <c r="J7" s="541"/>
      <c r="K7" s="542"/>
    </row>
    <row r="8" spans="1:11" ht="37.5" customHeight="1" x14ac:dyDescent="0.2">
      <c r="A8" s="619" t="s">
        <v>1480</v>
      </c>
      <c r="B8" s="654">
        <v>33865048</v>
      </c>
      <c r="C8" s="654">
        <v>18375.303343700001</v>
      </c>
      <c r="D8" s="654">
        <v>15609056</v>
      </c>
      <c r="E8" s="654">
        <v>4592.8144440769938</v>
      </c>
      <c r="F8" s="654">
        <v>613006</v>
      </c>
      <c r="G8" s="654">
        <v>523.19248003000018</v>
      </c>
      <c r="H8" s="654">
        <v>2146213</v>
      </c>
      <c r="I8" s="654">
        <v>1113.0108547750001</v>
      </c>
      <c r="J8" s="655">
        <f>+H8+F8+D8+B8</f>
        <v>52233323</v>
      </c>
      <c r="K8" s="655">
        <f>+I8+G8+E8+C8</f>
        <v>24604.321122581998</v>
      </c>
    </row>
    <row r="9" spans="1:11" ht="37.5" customHeight="1" x14ac:dyDescent="0.2">
      <c r="A9" s="619" t="s">
        <v>1481</v>
      </c>
      <c r="B9" s="654">
        <v>10119804</v>
      </c>
      <c r="C9" s="654">
        <v>60354.206490000986</v>
      </c>
      <c r="D9" s="654">
        <v>611408</v>
      </c>
      <c r="E9" s="654">
        <v>4340.1020227549989</v>
      </c>
      <c r="F9" s="654">
        <v>71237</v>
      </c>
      <c r="G9" s="654">
        <v>507.33734709000009</v>
      </c>
      <c r="H9" s="654">
        <v>238793</v>
      </c>
      <c r="I9" s="654">
        <v>1612.48320388</v>
      </c>
      <c r="J9" s="655">
        <f t="shared" ref="J9:K35" si="0">+H9+F9+D9+B9</f>
        <v>11041242</v>
      </c>
      <c r="K9" s="655">
        <f t="shared" si="0"/>
        <v>66814.129063725981</v>
      </c>
    </row>
    <row r="10" spans="1:11" ht="37.5" customHeight="1" x14ac:dyDescent="0.2">
      <c r="A10" s="619" t="s">
        <v>1482</v>
      </c>
      <c r="B10" s="654">
        <v>4622036</v>
      </c>
      <c r="C10" s="654">
        <v>66841.56832210299</v>
      </c>
      <c r="D10" s="654">
        <v>938634</v>
      </c>
      <c r="E10" s="654">
        <v>14527.803722819999</v>
      </c>
      <c r="F10" s="654">
        <v>85821</v>
      </c>
      <c r="G10" s="654">
        <v>1218.2477358399999</v>
      </c>
      <c r="H10" s="654">
        <v>203123</v>
      </c>
      <c r="I10" s="654">
        <v>2785.41837459</v>
      </c>
      <c r="J10" s="655">
        <f t="shared" si="0"/>
        <v>5849614</v>
      </c>
      <c r="K10" s="655">
        <f t="shared" si="0"/>
        <v>85373.038155352988</v>
      </c>
    </row>
    <row r="11" spans="1:11" ht="37.5" customHeight="1" x14ac:dyDescent="0.2">
      <c r="A11" s="619" t="s">
        <v>1483</v>
      </c>
      <c r="B11" s="654">
        <v>1573177</v>
      </c>
      <c r="C11" s="654">
        <v>34605.209786079999</v>
      </c>
      <c r="D11" s="654">
        <v>261353</v>
      </c>
      <c r="E11" s="654">
        <v>5823.3976081899991</v>
      </c>
      <c r="F11" s="654">
        <v>23801</v>
      </c>
      <c r="G11" s="654">
        <v>539.26371656000003</v>
      </c>
      <c r="H11" s="654">
        <v>162882</v>
      </c>
      <c r="I11" s="654">
        <v>3642.20231539</v>
      </c>
      <c r="J11" s="655">
        <f t="shared" si="0"/>
        <v>2021213</v>
      </c>
      <c r="K11" s="655">
        <f t="shared" si="0"/>
        <v>44610.073426219999</v>
      </c>
    </row>
    <row r="12" spans="1:11" ht="37.5" customHeight="1" x14ac:dyDescent="0.2">
      <c r="A12" s="619" t="s">
        <v>283</v>
      </c>
      <c r="B12" s="654">
        <v>4348135</v>
      </c>
      <c r="C12" s="654">
        <v>160884.45967499801</v>
      </c>
      <c r="D12" s="654">
        <v>962438</v>
      </c>
      <c r="E12" s="654">
        <v>34940.488333449997</v>
      </c>
      <c r="F12" s="654">
        <v>77475</v>
      </c>
      <c r="G12" s="654">
        <v>2736.9749781249998</v>
      </c>
      <c r="H12" s="654">
        <v>383328</v>
      </c>
      <c r="I12" s="654">
        <v>12484.599493039999</v>
      </c>
      <c r="J12" s="655">
        <f t="shared" si="0"/>
        <v>5771376</v>
      </c>
      <c r="K12" s="655">
        <f t="shared" si="0"/>
        <v>211046.52247961302</v>
      </c>
    </row>
    <row r="13" spans="1:11" ht="37.5" customHeight="1" x14ac:dyDescent="0.2">
      <c r="A13" s="619" t="s">
        <v>284</v>
      </c>
      <c r="B13" s="654">
        <v>5088011</v>
      </c>
      <c r="C13" s="654">
        <v>364544.59782302799</v>
      </c>
      <c r="D13" s="654">
        <v>1134144</v>
      </c>
      <c r="E13" s="654">
        <v>80826.597844226999</v>
      </c>
      <c r="F13" s="654">
        <v>91037</v>
      </c>
      <c r="G13" s="654">
        <v>6631.91629216</v>
      </c>
      <c r="H13" s="654">
        <v>453216</v>
      </c>
      <c r="I13" s="654">
        <v>28429.910322529999</v>
      </c>
      <c r="J13" s="655">
        <f t="shared" si="0"/>
        <v>6766408</v>
      </c>
      <c r="K13" s="655">
        <f t="shared" si="0"/>
        <v>480433.02228194498</v>
      </c>
    </row>
    <row r="14" spans="1:11" ht="37.5" customHeight="1" x14ac:dyDescent="0.2">
      <c r="A14" s="619" t="s">
        <v>285</v>
      </c>
      <c r="B14" s="654">
        <v>5110468</v>
      </c>
      <c r="C14" s="654">
        <v>651338.51946399</v>
      </c>
      <c r="D14" s="654">
        <v>639582</v>
      </c>
      <c r="E14" s="654">
        <v>77778.519070959999</v>
      </c>
      <c r="F14" s="654">
        <v>72530</v>
      </c>
      <c r="G14" s="654">
        <v>8496.1716067600009</v>
      </c>
      <c r="H14" s="654">
        <v>99575</v>
      </c>
      <c r="I14" s="654">
        <v>11958.11665915</v>
      </c>
      <c r="J14" s="655">
        <f t="shared" si="0"/>
        <v>5922155</v>
      </c>
      <c r="K14" s="655">
        <f t="shared" si="0"/>
        <v>749571.32680086</v>
      </c>
    </row>
    <row r="15" spans="1:11" ht="37.5" customHeight="1" x14ac:dyDescent="0.2">
      <c r="A15" s="619" t="s">
        <v>286</v>
      </c>
      <c r="B15" s="654">
        <v>1817252</v>
      </c>
      <c r="C15" s="654">
        <v>315469.52062998677</v>
      </c>
      <c r="D15" s="654">
        <v>385459</v>
      </c>
      <c r="E15" s="654">
        <v>65928.072541229994</v>
      </c>
      <c r="F15" s="654">
        <v>36126</v>
      </c>
      <c r="G15" s="654">
        <v>6287.1430840749999</v>
      </c>
      <c r="H15" s="654">
        <v>58888</v>
      </c>
      <c r="I15" s="654">
        <v>9800.7373836299994</v>
      </c>
      <c r="J15" s="655">
        <f t="shared" si="0"/>
        <v>2297725</v>
      </c>
      <c r="K15" s="655">
        <f t="shared" si="0"/>
        <v>397485.47363892174</v>
      </c>
    </row>
    <row r="16" spans="1:11" ht="37.5" customHeight="1" x14ac:dyDescent="0.2">
      <c r="A16" s="619" t="s">
        <v>287</v>
      </c>
      <c r="B16" s="654">
        <v>2153872</v>
      </c>
      <c r="C16" s="654">
        <v>522419.22166934988</v>
      </c>
      <c r="D16" s="654">
        <v>456572</v>
      </c>
      <c r="E16" s="654">
        <v>110807.149949397</v>
      </c>
      <c r="F16" s="654">
        <v>70922</v>
      </c>
      <c r="G16" s="654">
        <v>17093.00575936</v>
      </c>
      <c r="H16" s="654">
        <v>83252</v>
      </c>
      <c r="I16" s="654">
        <v>20122.886411110001</v>
      </c>
      <c r="J16" s="655">
        <f t="shared" si="0"/>
        <v>2764618</v>
      </c>
      <c r="K16" s="655">
        <f t="shared" si="0"/>
        <v>670442.26378921687</v>
      </c>
    </row>
    <row r="17" spans="1:11" ht="37.5" customHeight="1" x14ac:dyDescent="0.2">
      <c r="A17" s="619" t="s">
        <v>288</v>
      </c>
      <c r="B17" s="654">
        <v>1129392</v>
      </c>
      <c r="C17" s="654">
        <v>388482.98694700003</v>
      </c>
      <c r="D17" s="654">
        <v>286516</v>
      </c>
      <c r="E17" s="654">
        <v>98623.226257439994</v>
      </c>
      <c r="F17" s="654">
        <v>35192</v>
      </c>
      <c r="G17" s="654">
        <v>12144.18446223</v>
      </c>
      <c r="H17" s="654">
        <v>43035</v>
      </c>
      <c r="I17" s="654">
        <v>14764.603655229999</v>
      </c>
      <c r="J17" s="655">
        <f t="shared" si="0"/>
        <v>1494135</v>
      </c>
      <c r="K17" s="655">
        <f t="shared" si="0"/>
        <v>514015.00132190005</v>
      </c>
    </row>
    <row r="18" spans="1:11" ht="37.5" customHeight="1" x14ac:dyDescent="0.2">
      <c r="A18" s="619" t="s">
        <v>289</v>
      </c>
      <c r="B18" s="654">
        <v>701945</v>
      </c>
      <c r="C18" s="654">
        <v>313416.00151213002</v>
      </c>
      <c r="D18" s="654">
        <v>179929</v>
      </c>
      <c r="E18" s="654">
        <v>80078.902269856</v>
      </c>
      <c r="F18" s="654">
        <v>30513</v>
      </c>
      <c r="G18" s="654">
        <v>13783.62703793</v>
      </c>
      <c r="H18" s="654">
        <v>30540</v>
      </c>
      <c r="I18" s="654">
        <v>13546.306773750001</v>
      </c>
      <c r="J18" s="655">
        <f t="shared" si="0"/>
        <v>942927</v>
      </c>
      <c r="K18" s="655">
        <f t="shared" si="0"/>
        <v>420824.83759366604</v>
      </c>
    </row>
    <row r="19" spans="1:11" ht="37.5" customHeight="1" x14ac:dyDescent="0.2">
      <c r="A19" s="619" t="s">
        <v>290</v>
      </c>
      <c r="B19" s="654">
        <v>926869</v>
      </c>
      <c r="C19" s="654">
        <v>554724.28688638995</v>
      </c>
      <c r="D19" s="654">
        <v>283487</v>
      </c>
      <c r="E19" s="654">
        <v>169894.61551599999</v>
      </c>
      <c r="F19" s="654">
        <v>56091</v>
      </c>
      <c r="G19" s="654">
        <v>34475.755941260002</v>
      </c>
      <c r="H19" s="654">
        <v>107913</v>
      </c>
      <c r="I19" s="654">
        <v>63402.10577242</v>
      </c>
      <c r="J19" s="655">
        <f t="shared" si="0"/>
        <v>1374360</v>
      </c>
      <c r="K19" s="655">
        <f t="shared" si="0"/>
        <v>822496.76411607</v>
      </c>
    </row>
    <row r="20" spans="1:11" ht="37.5" customHeight="1" x14ac:dyDescent="0.2">
      <c r="A20" s="619" t="s">
        <v>291</v>
      </c>
      <c r="B20" s="654">
        <v>820360</v>
      </c>
      <c r="C20" s="654">
        <v>373467.36265092</v>
      </c>
      <c r="D20" s="654">
        <v>172149</v>
      </c>
      <c r="E20" s="654">
        <v>118024.25919166001</v>
      </c>
      <c r="F20" s="654">
        <v>38289</v>
      </c>
      <c r="G20" s="654">
        <v>33355.65995773</v>
      </c>
      <c r="H20" s="654">
        <v>32143</v>
      </c>
      <c r="I20" s="654">
        <v>26339.783978700001</v>
      </c>
      <c r="J20" s="655">
        <f t="shared" si="0"/>
        <v>1062941</v>
      </c>
      <c r="K20" s="655">
        <f t="shared" si="0"/>
        <v>551187.06577901007</v>
      </c>
    </row>
    <row r="21" spans="1:11" ht="37.5" customHeight="1" x14ac:dyDescent="0.2">
      <c r="A21" s="619" t="s">
        <v>292</v>
      </c>
      <c r="B21" s="654">
        <v>733832</v>
      </c>
      <c r="C21" s="654">
        <v>1007829.26636216</v>
      </c>
      <c r="D21" s="654">
        <v>235003</v>
      </c>
      <c r="E21" s="654">
        <v>318252.32111288997</v>
      </c>
      <c r="F21" s="654">
        <v>64028</v>
      </c>
      <c r="G21" s="654">
        <v>87941.623441189993</v>
      </c>
      <c r="H21" s="654">
        <v>74801</v>
      </c>
      <c r="I21" s="654">
        <v>103408.49561023001</v>
      </c>
      <c r="J21" s="655">
        <f t="shared" si="0"/>
        <v>1107664</v>
      </c>
      <c r="K21" s="655">
        <f t="shared" si="0"/>
        <v>1517431.7065264699</v>
      </c>
    </row>
    <row r="22" spans="1:11" ht="37.5" customHeight="1" x14ac:dyDescent="0.2">
      <c r="A22" s="619" t="s">
        <v>293</v>
      </c>
      <c r="B22" s="654">
        <v>272464</v>
      </c>
      <c r="C22" s="654">
        <v>659293.67124197003</v>
      </c>
      <c r="D22" s="654">
        <v>138763</v>
      </c>
      <c r="E22" s="654">
        <v>335742.54048144002</v>
      </c>
      <c r="F22" s="654">
        <v>37188</v>
      </c>
      <c r="G22" s="654">
        <v>93394.632422149996</v>
      </c>
      <c r="H22" s="654">
        <v>36849</v>
      </c>
      <c r="I22" s="654">
        <v>89168.234409790006</v>
      </c>
      <c r="J22" s="655">
        <f t="shared" si="0"/>
        <v>485264</v>
      </c>
      <c r="K22" s="655">
        <f t="shared" si="0"/>
        <v>1177599.0785553502</v>
      </c>
    </row>
    <row r="23" spans="1:11" ht="37.5" customHeight="1" x14ac:dyDescent="0.2">
      <c r="A23" s="619" t="s">
        <v>294</v>
      </c>
      <c r="B23" s="654">
        <v>139553</v>
      </c>
      <c r="C23" s="654">
        <v>477882.22336300998</v>
      </c>
      <c r="D23" s="654">
        <v>42579</v>
      </c>
      <c r="E23" s="654">
        <v>145087.55348696999</v>
      </c>
      <c r="F23" s="654">
        <v>16822</v>
      </c>
      <c r="G23" s="654">
        <v>57632.358488489997</v>
      </c>
      <c r="H23" s="654">
        <v>20734</v>
      </c>
      <c r="I23" s="654">
        <v>71120.698537980003</v>
      </c>
      <c r="J23" s="655">
        <f t="shared" si="0"/>
        <v>219688</v>
      </c>
      <c r="K23" s="655">
        <f t="shared" si="0"/>
        <v>751722.83387644996</v>
      </c>
    </row>
    <row r="24" spans="1:11" ht="37.5" customHeight="1" x14ac:dyDescent="0.2">
      <c r="A24" s="619" t="s">
        <v>295</v>
      </c>
      <c r="B24" s="654">
        <v>92599</v>
      </c>
      <c r="C24" s="654">
        <v>412856.41707372002</v>
      </c>
      <c r="D24" s="654">
        <v>21465</v>
      </c>
      <c r="E24" s="654">
        <v>95267.961493740004</v>
      </c>
      <c r="F24" s="654">
        <v>10486</v>
      </c>
      <c r="G24" s="654">
        <v>46670.617013969997</v>
      </c>
      <c r="H24" s="654">
        <v>14143</v>
      </c>
      <c r="I24" s="654">
        <v>63014.781845769998</v>
      </c>
      <c r="J24" s="655">
        <f t="shared" si="0"/>
        <v>138693</v>
      </c>
      <c r="K24" s="655">
        <f t="shared" si="0"/>
        <v>617809.7774272</v>
      </c>
    </row>
    <row r="25" spans="1:11" ht="37.5" customHeight="1" x14ac:dyDescent="0.2">
      <c r="A25" s="619" t="s">
        <v>296</v>
      </c>
      <c r="B25" s="654">
        <v>137251</v>
      </c>
      <c r="C25" s="654">
        <v>744467.19749081996</v>
      </c>
      <c r="D25" s="654">
        <v>17822</v>
      </c>
      <c r="E25" s="654">
        <v>95660.007817620004</v>
      </c>
      <c r="F25" s="654">
        <v>9461</v>
      </c>
      <c r="G25" s="654">
        <v>50819.827936399997</v>
      </c>
      <c r="H25" s="654">
        <v>13507</v>
      </c>
      <c r="I25" s="654">
        <v>72387.867196780004</v>
      </c>
      <c r="J25" s="655">
        <f t="shared" si="0"/>
        <v>178041</v>
      </c>
      <c r="K25" s="655">
        <f t="shared" si="0"/>
        <v>963334.90044162003</v>
      </c>
    </row>
    <row r="26" spans="1:11" ht="37.5" customHeight="1" x14ac:dyDescent="0.2">
      <c r="A26" s="619" t="s">
        <v>297</v>
      </c>
      <c r="B26" s="654">
        <v>45609</v>
      </c>
      <c r="C26" s="654">
        <v>293418.81415221002</v>
      </c>
      <c r="D26" s="654">
        <v>10095</v>
      </c>
      <c r="E26" s="654">
        <v>65146.299576960002</v>
      </c>
      <c r="F26" s="654">
        <v>5213</v>
      </c>
      <c r="G26" s="654">
        <v>33575.675628309997</v>
      </c>
      <c r="H26" s="654">
        <v>8410</v>
      </c>
      <c r="I26" s="654">
        <v>54272.945452549997</v>
      </c>
      <c r="J26" s="655">
        <f t="shared" si="0"/>
        <v>69327</v>
      </c>
      <c r="K26" s="655">
        <f t="shared" si="0"/>
        <v>446413.73481003003</v>
      </c>
    </row>
    <row r="27" spans="1:11" ht="37.5" customHeight="1" x14ac:dyDescent="0.2">
      <c r="A27" s="619" t="s">
        <v>298</v>
      </c>
      <c r="B27" s="654">
        <v>31898</v>
      </c>
      <c r="C27" s="654">
        <v>237292.792139</v>
      </c>
      <c r="D27" s="654">
        <v>6819</v>
      </c>
      <c r="E27" s="654">
        <v>50836.51292316</v>
      </c>
      <c r="F27" s="654">
        <v>15910</v>
      </c>
      <c r="G27" s="654">
        <v>118974.81793382</v>
      </c>
      <c r="H27" s="654">
        <v>6658</v>
      </c>
      <c r="I27" s="654">
        <v>49618.382354490001</v>
      </c>
      <c r="J27" s="655">
        <f t="shared" si="0"/>
        <v>61285</v>
      </c>
      <c r="K27" s="655">
        <f t="shared" si="0"/>
        <v>456722.50535046996</v>
      </c>
    </row>
    <row r="28" spans="1:11" ht="37.5" customHeight="1" x14ac:dyDescent="0.2">
      <c r="A28" s="619" t="s">
        <v>299</v>
      </c>
      <c r="B28" s="654">
        <v>23042</v>
      </c>
      <c r="C28" s="654">
        <v>194521.23962124999</v>
      </c>
      <c r="D28" s="654">
        <v>5494</v>
      </c>
      <c r="E28" s="654">
        <v>46341.59162033</v>
      </c>
      <c r="F28" s="654">
        <v>3544</v>
      </c>
      <c r="G28" s="654">
        <v>30008.073304279998</v>
      </c>
      <c r="H28" s="654">
        <v>5622</v>
      </c>
      <c r="I28" s="654">
        <v>47580.062179116001</v>
      </c>
      <c r="J28" s="655">
        <f t="shared" si="0"/>
        <v>37702</v>
      </c>
      <c r="K28" s="655">
        <f t="shared" si="0"/>
        <v>318450.96672497597</v>
      </c>
    </row>
    <row r="29" spans="1:11" ht="37.5" customHeight="1" x14ac:dyDescent="0.2">
      <c r="A29" s="619" t="s">
        <v>300</v>
      </c>
      <c r="B29" s="654">
        <v>17329</v>
      </c>
      <c r="C29" s="654">
        <v>164029.97183996</v>
      </c>
      <c r="D29" s="654">
        <v>4122</v>
      </c>
      <c r="E29" s="654">
        <v>39027.764790870002</v>
      </c>
      <c r="F29" s="654">
        <v>2769</v>
      </c>
      <c r="G29" s="654">
        <v>26213.969499520001</v>
      </c>
      <c r="H29" s="654">
        <v>4371</v>
      </c>
      <c r="I29" s="654">
        <v>41402.867998870002</v>
      </c>
      <c r="J29" s="655">
        <f t="shared" si="0"/>
        <v>28591</v>
      </c>
      <c r="K29" s="655">
        <f t="shared" si="0"/>
        <v>270674.57412921998</v>
      </c>
    </row>
    <row r="30" spans="1:11" ht="37.5" customHeight="1" x14ac:dyDescent="0.2">
      <c r="A30" s="619" t="s">
        <v>301</v>
      </c>
      <c r="B30" s="654">
        <v>112806</v>
      </c>
      <c r="C30" s="654">
        <v>2415459.0678610001</v>
      </c>
      <c r="D30" s="654">
        <v>26028</v>
      </c>
      <c r="E30" s="654">
        <v>524768.10478292999</v>
      </c>
      <c r="F30" s="654">
        <v>20544</v>
      </c>
      <c r="G30" s="654">
        <v>453973.04389476997</v>
      </c>
      <c r="H30" s="654">
        <v>59061</v>
      </c>
      <c r="I30" s="654">
        <v>1688660.24999145</v>
      </c>
      <c r="J30" s="655">
        <f t="shared" si="0"/>
        <v>218439</v>
      </c>
      <c r="K30" s="655">
        <f t="shared" si="0"/>
        <v>5082860.4665301498</v>
      </c>
    </row>
    <row r="31" spans="1:11" ht="37.5" customHeight="1" x14ac:dyDescent="0.2">
      <c r="A31" s="619" t="s">
        <v>302</v>
      </c>
      <c r="B31" s="654">
        <v>3192</v>
      </c>
      <c r="C31" s="654">
        <v>533211.3844487</v>
      </c>
      <c r="D31" s="654">
        <v>597</v>
      </c>
      <c r="E31" s="654">
        <v>95109.079804599998</v>
      </c>
      <c r="F31" s="654">
        <v>560</v>
      </c>
      <c r="G31" s="654">
        <v>91520.4522574</v>
      </c>
      <c r="H31" s="654">
        <v>10641</v>
      </c>
      <c r="I31" s="654">
        <v>2125809.4952105</v>
      </c>
      <c r="J31" s="655">
        <f t="shared" si="0"/>
        <v>14990</v>
      </c>
      <c r="K31" s="655">
        <f t="shared" si="0"/>
        <v>2845650.4117212002</v>
      </c>
    </row>
    <row r="32" spans="1:11" ht="37.5" customHeight="1" x14ac:dyDescent="0.2">
      <c r="A32" s="619" t="s">
        <v>303</v>
      </c>
      <c r="B32" s="654">
        <v>130</v>
      </c>
      <c r="C32" s="654">
        <v>78797.073631000007</v>
      </c>
      <c r="D32" s="654">
        <v>25</v>
      </c>
      <c r="E32" s="654">
        <v>17049.4791692</v>
      </c>
      <c r="F32" s="654">
        <v>30</v>
      </c>
      <c r="G32" s="654">
        <v>18364.218183000001</v>
      </c>
      <c r="H32" s="654">
        <v>1841</v>
      </c>
      <c r="I32" s="654">
        <v>1193552.708052</v>
      </c>
      <c r="J32" s="655">
        <f t="shared" si="0"/>
        <v>2026</v>
      </c>
      <c r="K32" s="655">
        <f t="shared" si="0"/>
        <v>1307763.4790352001</v>
      </c>
    </row>
    <row r="33" spans="1:11" ht="37.5" customHeight="1" x14ac:dyDescent="0.2">
      <c r="A33" s="619" t="s">
        <v>304</v>
      </c>
      <c r="B33" s="654">
        <v>38</v>
      </c>
      <c r="C33" s="654">
        <v>55773.042222999997</v>
      </c>
      <c r="D33" s="654">
        <v>26</v>
      </c>
      <c r="E33" s="654">
        <v>41567.037900000003</v>
      </c>
      <c r="F33" s="654">
        <v>18</v>
      </c>
      <c r="G33" s="654">
        <v>30706.552632999999</v>
      </c>
      <c r="H33" s="654">
        <v>1722</v>
      </c>
      <c r="I33" s="654">
        <v>3343974.7478860002</v>
      </c>
      <c r="J33" s="655">
        <f t="shared" si="0"/>
        <v>1804</v>
      </c>
      <c r="K33" s="655">
        <f t="shared" si="0"/>
        <v>3472021.3806420001</v>
      </c>
    </row>
    <row r="34" spans="1:11" ht="37.5" customHeight="1" x14ac:dyDescent="0.2">
      <c r="A34" s="619" t="s">
        <v>352</v>
      </c>
      <c r="B34" s="654">
        <v>1</v>
      </c>
      <c r="C34" s="654">
        <v>5301.0649999999996</v>
      </c>
      <c r="D34" s="654">
        <v>0</v>
      </c>
      <c r="E34" s="654">
        <v>0</v>
      </c>
      <c r="F34" s="654">
        <v>0</v>
      </c>
      <c r="G34" s="654">
        <v>0</v>
      </c>
      <c r="H34" s="654">
        <v>175</v>
      </c>
      <c r="I34" s="654">
        <v>1150760.6028859999</v>
      </c>
      <c r="J34" s="655">
        <f t="shared" si="0"/>
        <v>176</v>
      </c>
      <c r="K34" s="655">
        <f t="shared" si="0"/>
        <v>1156061.6678859999</v>
      </c>
    </row>
    <row r="35" spans="1:11" ht="37.5" customHeight="1" thickBot="1" x14ac:dyDescent="0.25">
      <c r="A35" s="619" t="s">
        <v>306</v>
      </c>
      <c r="B35" s="654">
        <v>0</v>
      </c>
      <c r="C35" s="654">
        <v>0</v>
      </c>
      <c r="D35" s="654">
        <v>0</v>
      </c>
      <c r="E35" s="654">
        <v>0</v>
      </c>
      <c r="F35" s="654">
        <v>0</v>
      </c>
      <c r="G35" s="654">
        <v>0</v>
      </c>
      <c r="H35" s="654">
        <v>99</v>
      </c>
      <c r="I35" s="654">
        <v>1874261.4565099999</v>
      </c>
      <c r="J35" s="655">
        <f t="shared" si="0"/>
        <v>99</v>
      </c>
      <c r="K35" s="655">
        <f t="shared" si="0"/>
        <v>1874261.4565099999</v>
      </c>
    </row>
    <row r="36" spans="1:11" ht="13.5" thickBot="1" x14ac:dyDescent="0.25">
      <c r="A36" s="545" t="s">
        <v>320</v>
      </c>
      <c r="B36" s="546">
        <f>+SUM(B8:B35)</f>
        <v>73886113</v>
      </c>
      <c r="C36" s="546">
        <f t="shared" ref="C36:K36" si="1">+SUM(C8:C35)</f>
        <v>11105056.471647477</v>
      </c>
      <c r="D36" s="546">
        <f t="shared" si="1"/>
        <v>22429565</v>
      </c>
      <c r="E36" s="546">
        <f t="shared" si="1"/>
        <v>2736042.2037327723</v>
      </c>
      <c r="F36" s="546">
        <f t="shared" si="1"/>
        <v>1488613</v>
      </c>
      <c r="G36" s="546">
        <f t="shared" si="1"/>
        <v>1277588.3430354502</v>
      </c>
      <c r="H36" s="546">
        <f t="shared" si="1"/>
        <v>4301535</v>
      </c>
      <c r="I36" s="546">
        <f t="shared" si="1"/>
        <v>12178995.761319721</v>
      </c>
      <c r="J36" s="546">
        <f>+SUM(J8:J35)</f>
        <v>102105826</v>
      </c>
      <c r="K36" s="546">
        <f t="shared" si="1"/>
        <v>27297682.779735424</v>
      </c>
    </row>
    <row r="37" spans="1:11" ht="15" customHeight="1" x14ac:dyDescent="0.2">
      <c r="A37" s="1285" t="s">
        <v>1195</v>
      </c>
      <c r="B37" s="1285"/>
      <c r="C37" s="1285"/>
      <c r="D37" s="1285"/>
      <c r="E37" s="1285"/>
      <c r="F37" s="1285"/>
      <c r="G37" s="1285"/>
      <c r="H37" s="1285"/>
      <c r="I37" s="1285"/>
      <c r="J37" s="1285"/>
      <c r="K37" s="1285"/>
    </row>
    <row r="38" spans="1:11" ht="15" x14ac:dyDescent="0.25">
      <c r="A38" s="525" t="s">
        <v>1273</v>
      </c>
      <c r="B38" s="544"/>
      <c r="C38" s="544"/>
      <c r="D38" s="544"/>
      <c r="E38" s="544"/>
      <c r="F38" s="544"/>
      <c r="G38" s="544"/>
      <c r="H38" s="544"/>
      <c r="I38" s="544"/>
      <c r="J38" s="544"/>
      <c r="K38" s="544"/>
    </row>
    <row r="39" spans="1:11" x14ac:dyDescent="0.2">
      <c r="A39" s="547"/>
      <c r="B39" s="544"/>
      <c r="C39" s="544"/>
      <c r="D39" s="544"/>
      <c r="E39" s="544"/>
      <c r="F39" s="544"/>
      <c r="G39" s="544"/>
      <c r="H39" s="544"/>
      <c r="I39" s="544"/>
      <c r="J39" s="544"/>
      <c r="K39" s="544"/>
    </row>
    <row r="40" spans="1:11" x14ac:dyDescent="0.2">
      <c r="A40" s="548"/>
      <c r="B40" s="544"/>
      <c r="C40" s="544"/>
      <c r="D40" s="544"/>
      <c r="E40" s="544"/>
      <c r="F40" s="544"/>
      <c r="G40" s="544"/>
      <c r="H40" s="544"/>
      <c r="I40" s="544"/>
      <c r="J40" s="544"/>
      <c r="K40" s="544"/>
    </row>
    <row r="41" spans="1:11" x14ac:dyDescent="0.2">
      <c r="A41" s="549"/>
      <c r="B41" s="544"/>
      <c r="C41" s="544"/>
      <c r="D41" s="544"/>
      <c r="E41" s="544"/>
      <c r="F41" s="544"/>
      <c r="G41" s="544"/>
      <c r="H41" s="544"/>
      <c r="I41" s="544"/>
      <c r="J41" s="544"/>
      <c r="K41" s="544"/>
    </row>
    <row r="42" spans="1:11" x14ac:dyDescent="0.2">
      <c r="A42" s="549"/>
      <c r="B42" s="544"/>
      <c r="C42" s="544"/>
      <c r="D42" s="544"/>
      <c r="E42" s="544"/>
      <c r="F42" s="544"/>
      <c r="G42" s="544"/>
      <c r="H42" s="544"/>
      <c r="I42" s="544"/>
      <c r="J42" s="544"/>
      <c r="K42" s="544"/>
    </row>
    <row r="43" spans="1:11" x14ac:dyDescent="0.2">
      <c r="A43" s="550"/>
      <c r="B43" s="544"/>
      <c r="C43" s="544"/>
      <c r="D43" s="544"/>
      <c r="E43" s="544"/>
      <c r="F43" s="544"/>
      <c r="G43" s="544"/>
      <c r="H43" s="544"/>
      <c r="I43" s="544"/>
      <c r="J43" s="544"/>
      <c r="K43" s="544"/>
    </row>
    <row r="44" spans="1:11" x14ac:dyDescent="0.2">
      <c r="A44" s="550"/>
      <c r="B44" s="544"/>
      <c r="C44" s="544"/>
      <c r="D44" s="544"/>
      <c r="E44" s="544"/>
      <c r="F44" s="544"/>
      <c r="G44" s="544"/>
      <c r="H44" s="544"/>
      <c r="I44" s="544"/>
      <c r="J44" s="544"/>
      <c r="K44" s="544"/>
    </row>
    <row r="45" spans="1:11" x14ac:dyDescent="0.2">
      <c r="A45" s="550"/>
      <c r="B45" s="544"/>
      <c r="C45" s="544"/>
      <c r="D45" s="544"/>
      <c r="E45" s="544"/>
      <c r="F45" s="544"/>
      <c r="G45" s="544"/>
      <c r="H45" s="544"/>
      <c r="I45" s="544"/>
      <c r="J45" s="544"/>
      <c r="K45" s="544"/>
    </row>
    <row r="46" spans="1:11" x14ac:dyDescent="0.2">
      <c r="A46" s="550"/>
      <c r="B46" s="544"/>
      <c r="C46" s="544"/>
      <c r="D46" s="544"/>
      <c r="E46" s="544"/>
      <c r="F46" s="544"/>
      <c r="G46" s="544"/>
      <c r="H46" s="544"/>
      <c r="I46" s="544"/>
      <c r="J46" s="544"/>
      <c r="K46" s="544"/>
    </row>
    <row r="47" spans="1:11" x14ac:dyDescent="0.2">
      <c r="A47" s="550"/>
      <c r="B47" s="544"/>
      <c r="C47" s="544"/>
      <c r="D47" s="544"/>
      <c r="E47" s="544"/>
      <c r="F47" s="544"/>
      <c r="G47" s="544"/>
      <c r="H47" s="544"/>
      <c r="I47" s="544"/>
      <c r="J47" s="544"/>
      <c r="K47" s="544"/>
    </row>
    <row r="48" spans="1:11" x14ac:dyDescent="0.2">
      <c r="A48" s="551"/>
      <c r="B48" s="544"/>
      <c r="C48" s="544"/>
      <c r="D48" s="544"/>
      <c r="E48" s="544"/>
      <c r="F48" s="544"/>
      <c r="G48" s="544"/>
      <c r="H48" s="544"/>
      <c r="I48" s="544"/>
      <c r="J48" s="544"/>
      <c r="K48" s="544"/>
    </row>
    <row r="49" spans="1:11" x14ac:dyDescent="0.2">
      <c r="A49" s="548"/>
      <c r="B49" s="544"/>
      <c r="C49" s="544"/>
      <c r="D49" s="544"/>
      <c r="E49" s="544"/>
      <c r="F49" s="544"/>
      <c r="G49" s="544"/>
      <c r="H49" s="544"/>
      <c r="I49" s="544"/>
      <c r="J49" s="544"/>
      <c r="K49" s="544"/>
    </row>
    <row r="50" spans="1:11" x14ac:dyDescent="0.2">
      <c r="A50" s="549"/>
      <c r="B50" s="544"/>
      <c r="C50" s="544"/>
      <c r="D50" s="544"/>
      <c r="E50" s="544"/>
      <c r="F50" s="544"/>
      <c r="G50" s="544"/>
      <c r="H50" s="544"/>
      <c r="I50" s="544"/>
      <c r="J50" s="544"/>
      <c r="K50" s="544"/>
    </row>
    <row r="51" spans="1:11" x14ac:dyDescent="0.2">
      <c r="A51" s="549"/>
      <c r="B51" s="544"/>
      <c r="C51" s="544"/>
      <c r="D51" s="544"/>
      <c r="E51" s="544"/>
      <c r="F51" s="544"/>
      <c r="G51" s="544"/>
      <c r="H51" s="544"/>
      <c r="I51" s="544"/>
      <c r="J51" s="544"/>
      <c r="K51" s="544"/>
    </row>
    <row r="52" spans="1:11" x14ac:dyDescent="0.2">
      <c r="A52" s="550"/>
      <c r="B52" s="544"/>
      <c r="C52" s="544"/>
      <c r="D52" s="544"/>
      <c r="E52" s="544"/>
      <c r="F52" s="544"/>
      <c r="G52" s="544"/>
      <c r="H52" s="544"/>
      <c r="I52" s="544"/>
      <c r="J52" s="544"/>
      <c r="K52" s="544"/>
    </row>
    <row r="53" spans="1:11" x14ac:dyDescent="0.2">
      <c r="A53" s="550"/>
      <c r="B53" s="544"/>
      <c r="C53" s="544"/>
      <c r="D53" s="544"/>
      <c r="E53" s="544"/>
      <c r="F53" s="544"/>
      <c r="G53" s="544"/>
      <c r="H53" s="544"/>
      <c r="I53" s="544"/>
      <c r="J53" s="544"/>
      <c r="K53" s="544"/>
    </row>
    <row r="54" spans="1:11" x14ac:dyDescent="0.2">
      <c r="A54" s="550"/>
      <c r="B54" s="544"/>
      <c r="C54" s="544"/>
      <c r="D54" s="544"/>
      <c r="E54" s="544"/>
      <c r="F54" s="544"/>
      <c r="G54" s="544"/>
      <c r="H54" s="544"/>
      <c r="I54" s="544"/>
      <c r="J54" s="544"/>
      <c r="K54" s="544"/>
    </row>
    <row r="55" spans="1:11" x14ac:dyDescent="0.2">
      <c r="A55" s="550"/>
      <c r="B55" s="544"/>
      <c r="C55" s="544"/>
      <c r="D55" s="544"/>
      <c r="E55" s="544"/>
      <c r="F55" s="544"/>
      <c r="G55" s="544"/>
      <c r="H55" s="544"/>
      <c r="I55" s="544"/>
      <c r="J55" s="544"/>
      <c r="K55" s="544"/>
    </row>
    <row r="56" spans="1:11" x14ac:dyDescent="0.2">
      <c r="A56" s="550"/>
      <c r="B56" s="544"/>
      <c r="C56" s="544"/>
      <c r="D56" s="544"/>
      <c r="E56" s="544"/>
      <c r="F56" s="544"/>
      <c r="G56" s="544"/>
      <c r="H56" s="544"/>
      <c r="I56" s="544"/>
      <c r="J56" s="544"/>
      <c r="K56" s="544"/>
    </row>
    <row r="57" spans="1:11" x14ac:dyDescent="0.2">
      <c r="A57" s="551"/>
      <c r="B57" s="544"/>
      <c r="C57" s="544"/>
      <c r="D57" s="544"/>
      <c r="E57" s="544"/>
      <c r="F57" s="544"/>
      <c r="G57" s="544"/>
      <c r="H57" s="544"/>
      <c r="I57" s="544"/>
      <c r="J57" s="544"/>
      <c r="K57" s="544"/>
    </row>
    <row r="58" spans="1:11" x14ac:dyDescent="0.2">
      <c r="A58" s="548"/>
      <c r="B58" s="544"/>
      <c r="C58" s="544"/>
      <c r="D58" s="544"/>
      <c r="E58" s="544"/>
      <c r="F58" s="544"/>
      <c r="G58" s="544"/>
      <c r="H58" s="544"/>
      <c r="I58" s="544"/>
      <c r="J58" s="544"/>
      <c r="K58" s="544"/>
    </row>
    <row r="59" spans="1:11" x14ac:dyDescent="0.2">
      <c r="A59" s="549"/>
      <c r="B59" s="544"/>
      <c r="C59" s="544"/>
      <c r="D59" s="544"/>
      <c r="E59" s="544"/>
      <c r="F59" s="544"/>
      <c r="G59" s="544"/>
      <c r="H59" s="544"/>
      <c r="I59" s="544"/>
      <c r="J59" s="544"/>
      <c r="K59" s="544"/>
    </row>
    <row r="60" spans="1:11" x14ac:dyDescent="0.2">
      <c r="A60" s="549"/>
      <c r="B60" s="544"/>
      <c r="C60" s="544"/>
      <c r="D60" s="544"/>
      <c r="E60" s="544"/>
      <c r="F60" s="544"/>
      <c r="G60" s="544"/>
      <c r="H60" s="544"/>
      <c r="I60" s="544"/>
      <c r="J60" s="544"/>
      <c r="K60" s="544"/>
    </row>
    <row r="61" spans="1:11" x14ac:dyDescent="0.2">
      <c r="A61" s="550"/>
      <c r="B61" s="544"/>
      <c r="C61" s="544"/>
      <c r="D61" s="544"/>
      <c r="E61" s="544"/>
      <c r="F61" s="544"/>
      <c r="G61" s="544"/>
      <c r="H61" s="544"/>
      <c r="I61" s="544"/>
      <c r="J61" s="544"/>
      <c r="K61" s="544"/>
    </row>
    <row r="62" spans="1:11" x14ac:dyDescent="0.2">
      <c r="A62" s="550"/>
      <c r="B62" s="544"/>
      <c r="C62" s="544"/>
      <c r="D62" s="544"/>
      <c r="E62" s="544"/>
      <c r="F62" s="544"/>
      <c r="G62" s="544"/>
      <c r="H62" s="544"/>
      <c r="I62" s="544"/>
      <c r="J62" s="544"/>
      <c r="K62" s="544"/>
    </row>
    <row r="63" spans="1:11" x14ac:dyDescent="0.2">
      <c r="A63" s="550"/>
      <c r="B63" s="544"/>
      <c r="C63" s="544"/>
      <c r="D63" s="544"/>
      <c r="E63" s="544"/>
      <c r="F63" s="544"/>
      <c r="G63" s="544"/>
      <c r="H63" s="544"/>
      <c r="I63" s="544"/>
      <c r="J63" s="544"/>
      <c r="K63" s="544"/>
    </row>
    <row r="64" spans="1:11" x14ac:dyDescent="0.2">
      <c r="A64" s="550"/>
      <c r="B64" s="544"/>
      <c r="C64" s="544"/>
      <c r="D64" s="544"/>
      <c r="E64" s="544"/>
      <c r="F64" s="544"/>
      <c r="G64" s="544"/>
      <c r="H64" s="544"/>
      <c r="I64" s="544"/>
      <c r="J64" s="544"/>
      <c r="K64" s="544"/>
    </row>
    <row r="65" spans="1:11" x14ac:dyDescent="0.2">
      <c r="A65" s="550"/>
      <c r="B65" s="544"/>
      <c r="C65" s="544"/>
      <c r="D65" s="544"/>
      <c r="E65" s="544"/>
      <c r="F65" s="544"/>
      <c r="G65" s="544"/>
      <c r="H65" s="544"/>
      <c r="I65" s="544"/>
      <c r="J65" s="544"/>
      <c r="K65" s="544"/>
    </row>
    <row r="66" spans="1:11" x14ac:dyDescent="0.2">
      <c r="A66" s="551"/>
      <c r="B66" s="544"/>
      <c r="C66" s="544"/>
      <c r="D66" s="544"/>
      <c r="E66" s="544"/>
      <c r="F66" s="544"/>
      <c r="G66" s="544"/>
      <c r="H66" s="544"/>
      <c r="I66" s="544"/>
      <c r="J66" s="544"/>
      <c r="K66" s="544"/>
    </row>
    <row r="67" spans="1:11" x14ac:dyDescent="0.2">
      <c r="A67" s="548"/>
      <c r="B67" s="544"/>
      <c r="C67" s="544"/>
      <c r="D67" s="544"/>
      <c r="E67" s="544"/>
      <c r="F67" s="544"/>
      <c r="G67" s="544"/>
      <c r="H67" s="544"/>
      <c r="I67" s="544"/>
      <c r="J67" s="544"/>
      <c r="K67" s="544"/>
    </row>
    <row r="68" spans="1:11" x14ac:dyDescent="0.2">
      <c r="A68" s="549"/>
      <c r="B68" s="544"/>
      <c r="C68" s="544"/>
      <c r="D68" s="544"/>
      <c r="E68" s="544"/>
      <c r="F68" s="544"/>
      <c r="G68" s="544"/>
      <c r="H68" s="544"/>
      <c r="I68" s="544"/>
      <c r="J68" s="544"/>
      <c r="K68" s="544"/>
    </row>
    <row r="69" spans="1:11" x14ac:dyDescent="0.2">
      <c r="A69" s="549"/>
      <c r="B69" s="544"/>
      <c r="C69" s="544"/>
      <c r="D69" s="544"/>
      <c r="E69" s="544"/>
      <c r="F69" s="544"/>
      <c r="G69" s="544"/>
      <c r="H69" s="544"/>
      <c r="I69" s="544"/>
      <c r="J69" s="544"/>
      <c r="K69" s="544"/>
    </row>
    <row r="70" spans="1:11" x14ac:dyDescent="0.2">
      <c r="A70" s="550"/>
      <c r="B70" s="544"/>
      <c r="C70" s="544"/>
      <c r="D70" s="544"/>
      <c r="E70" s="544"/>
      <c r="F70" s="544"/>
      <c r="G70" s="544"/>
      <c r="H70" s="544"/>
      <c r="I70" s="544"/>
      <c r="J70" s="544"/>
      <c r="K70" s="544"/>
    </row>
    <row r="71" spans="1:11" x14ac:dyDescent="0.2">
      <c r="A71" s="550"/>
      <c r="B71" s="544"/>
      <c r="C71" s="544"/>
      <c r="D71" s="544"/>
      <c r="E71" s="544"/>
      <c r="F71" s="544"/>
      <c r="G71" s="544"/>
      <c r="H71" s="544"/>
      <c r="I71" s="544"/>
      <c r="J71" s="544"/>
      <c r="K71" s="544"/>
    </row>
    <row r="72" spans="1:11" x14ac:dyDescent="0.2">
      <c r="A72" s="550"/>
      <c r="B72" s="544"/>
      <c r="C72" s="544"/>
      <c r="D72" s="544"/>
      <c r="E72" s="544"/>
      <c r="F72" s="544"/>
      <c r="G72" s="544"/>
      <c r="H72" s="544"/>
      <c r="I72" s="544"/>
      <c r="J72" s="544"/>
      <c r="K72" s="544"/>
    </row>
    <row r="73" spans="1:11" x14ac:dyDescent="0.2">
      <c r="A73" s="550"/>
      <c r="B73" s="544"/>
      <c r="C73" s="544"/>
      <c r="D73" s="544"/>
      <c r="E73" s="544"/>
      <c r="F73" s="544"/>
      <c r="G73" s="544"/>
      <c r="H73" s="544"/>
      <c r="I73" s="544"/>
      <c r="J73" s="544"/>
      <c r="K73" s="544"/>
    </row>
    <row r="74" spans="1:11" x14ac:dyDescent="0.2">
      <c r="A74" s="550"/>
      <c r="B74" s="544"/>
      <c r="C74" s="544"/>
      <c r="D74" s="544"/>
      <c r="E74" s="544"/>
      <c r="F74" s="544"/>
      <c r="G74" s="544"/>
      <c r="H74" s="544"/>
      <c r="I74" s="544"/>
      <c r="J74" s="544"/>
      <c r="K74" s="544"/>
    </row>
    <row r="75" spans="1:11" x14ac:dyDescent="0.2">
      <c r="A75" s="551"/>
      <c r="B75" s="544"/>
      <c r="C75" s="544"/>
      <c r="D75" s="544"/>
      <c r="E75" s="544"/>
      <c r="F75" s="544"/>
      <c r="G75" s="544"/>
      <c r="H75" s="544"/>
      <c r="I75" s="544"/>
      <c r="J75" s="544"/>
      <c r="K75" s="544"/>
    </row>
    <row r="76" spans="1:11" x14ac:dyDescent="0.2">
      <c r="A76" s="548"/>
      <c r="B76" s="544"/>
      <c r="C76" s="544"/>
      <c r="D76" s="544"/>
      <c r="E76" s="544"/>
      <c r="F76" s="544"/>
      <c r="G76" s="544"/>
      <c r="H76" s="544"/>
      <c r="I76" s="544"/>
      <c r="J76" s="544"/>
      <c r="K76" s="544"/>
    </row>
    <row r="77" spans="1:11" x14ac:dyDescent="0.2">
      <c r="A77" s="549"/>
      <c r="B77" s="544"/>
      <c r="C77" s="544"/>
      <c r="D77" s="544"/>
      <c r="E77" s="544"/>
      <c r="F77" s="544"/>
      <c r="G77" s="544"/>
      <c r="H77" s="544"/>
      <c r="I77" s="544"/>
      <c r="J77" s="544"/>
      <c r="K77" s="544"/>
    </row>
    <row r="78" spans="1:11" x14ac:dyDescent="0.2">
      <c r="A78" s="549"/>
      <c r="B78" s="544"/>
      <c r="C78" s="544"/>
      <c r="D78" s="544"/>
      <c r="E78" s="544"/>
      <c r="F78" s="544"/>
      <c r="G78" s="544"/>
      <c r="H78" s="544"/>
      <c r="I78" s="544"/>
      <c r="J78" s="544"/>
      <c r="K78" s="544"/>
    </row>
    <row r="79" spans="1:11" x14ac:dyDescent="0.2">
      <c r="A79" s="550"/>
      <c r="B79" s="544"/>
      <c r="C79" s="544"/>
      <c r="D79" s="544"/>
      <c r="E79" s="544"/>
      <c r="F79" s="544"/>
      <c r="G79" s="544"/>
      <c r="H79" s="544"/>
      <c r="I79" s="544"/>
      <c r="J79" s="544"/>
      <c r="K79" s="544"/>
    </row>
    <row r="80" spans="1:11" x14ac:dyDescent="0.2">
      <c r="A80" s="550"/>
      <c r="B80" s="544"/>
      <c r="C80" s="544"/>
      <c r="D80" s="544"/>
      <c r="E80" s="544"/>
      <c r="F80" s="544"/>
      <c r="G80" s="544"/>
      <c r="H80" s="544"/>
      <c r="I80" s="544"/>
      <c r="J80" s="544"/>
      <c r="K80" s="544"/>
    </row>
    <row r="81" spans="1:11" x14ac:dyDescent="0.2">
      <c r="A81" s="550"/>
      <c r="B81" s="544"/>
      <c r="C81" s="544"/>
      <c r="D81" s="544"/>
      <c r="E81" s="544"/>
      <c r="F81" s="544"/>
      <c r="G81" s="544"/>
      <c r="H81" s="544"/>
      <c r="I81" s="544"/>
      <c r="J81" s="544"/>
      <c r="K81" s="544"/>
    </row>
    <row r="82" spans="1:11" x14ac:dyDescent="0.2">
      <c r="A82" s="550"/>
      <c r="B82" s="544"/>
      <c r="C82" s="544"/>
      <c r="D82" s="544"/>
      <c r="E82" s="544"/>
      <c r="F82" s="544"/>
      <c r="G82" s="544"/>
      <c r="H82" s="544"/>
      <c r="I82" s="544"/>
      <c r="J82" s="544"/>
      <c r="K82" s="544"/>
    </row>
    <row r="83" spans="1:11" x14ac:dyDescent="0.2">
      <c r="A83" s="550"/>
      <c r="B83" s="544"/>
      <c r="C83" s="544"/>
      <c r="D83" s="544"/>
      <c r="E83" s="544"/>
      <c r="F83" s="544"/>
      <c r="G83" s="544"/>
      <c r="H83" s="544"/>
      <c r="I83" s="544"/>
      <c r="J83" s="544"/>
      <c r="K83" s="544"/>
    </row>
    <row r="84" spans="1:11" x14ac:dyDescent="0.2">
      <c r="A84" s="551"/>
      <c r="B84" s="544"/>
      <c r="C84" s="544"/>
      <c r="D84" s="544"/>
      <c r="E84" s="544"/>
      <c r="F84" s="544"/>
      <c r="G84" s="544"/>
      <c r="H84" s="544"/>
      <c r="I84" s="544"/>
      <c r="J84" s="544"/>
      <c r="K84" s="544"/>
    </row>
    <row r="85" spans="1:11" x14ac:dyDescent="0.2">
      <c r="A85" s="548"/>
      <c r="B85" s="544"/>
      <c r="C85" s="544"/>
      <c r="D85" s="544"/>
      <c r="E85" s="544"/>
      <c r="F85" s="544"/>
      <c r="G85" s="544"/>
      <c r="H85" s="544"/>
      <c r="I85" s="544"/>
      <c r="J85" s="544"/>
      <c r="K85" s="544"/>
    </row>
    <row r="86" spans="1:11" x14ac:dyDescent="0.2">
      <c r="A86" s="549"/>
      <c r="B86" s="544"/>
      <c r="C86" s="544"/>
      <c r="D86" s="544"/>
      <c r="E86" s="544"/>
      <c r="F86" s="544"/>
      <c r="G86" s="544"/>
      <c r="H86" s="544"/>
      <c r="I86" s="544"/>
      <c r="J86" s="544"/>
      <c r="K86" s="544"/>
    </row>
    <row r="87" spans="1:11" x14ac:dyDescent="0.2">
      <c r="A87" s="549"/>
      <c r="B87" s="544"/>
      <c r="C87" s="544"/>
      <c r="D87" s="544"/>
      <c r="E87" s="544"/>
      <c r="F87" s="544"/>
      <c r="G87" s="544"/>
      <c r="H87" s="544"/>
      <c r="I87" s="544"/>
      <c r="J87" s="544"/>
      <c r="K87" s="544"/>
    </row>
    <row r="88" spans="1:11" x14ac:dyDescent="0.2">
      <c r="A88" s="550"/>
      <c r="B88" s="544"/>
      <c r="C88" s="544"/>
      <c r="D88" s="544"/>
      <c r="E88" s="544"/>
      <c r="F88" s="544"/>
      <c r="G88" s="544"/>
      <c r="H88" s="544"/>
      <c r="I88" s="544"/>
      <c r="J88" s="544"/>
      <c r="K88" s="544"/>
    </row>
    <row r="89" spans="1:11" x14ac:dyDescent="0.2">
      <c r="A89" s="550"/>
      <c r="B89" s="544"/>
      <c r="C89" s="544"/>
      <c r="D89" s="544"/>
      <c r="E89" s="544"/>
      <c r="F89" s="544"/>
      <c r="G89" s="544"/>
      <c r="H89" s="544"/>
      <c r="I89" s="544"/>
      <c r="J89" s="544"/>
      <c r="K89" s="544"/>
    </row>
    <row r="90" spans="1:11" x14ac:dyDescent="0.2">
      <c r="A90" s="550"/>
      <c r="B90" s="544"/>
      <c r="C90" s="544"/>
      <c r="D90" s="544"/>
      <c r="E90" s="544"/>
      <c r="F90" s="544"/>
      <c r="G90" s="544"/>
      <c r="H90" s="544"/>
      <c r="I90" s="544"/>
      <c r="J90" s="544"/>
      <c r="K90" s="544"/>
    </row>
    <row r="91" spans="1:11" x14ac:dyDescent="0.2">
      <c r="A91" s="550"/>
      <c r="B91" s="544"/>
      <c r="C91" s="544"/>
      <c r="D91" s="544"/>
      <c r="E91" s="544"/>
      <c r="F91" s="544"/>
      <c r="G91" s="544"/>
      <c r="H91" s="544"/>
      <c r="I91" s="544"/>
      <c r="J91" s="544"/>
      <c r="K91" s="544"/>
    </row>
    <row r="92" spans="1:11" x14ac:dyDescent="0.2">
      <c r="A92" s="550"/>
      <c r="B92" s="544"/>
      <c r="C92" s="544"/>
      <c r="D92" s="544"/>
      <c r="E92" s="544"/>
      <c r="F92" s="544"/>
      <c r="G92" s="544"/>
      <c r="H92" s="544"/>
      <c r="I92" s="544"/>
      <c r="J92" s="544"/>
      <c r="K92" s="544"/>
    </row>
    <row r="93" spans="1:11" x14ac:dyDescent="0.2">
      <c r="A93" s="551"/>
      <c r="B93" s="544"/>
      <c r="C93" s="544"/>
      <c r="D93" s="544"/>
      <c r="E93" s="544"/>
      <c r="F93" s="544"/>
      <c r="G93" s="544"/>
      <c r="H93" s="544"/>
      <c r="I93" s="544"/>
      <c r="J93" s="544"/>
      <c r="K93" s="544"/>
    </row>
    <row r="94" spans="1:11" x14ac:dyDescent="0.2">
      <c r="A94" s="548"/>
      <c r="B94" s="544"/>
      <c r="C94" s="544"/>
      <c r="D94" s="544"/>
      <c r="E94" s="544"/>
      <c r="F94" s="544"/>
      <c r="G94" s="544"/>
      <c r="H94" s="544"/>
      <c r="I94" s="544"/>
      <c r="J94" s="544"/>
      <c r="K94" s="544"/>
    </row>
    <row r="95" spans="1:11" x14ac:dyDescent="0.2">
      <c r="A95" s="549"/>
      <c r="B95" s="544"/>
      <c r="C95" s="544"/>
      <c r="D95" s="544"/>
      <c r="E95" s="544"/>
      <c r="F95" s="544"/>
      <c r="G95" s="544"/>
      <c r="H95" s="544"/>
      <c r="I95" s="544"/>
      <c r="J95" s="544"/>
      <c r="K95" s="544"/>
    </row>
    <row r="96" spans="1:11" x14ac:dyDescent="0.2">
      <c r="A96" s="549"/>
      <c r="B96" s="544"/>
      <c r="C96" s="544"/>
      <c r="D96" s="544"/>
      <c r="E96" s="544"/>
      <c r="F96" s="544"/>
      <c r="G96" s="544"/>
      <c r="H96" s="544"/>
      <c r="I96" s="544"/>
      <c r="J96" s="544"/>
      <c r="K96" s="544"/>
    </row>
    <row r="97" spans="1:11" x14ac:dyDescent="0.2">
      <c r="A97" s="550"/>
      <c r="B97" s="544"/>
      <c r="C97" s="544"/>
      <c r="D97" s="544"/>
      <c r="E97" s="544"/>
      <c r="F97" s="544"/>
      <c r="G97" s="544"/>
      <c r="H97" s="544"/>
      <c r="I97" s="544"/>
      <c r="J97" s="544"/>
      <c r="K97" s="544"/>
    </row>
    <row r="98" spans="1:11" x14ac:dyDescent="0.2">
      <c r="A98" s="550"/>
      <c r="B98" s="544"/>
      <c r="C98" s="544"/>
      <c r="D98" s="544"/>
      <c r="E98" s="544"/>
      <c r="F98" s="544"/>
      <c r="G98" s="544"/>
      <c r="H98" s="544"/>
      <c r="I98" s="544"/>
      <c r="J98" s="544"/>
      <c r="K98" s="544"/>
    </row>
    <row r="99" spans="1:11" x14ac:dyDescent="0.2">
      <c r="A99" s="550"/>
      <c r="B99" s="544"/>
      <c r="C99" s="544"/>
      <c r="D99" s="544"/>
      <c r="E99" s="544"/>
      <c r="F99" s="544"/>
      <c r="G99" s="544"/>
      <c r="H99" s="544"/>
      <c r="I99" s="544"/>
      <c r="J99" s="544"/>
      <c r="K99" s="544"/>
    </row>
    <row r="100" spans="1:11" x14ac:dyDescent="0.2">
      <c r="A100" s="550"/>
      <c r="B100" s="544"/>
      <c r="C100" s="544"/>
      <c r="D100" s="544"/>
      <c r="E100" s="544"/>
      <c r="F100" s="544"/>
      <c r="G100" s="544"/>
      <c r="H100" s="544"/>
      <c r="I100" s="544"/>
      <c r="J100" s="544"/>
      <c r="K100" s="544"/>
    </row>
    <row r="101" spans="1:11" ht="27.75" customHeight="1" x14ac:dyDescent="0.2">
      <c r="A101" s="552"/>
      <c r="B101" s="544"/>
      <c r="C101" s="544"/>
      <c r="D101" s="544"/>
      <c r="E101" s="544"/>
      <c r="F101" s="544"/>
      <c r="G101" s="544"/>
      <c r="H101" s="544"/>
      <c r="I101" s="544"/>
      <c r="J101" s="544"/>
      <c r="K101" s="544"/>
    </row>
    <row r="102" spans="1:11" x14ac:dyDescent="0.2">
      <c r="A102" s="553"/>
      <c r="B102" s="544"/>
      <c r="C102" s="544"/>
      <c r="D102" s="544"/>
      <c r="E102" s="544"/>
      <c r="F102" s="544"/>
      <c r="G102" s="544"/>
      <c r="H102" s="544"/>
      <c r="I102" s="544"/>
      <c r="J102" s="544"/>
      <c r="K102" s="544"/>
    </row>
    <row r="103" spans="1:11" x14ac:dyDescent="0.2">
      <c r="A103" s="553"/>
      <c r="B103" s="544"/>
      <c r="C103" s="544"/>
      <c r="D103" s="544"/>
      <c r="E103" s="544"/>
      <c r="F103" s="544"/>
      <c r="G103" s="544"/>
      <c r="H103" s="544"/>
      <c r="I103" s="544"/>
      <c r="J103" s="544"/>
      <c r="K103" s="544"/>
    </row>
    <row r="104" spans="1:11" x14ac:dyDescent="0.2">
      <c r="A104" s="553"/>
      <c r="B104" s="544"/>
      <c r="C104" s="544"/>
      <c r="D104" s="544"/>
      <c r="E104" s="544"/>
      <c r="F104" s="544"/>
      <c r="G104" s="544"/>
      <c r="H104" s="544"/>
      <c r="I104" s="544"/>
      <c r="J104" s="544"/>
      <c r="K104" s="544"/>
    </row>
    <row r="105" spans="1:11" x14ac:dyDescent="0.2">
      <c r="A105" s="553"/>
      <c r="B105" s="544"/>
      <c r="C105" s="544"/>
      <c r="D105" s="544"/>
      <c r="E105" s="544"/>
      <c r="F105" s="544"/>
      <c r="G105" s="544"/>
      <c r="H105" s="544"/>
      <c r="I105" s="544"/>
      <c r="J105" s="544"/>
      <c r="K105" s="544"/>
    </row>
    <row r="106" spans="1:11" x14ac:dyDescent="0.2">
      <c r="A106" s="553"/>
      <c r="B106" s="544"/>
      <c r="C106" s="544"/>
      <c r="D106" s="544"/>
      <c r="E106" s="544"/>
      <c r="F106" s="544"/>
      <c r="G106" s="544"/>
      <c r="H106" s="544"/>
      <c r="I106" s="544"/>
      <c r="J106" s="544"/>
      <c r="K106" s="544"/>
    </row>
    <row r="107" spans="1:11" x14ac:dyDescent="0.2">
      <c r="A107" s="553"/>
      <c r="B107" s="544"/>
      <c r="C107" s="544"/>
      <c r="D107" s="544"/>
      <c r="E107" s="544"/>
      <c r="F107" s="544"/>
      <c r="G107" s="544"/>
      <c r="H107" s="544"/>
      <c r="I107" s="544"/>
      <c r="J107" s="544"/>
      <c r="K107" s="544"/>
    </row>
    <row r="108" spans="1:11" x14ac:dyDescent="0.2">
      <c r="A108" s="553"/>
      <c r="B108" s="544"/>
      <c r="C108" s="544"/>
      <c r="D108" s="544"/>
      <c r="E108" s="544"/>
      <c r="F108" s="544"/>
      <c r="G108" s="544"/>
      <c r="H108" s="544"/>
      <c r="I108" s="544"/>
      <c r="J108" s="544"/>
      <c r="K108" s="544"/>
    </row>
    <row r="109" spans="1:11" ht="13.5" thickBot="1" x14ac:dyDescent="0.25">
      <c r="A109" s="553"/>
      <c r="B109" s="544"/>
      <c r="C109" s="544"/>
      <c r="D109" s="544"/>
      <c r="E109" s="544"/>
      <c r="F109" s="544"/>
      <c r="G109" s="544"/>
      <c r="H109" s="544"/>
      <c r="I109" s="544"/>
      <c r="J109" s="544"/>
      <c r="K109" s="544"/>
    </row>
    <row r="110" spans="1:11" ht="13.5" thickBot="1" x14ac:dyDescent="0.25">
      <c r="A110" s="554"/>
      <c r="B110" s="555"/>
      <c r="C110" s="555"/>
      <c r="D110" s="555"/>
      <c r="E110" s="555"/>
      <c r="F110" s="555"/>
      <c r="G110" s="555"/>
      <c r="H110" s="555"/>
      <c r="I110" s="555"/>
      <c r="J110" s="555"/>
      <c r="K110" s="556"/>
    </row>
  </sheetData>
  <mergeCells count="11">
    <mergeCell ref="A37:K37"/>
    <mergeCell ref="A1:K1"/>
    <mergeCell ref="A2:K2"/>
    <mergeCell ref="A3:K3"/>
    <mergeCell ref="A4:K4"/>
    <mergeCell ref="A5:A6"/>
    <mergeCell ref="B5:C5"/>
    <mergeCell ref="D5:E5"/>
    <mergeCell ref="F5:G5"/>
    <mergeCell ref="H5:I5"/>
    <mergeCell ref="J5:K5"/>
  </mergeCells>
  <pageMargins left="0.7" right="0.7" top="0.75" bottom="0.75" header="0.3" footer="0.3"/>
  <pageSetup paperSize="9" scale="36" orientation="portrait"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I33"/>
  <sheetViews>
    <sheetView view="pageBreakPreview" topLeftCell="A10" zoomScale="115" zoomScaleNormal="100" zoomScaleSheetLayoutView="115" workbookViewId="0">
      <selection activeCell="G24" sqref="G24"/>
    </sheetView>
  </sheetViews>
  <sheetFormatPr defaultColWidth="20.875" defaultRowHeight="14.25" x14ac:dyDescent="0.2"/>
  <cols>
    <col min="1" max="1" width="21" bestFit="1" customWidth="1"/>
    <col min="2" max="2" width="23.75" bestFit="1" customWidth="1"/>
    <col min="3" max="4" width="8.625" bestFit="1" customWidth="1"/>
    <col min="5" max="5" width="8.375" bestFit="1" customWidth="1"/>
    <col min="9" max="9" width="26.875" bestFit="1" customWidth="1"/>
  </cols>
  <sheetData>
    <row r="1" spans="1:5" ht="21.75" x14ac:dyDescent="0.2">
      <c r="A1" s="707" t="s">
        <v>359</v>
      </c>
      <c r="B1" s="707"/>
      <c r="C1" s="707"/>
      <c r="D1" s="707"/>
      <c r="E1" s="707"/>
    </row>
    <row r="2" spans="1:5" x14ac:dyDescent="0.2">
      <c r="A2" s="823" t="s">
        <v>351</v>
      </c>
      <c r="B2" s="823"/>
      <c r="C2" s="823"/>
      <c r="D2" s="823"/>
      <c r="E2" s="823"/>
    </row>
    <row r="3" spans="1:5" ht="15" thickBot="1" x14ac:dyDescent="0.25">
      <c r="A3" s="718" t="s">
        <v>360</v>
      </c>
      <c r="B3" s="718"/>
      <c r="C3" s="718"/>
      <c r="D3" s="718"/>
      <c r="E3" s="718"/>
    </row>
    <row r="4" spans="1:5" ht="16.5" thickTop="1" thickBot="1" x14ac:dyDescent="0.25">
      <c r="A4" s="84"/>
      <c r="B4" s="85"/>
      <c r="C4" s="695" t="s">
        <v>1666</v>
      </c>
      <c r="D4" s="695" t="s">
        <v>1187</v>
      </c>
      <c r="E4" s="706" t="s">
        <v>1669</v>
      </c>
    </row>
    <row r="5" spans="1:5" ht="15" thickTop="1" x14ac:dyDescent="0.2">
      <c r="A5" s="91" t="s">
        <v>128</v>
      </c>
      <c r="B5" s="87" t="s">
        <v>361</v>
      </c>
      <c r="C5" s="696">
        <v>167408.508</v>
      </c>
      <c r="D5" s="696">
        <v>177825.45499999999</v>
      </c>
      <c r="E5" s="697">
        <v>203087.55100000001</v>
      </c>
    </row>
    <row r="6" spans="1:5" x14ac:dyDescent="0.2">
      <c r="A6" s="86"/>
      <c r="B6" s="87" t="s">
        <v>362</v>
      </c>
      <c r="C6" s="698">
        <v>108138.212</v>
      </c>
      <c r="D6" s="698">
        <v>110380.196</v>
      </c>
      <c r="E6" s="699">
        <v>125606.823</v>
      </c>
    </row>
    <row r="7" spans="1:5" x14ac:dyDescent="0.2">
      <c r="A7" s="86"/>
      <c r="B7" s="87" t="s">
        <v>363</v>
      </c>
      <c r="C7" s="698">
        <v>59270.296000000002</v>
      </c>
      <c r="D7" s="698">
        <v>67445.258999999991</v>
      </c>
      <c r="E7" s="699">
        <v>77480.728000000003</v>
      </c>
    </row>
    <row r="8" spans="1:5" x14ac:dyDescent="0.2">
      <c r="A8" s="86"/>
      <c r="B8" s="87" t="s">
        <v>364</v>
      </c>
      <c r="C8" s="698">
        <v>115870.101</v>
      </c>
      <c r="D8" s="698">
        <v>122173.088</v>
      </c>
      <c r="E8" s="699">
        <v>141381.63699999999</v>
      </c>
    </row>
    <row r="9" spans="1:5" x14ac:dyDescent="0.2">
      <c r="A9" s="86"/>
      <c r="B9" s="87" t="s">
        <v>365</v>
      </c>
      <c r="C9" s="698">
        <v>75159.258000000002</v>
      </c>
      <c r="D9" s="698">
        <v>76552.191000000006</v>
      </c>
      <c r="E9" s="699">
        <v>87608.573000000004</v>
      </c>
    </row>
    <row r="10" spans="1:5" x14ac:dyDescent="0.2">
      <c r="A10" s="86"/>
      <c r="B10" s="87" t="s">
        <v>366</v>
      </c>
      <c r="C10" s="698">
        <v>40710.843000000001</v>
      </c>
      <c r="D10" s="698">
        <v>45620.896999999997</v>
      </c>
      <c r="E10" s="699">
        <v>53773.063999999984</v>
      </c>
    </row>
    <row r="11" spans="1:5" x14ac:dyDescent="0.2">
      <c r="A11" s="86"/>
      <c r="B11" s="87" t="s">
        <v>367</v>
      </c>
      <c r="C11" s="698">
        <v>45953.58</v>
      </c>
      <c r="D11" s="698">
        <v>49319.313000000002</v>
      </c>
      <c r="E11" s="699">
        <v>56505.531000000003</v>
      </c>
    </row>
    <row r="12" spans="1:5" x14ac:dyDescent="0.2">
      <c r="A12" s="86"/>
      <c r="B12" s="87" t="s">
        <v>368</v>
      </c>
      <c r="C12" s="698">
        <v>30538.833999999999</v>
      </c>
      <c r="D12" s="698">
        <v>31098.995999999999</v>
      </c>
      <c r="E12" s="699">
        <v>34950.012999999999</v>
      </c>
    </row>
    <row r="13" spans="1:5" x14ac:dyDescent="0.2">
      <c r="A13" s="86"/>
      <c r="B13" s="87" t="s">
        <v>369</v>
      </c>
      <c r="C13" s="698">
        <v>15414.745999999999</v>
      </c>
      <c r="D13" s="698">
        <v>18220.317000000003</v>
      </c>
      <c r="E13" s="699">
        <v>21555.518000000004</v>
      </c>
    </row>
    <row r="14" spans="1:5" x14ac:dyDescent="0.2">
      <c r="A14" s="86"/>
      <c r="B14" s="87" t="s">
        <v>370</v>
      </c>
      <c r="C14" s="698">
        <v>7.4630000000000001</v>
      </c>
      <c r="D14" s="698">
        <v>5.7590000000000003</v>
      </c>
      <c r="E14" s="699">
        <v>1.2030000000000001</v>
      </c>
    </row>
    <row r="15" spans="1:5" x14ac:dyDescent="0.2">
      <c r="A15" s="86"/>
      <c r="B15" s="87" t="s">
        <v>371</v>
      </c>
      <c r="C15" s="698">
        <v>1.3759999999999999</v>
      </c>
      <c r="D15" s="698">
        <v>1.081</v>
      </c>
      <c r="E15" s="699">
        <v>0.18</v>
      </c>
    </row>
    <row r="16" spans="1:5" ht="15" thickBot="1" x14ac:dyDescent="0.25">
      <c r="A16" s="92"/>
      <c r="B16" s="89" t="s">
        <v>372</v>
      </c>
      <c r="C16" s="700">
        <v>6.0869999999999997</v>
      </c>
      <c r="D16" s="700">
        <v>4.6779999999999999</v>
      </c>
      <c r="E16" s="701">
        <v>1.0230000000000001</v>
      </c>
    </row>
    <row r="17" spans="1:9" ht="15" thickTop="1" x14ac:dyDescent="0.2">
      <c r="A17" s="91" t="s">
        <v>373</v>
      </c>
      <c r="B17" s="87" t="s">
        <v>374</v>
      </c>
      <c r="C17" s="698">
        <v>80806.5</v>
      </c>
      <c r="D17" s="698">
        <v>83338.008000000002</v>
      </c>
      <c r="E17" s="699">
        <v>87827.116999999998</v>
      </c>
    </row>
    <row r="18" spans="1:9" x14ac:dyDescent="0.2">
      <c r="A18" s="86"/>
      <c r="B18" s="87" t="s">
        <v>375</v>
      </c>
      <c r="C18" s="698">
        <v>64347.557000000001</v>
      </c>
      <c r="D18" s="698">
        <v>64855.798000000003</v>
      </c>
      <c r="E18" s="699">
        <v>69552.002999999997</v>
      </c>
    </row>
    <row r="19" spans="1:9" x14ac:dyDescent="0.2">
      <c r="A19" s="86"/>
      <c r="B19" s="87" t="s">
        <v>376</v>
      </c>
      <c r="C19" s="698">
        <v>41606.089999999997</v>
      </c>
      <c r="D19" s="698">
        <v>46357.735000000001</v>
      </c>
      <c r="E19" s="699">
        <v>50995.141000000003</v>
      </c>
    </row>
    <row r="20" spans="1:9" x14ac:dyDescent="0.2">
      <c r="A20" s="86"/>
      <c r="B20" s="87" t="s">
        <v>377</v>
      </c>
      <c r="C20" s="698">
        <v>52152.264000000003</v>
      </c>
      <c r="D20" s="698">
        <v>54037.095000000001</v>
      </c>
      <c r="E20" s="699">
        <v>56499.603999999999</v>
      </c>
    </row>
    <row r="21" spans="1:9" x14ac:dyDescent="0.2">
      <c r="A21" s="86"/>
      <c r="B21" s="87" t="s">
        <v>378</v>
      </c>
      <c r="C21" s="698">
        <v>42047.663999999997</v>
      </c>
      <c r="D21" s="698">
        <v>42615.368000000002</v>
      </c>
      <c r="E21" s="699">
        <v>45419.368000000002</v>
      </c>
    </row>
    <row r="22" spans="1:9" x14ac:dyDescent="0.2">
      <c r="A22" s="86"/>
      <c r="B22" s="87" t="s">
        <v>379</v>
      </c>
      <c r="C22" s="698">
        <v>27895.126</v>
      </c>
      <c r="D22" s="698">
        <v>30924.041000000001</v>
      </c>
      <c r="E22" s="699">
        <v>34364.5</v>
      </c>
    </row>
    <row r="23" spans="1:9" x14ac:dyDescent="0.2">
      <c r="A23" s="86"/>
      <c r="B23" s="87" t="s">
        <v>380</v>
      </c>
      <c r="C23" s="698">
        <v>28074.464</v>
      </c>
      <c r="D23" s="698">
        <v>29080.233</v>
      </c>
      <c r="E23" s="699">
        <v>31173.133000000002</v>
      </c>
    </row>
    <row r="24" spans="1:9" x14ac:dyDescent="0.2">
      <c r="A24" s="86"/>
      <c r="B24" s="87" t="s">
        <v>381</v>
      </c>
      <c r="C24" s="698">
        <v>21820.728999999999</v>
      </c>
      <c r="D24" s="698">
        <v>21776.341</v>
      </c>
      <c r="E24" s="699">
        <v>23572.287</v>
      </c>
    </row>
    <row r="25" spans="1:9" x14ac:dyDescent="0.2">
      <c r="A25" s="86"/>
      <c r="B25" s="87" t="s">
        <v>382</v>
      </c>
      <c r="C25" s="698">
        <v>12230.407999999999</v>
      </c>
      <c r="D25" s="698">
        <v>14210.576999999999</v>
      </c>
      <c r="E25" s="699">
        <v>16247.773999999999</v>
      </c>
    </row>
    <row r="26" spans="1:9" x14ac:dyDescent="0.2">
      <c r="A26" s="86"/>
      <c r="B26" s="87" t="s">
        <v>383</v>
      </c>
      <c r="C26" s="698">
        <v>0.63700000000000001</v>
      </c>
      <c r="D26" s="698">
        <v>0.76600000000000001</v>
      </c>
      <c r="E26" s="699">
        <v>0.32400000000000001</v>
      </c>
    </row>
    <row r="27" spans="1:9" x14ac:dyDescent="0.2">
      <c r="A27" s="86"/>
      <c r="B27" s="87" t="s">
        <v>384</v>
      </c>
      <c r="C27" s="702">
        <v>0.55000000000000004</v>
      </c>
      <c r="D27" s="702">
        <v>0.33</v>
      </c>
      <c r="E27" s="703">
        <v>0.15</v>
      </c>
    </row>
    <row r="28" spans="1:9" ht="15" thickBot="1" x14ac:dyDescent="0.25">
      <c r="A28" s="92"/>
      <c r="B28" s="89" t="s">
        <v>385</v>
      </c>
      <c r="C28" s="700">
        <v>8.7999999999999995E-2</v>
      </c>
      <c r="D28" s="704">
        <v>0.44400000000000001</v>
      </c>
      <c r="E28" s="705">
        <v>0.17899999999999999</v>
      </c>
    </row>
    <row r="29" spans="1:9" ht="15" thickTop="1" x14ac:dyDescent="0.2">
      <c r="A29" s="714" t="s">
        <v>387</v>
      </c>
      <c r="B29" s="714"/>
      <c r="C29" s="714"/>
      <c r="D29" s="714"/>
      <c r="E29" s="714"/>
      <c r="I29" s="201"/>
    </row>
    <row r="30" spans="1:9" x14ac:dyDescent="0.2">
      <c r="A30" s="822" t="s">
        <v>386</v>
      </c>
      <c r="B30" s="822"/>
      <c r="C30" s="822"/>
      <c r="D30" s="822"/>
      <c r="E30" s="822"/>
    </row>
    <row r="31" spans="1:9" ht="22.5" customHeight="1" x14ac:dyDescent="0.2">
      <c r="A31" s="822" t="s">
        <v>1667</v>
      </c>
      <c r="B31" s="822"/>
      <c r="C31" s="822"/>
      <c r="D31" s="822"/>
      <c r="E31" s="822"/>
    </row>
    <row r="32" spans="1:9" s="218" customFormat="1" ht="14.25" customHeight="1" x14ac:dyDescent="0.2">
      <c r="A32" s="822" t="s">
        <v>1668</v>
      </c>
      <c r="B32" s="822"/>
      <c r="C32" s="822"/>
      <c r="D32" s="822"/>
      <c r="E32" s="822"/>
    </row>
    <row r="33" spans="1:1" x14ac:dyDescent="0.2">
      <c r="A33" s="2"/>
    </row>
  </sheetData>
  <mergeCells count="7">
    <mergeCell ref="A32:E32"/>
    <mergeCell ref="A29:E29"/>
    <mergeCell ref="A1:E1"/>
    <mergeCell ref="A2:E2"/>
    <mergeCell ref="A3:E3"/>
    <mergeCell ref="A30:E30"/>
    <mergeCell ref="A31:E31"/>
  </mergeCells>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G46"/>
  <sheetViews>
    <sheetView view="pageBreakPreview" zoomScale="115" zoomScaleNormal="100" zoomScaleSheetLayoutView="115" workbookViewId="0">
      <selection activeCell="B6" sqref="B6:G6"/>
    </sheetView>
  </sheetViews>
  <sheetFormatPr defaultColWidth="9.125" defaultRowHeight="14.25" x14ac:dyDescent="0.2"/>
  <cols>
    <col min="1" max="1" width="18.375" style="10" bestFit="1" customWidth="1"/>
    <col min="2" max="2" width="8" style="10" bestFit="1" customWidth="1"/>
    <col min="3" max="3" width="8.875" style="10" bestFit="1" customWidth="1"/>
    <col min="4" max="4" width="8" style="10" bestFit="1" customWidth="1"/>
    <col min="5" max="5" width="9.125" style="10" bestFit="1" customWidth="1"/>
    <col min="6" max="6" width="8" style="10" bestFit="1" customWidth="1"/>
    <col min="7" max="7" width="9.375" style="10" bestFit="1" customWidth="1"/>
    <col min="8" max="16384" width="9.125" style="10"/>
  </cols>
  <sheetData>
    <row r="1" spans="1:7" ht="18.75" x14ac:dyDescent="0.2">
      <c r="A1" s="707" t="s">
        <v>388</v>
      </c>
      <c r="B1" s="707"/>
      <c r="C1" s="707"/>
      <c r="D1" s="707"/>
      <c r="E1" s="707"/>
      <c r="F1" s="707"/>
      <c r="G1" s="707"/>
    </row>
    <row r="2" spans="1:7" ht="15.75" x14ac:dyDescent="0.2">
      <c r="A2" s="716" t="s">
        <v>389</v>
      </c>
      <c r="B2" s="716"/>
      <c r="C2" s="716"/>
      <c r="D2" s="716"/>
      <c r="E2" s="716"/>
      <c r="F2" s="716"/>
      <c r="G2" s="716"/>
    </row>
    <row r="3" spans="1:7" x14ac:dyDescent="0.2">
      <c r="A3" s="776" t="s">
        <v>351</v>
      </c>
      <c r="B3" s="776"/>
      <c r="C3" s="776"/>
      <c r="D3" s="776"/>
      <c r="E3" s="776"/>
      <c r="F3" s="776"/>
      <c r="G3" s="776"/>
    </row>
    <row r="4" spans="1:7" ht="15" thickBot="1" x14ac:dyDescent="0.25">
      <c r="A4" s="718" t="s">
        <v>390</v>
      </c>
      <c r="B4" s="718"/>
      <c r="C4" s="718"/>
      <c r="D4" s="718"/>
      <c r="E4" s="718"/>
      <c r="F4" s="718"/>
      <c r="G4" s="718"/>
    </row>
    <row r="5" spans="1:7" ht="15.75" thickTop="1" thickBot="1" x14ac:dyDescent="0.25">
      <c r="A5" s="775" t="s">
        <v>271</v>
      </c>
      <c r="B5" s="810">
        <v>2023</v>
      </c>
      <c r="C5" s="811"/>
      <c r="D5" s="811"/>
      <c r="E5" s="811"/>
      <c r="F5" s="811"/>
      <c r="G5" s="811"/>
    </row>
    <row r="6" spans="1:7" ht="15" thickBot="1" x14ac:dyDescent="0.25">
      <c r="A6" s="776"/>
      <c r="B6" s="806" t="s">
        <v>125</v>
      </c>
      <c r="C6" s="807"/>
      <c r="D6" s="806" t="s">
        <v>1193</v>
      </c>
      <c r="E6" s="807"/>
      <c r="F6" s="806" t="s">
        <v>1239</v>
      </c>
      <c r="G6" s="807"/>
    </row>
    <row r="7" spans="1:7" x14ac:dyDescent="0.2">
      <c r="A7" s="720" t="s">
        <v>276</v>
      </c>
      <c r="B7" s="75" t="s">
        <v>279</v>
      </c>
      <c r="C7" s="76"/>
      <c r="D7" s="75" t="s">
        <v>279</v>
      </c>
      <c r="E7" s="76"/>
      <c r="F7" s="75" t="s">
        <v>279</v>
      </c>
      <c r="G7" s="264"/>
    </row>
    <row r="8" spans="1:7" ht="15" thickBot="1" x14ac:dyDescent="0.25">
      <c r="A8" s="739"/>
      <c r="B8" s="77" t="s">
        <v>281</v>
      </c>
      <c r="C8" s="77" t="s">
        <v>129</v>
      </c>
      <c r="D8" s="77" t="s">
        <v>281</v>
      </c>
      <c r="E8" s="77" t="s">
        <v>129</v>
      </c>
      <c r="F8" s="77" t="s">
        <v>281</v>
      </c>
      <c r="G8" s="78" t="s">
        <v>129</v>
      </c>
    </row>
    <row r="9" spans="1:7" ht="15" thickTop="1" x14ac:dyDescent="0.2">
      <c r="A9" s="205"/>
      <c r="B9" s="299"/>
      <c r="C9" s="299"/>
      <c r="D9" s="44"/>
      <c r="E9" s="44"/>
      <c r="F9" s="44"/>
      <c r="G9" s="44"/>
    </row>
    <row r="10" spans="1:7" x14ac:dyDescent="0.2">
      <c r="A10" s="203" t="s">
        <v>282</v>
      </c>
      <c r="B10" s="302">
        <v>1125959</v>
      </c>
      <c r="C10" s="300">
        <v>10109.259021920001</v>
      </c>
      <c r="D10" s="302">
        <v>683619</v>
      </c>
      <c r="E10" s="300">
        <v>4339.1200931200001</v>
      </c>
      <c r="F10" s="302">
        <v>545027</v>
      </c>
      <c r="G10" s="300">
        <v>3900.6144017500001</v>
      </c>
    </row>
    <row r="11" spans="1:7" x14ac:dyDescent="0.2">
      <c r="A11" s="203" t="s">
        <v>283</v>
      </c>
      <c r="B11" s="302">
        <v>935492</v>
      </c>
      <c r="C11" s="300">
        <v>33948.806965690004</v>
      </c>
      <c r="D11" s="302">
        <v>1213638</v>
      </c>
      <c r="E11" s="300">
        <v>44774.393595499998</v>
      </c>
      <c r="F11" s="302">
        <v>645720</v>
      </c>
      <c r="G11" s="300">
        <v>24468.001363460004</v>
      </c>
    </row>
    <row r="12" spans="1:7" x14ac:dyDescent="0.2">
      <c r="A12" s="203" t="s">
        <v>284</v>
      </c>
      <c r="B12" s="302">
        <v>460378</v>
      </c>
      <c r="C12" s="300">
        <v>31423.645186229998</v>
      </c>
      <c r="D12" s="302">
        <v>587801</v>
      </c>
      <c r="E12" s="300">
        <v>38844.693582889995</v>
      </c>
      <c r="F12" s="302">
        <v>957563</v>
      </c>
      <c r="G12" s="300">
        <v>61266.391697669998</v>
      </c>
    </row>
    <row r="13" spans="1:7" x14ac:dyDescent="0.2">
      <c r="A13" s="203" t="s">
        <v>285</v>
      </c>
      <c r="B13" s="302">
        <v>259842</v>
      </c>
      <c r="C13" s="300">
        <v>31754.259107689995</v>
      </c>
      <c r="D13" s="302">
        <v>229716</v>
      </c>
      <c r="E13" s="300">
        <v>27960.099366890005</v>
      </c>
      <c r="F13" s="302">
        <v>235328</v>
      </c>
      <c r="G13" s="300">
        <v>29164.139888589998</v>
      </c>
    </row>
    <row r="14" spans="1:7" x14ac:dyDescent="0.2">
      <c r="A14" s="203" t="s">
        <v>286</v>
      </c>
      <c r="B14" s="302">
        <v>176409</v>
      </c>
      <c r="C14" s="300">
        <v>30499.656044070001</v>
      </c>
      <c r="D14" s="302">
        <v>188493</v>
      </c>
      <c r="E14" s="300">
        <v>32410.810137679997</v>
      </c>
      <c r="F14" s="302">
        <v>152647</v>
      </c>
      <c r="G14" s="300">
        <v>26366.386112560001</v>
      </c>
    </row>
    <row r="15" spans="1:7" x14ac:dyDescent="0.2">
      <c r="A15" s="203" t="s">
        <v>287</v>
      </c>
      <c r="B15" s="302">
        <v>354972</v>
      </c>
      <c r="C15" s="300">
        <v>88203.462818410015</v>
      </c>
      <c r="D15" s="302">
        <v>257663</v>
      </c>
      <c r="E15" s="300">
        <v>63143.637979359999</v>
      </c>
      <c r="F15" s="302">
        <v>249733</v>
      </c>
      <c r="G15" s="300">
        <v>60616.948576069997</v>
      </c>
    </row>
    <row r="16" spans="1:7" x14ac:dyDescent="0.2">
      <c r="A16" s="203" t="s">
        <v>288</v>
      </c>
      <c r="B16" s="302">
        <v>159284</v>
      </c>
      <c r="C16" s="300">
        <v>54272.025564019998</v>
      </c>
      <c r="D16" s="302">
        <v>236629</v>
      </c>
      <c r="E16" s="300">
        <v>78073.600584450003</v>
      </c>
      <c r="F16" s="302">
        <v>231320</v>
      </c>
      <c r="G16" s="300">
        <v>76407.788537460001</v>
      </c>
    </row>
    <row r="17" spans="1:7" x14ac:dyDescent="0.2">
      <c r="A17" s="203" t="s">
        <v>289</v>
      </c>
      <c r="B17" s="302">
        <v>109310</v>
      </c>
      <c r="C17" s="300">
        <v>48822.138512440011</v>
      </c>
      <c r="D17" s="302">
        <v>100182</v>
      </c>
      <c r="E17" s="300">
        <v>44702.246416630005</v>
      </c>
      <c r="F17" s="302">
        <v>100952</v>
      </c>
      <c r="G17" s="300">
        <v>45046.922494749997</v>
      </c>
    </row>
    <row r="18" spans="1:7" x14ac:dyDescent="0.2">
      <c r="A18" s="203" t="s">
        <v>290</v>
      </c>
      <c r="B18" s="302">
        <v>293062</v>
      </c>
      <c r="C18" s="300">
        <v>188268.61157563003</v>
      </c>
      <c r="D18" s="302">
        <v>290612</v>
      </c>
      <c r="E18" s="300">
        <v>185158.32008726001</v>
      </c>
      <c r="F18" s="302">
        <v>291235</v>
      </c>
      <c r="G18" s="300">
        <v>184108.11269936999</v>
      </c>
    </row>
    <row r="19" spans="1:7" x14ac:dyDescent="0.2">
      <c r="A19" s="203" t="s">
        <v>291</v>
      </c>
      <c r="B19" s="302">
        <v>121321</v>
      </c>
      <c r="C19" s="300">
        <v>107398.85016883</v>
      </c>
      <c r="D19" s="302">
        <v>114306</v>
      </c>
      <c r="E19" s="300">
        <v>99533.796160329992</v>
      </c>
      <c r="F19" s="302">
        <v>113741</v>
      </c>
      <c r="G19" s="300">
        <v>99500.080748169989</v>
      </c>
    </row>
    <row r="20" spans="1:7" x14ac:dyDescent="0.2">
      <c r="A20" s="203" t="s">
        <v>292</v>
      </c>
      <c r="B20" s="302">
        <v>235793</v>
      </c>
      <c r="C20" s="300">
        <v>329379.95585635002</v>
      </c>
      <c r="D20" s="302">
        <v>239002</v>
      </c>
      <c r="E20" s="300">
        <v>337247.83938400995</v>
      </c>
      <c r="F20" s="302">
        <v>232016</v>
      </c>
      <c r="G20" s="300">
        <v>327814.09498183004</v>
      </c>
    </row>
    <row r="21" spans="1:7" x14ac:dyDescent="0.2">
      <c r="A21" s="203" t="s">
        <v>293</v>
      </c>
      <c r="B21" s="302">
        <v>68689</v>
      </c>
      <c r="C21" s="300">
        <v>168251.76930393005</v>
      </c>
      <c r="D21" s="302">
        <v>67908</v>
      </c>
      <c r="E21" s="300">
        <v>165211.76442706</v>
      </c>
      <c r="F21" s="302">
        <v>78258</v>
      </c>
      <c r="G21" s="300">
        <v>191757.92218107</v>
      </c>
    </row>
    <row r="22" spans="1:7" x14ac:dyDescent="0.2">
      <c r="A22" s="203" t="s">
        <v>294</v>
      </c>
      <c r="B22" s="302">
        <v>28518</v>
      </c>
      <c r="C22" s="300">
        <v>98305.443001840002</v>
      </c>
      <c r="D22" s="302">
        <v>30728</v>
      </c>
      <c r="E22" s="300">
        <v>105304.81587139</v>
      </c>
      <c r="F22" s="302">
        <v>31739</v>
      </c>
      <c r="G22" s="300">
        <v>108492.73181431001</v>
      </c>
    </row>
    <row r="23" spans="1:7" x14ac:dyDescent="0.2">
      <c r="A23" s="203" t="s">
        <v>295</v>
      </c>
      <c r="B23" s="302">
        <v>20598</v>
      </c>
      <c r="C23" s="300">
        <v>92982.773499849995</v>
      </c>
      <c r="D23" s="302">
        <v>19978</v>
      </c>
      <c r="E23" s="300">
        <v>89873.532695169997</v>
      </c>
      <c r="F23" s="302">
        <v>20999</v>
      </c>
      <c r="G23" s="300">
        <v>94549.13267526</v>
      </c>
    </row>
    <row r="24" spans="1:7" x14ac:dyDescent="0.2">
      <c r="A24" s="203" t="s">
        <v>296</v>
      </c>
      <c r="B24" s="302">
        <v>15216</v>
      </c>
      <c r="C24" s="300">
        <v>82787.141881000003</v>
      </c>
      <c r="D24" s="302">
        <v>15013</v>
      </c>
      <c r="E24" s="300">
        <v>81558.986038000003</v>
      </c>
      <c r="F24" s="302">
        <v>15469</v>
      </c>
      <c r="G24" s="300">
        <v>84147.630638000017</v>
      </c>
    </row>
    <row r="25" spans="1:7" x14ac:dyDescent="0.2">
      <c r="A25" s="203" t="s">
        <v>297</v>
      </c>
      <c r="B25" s="302">
        <v>11209</v>
      </c>
      <c r="C25" s="300">
        <v>72501.745529999986</v>
      </c>
      <c r="D25" s="302">
        <v>9420</v>
      </c>
      <c r="E25" s="300">
        <v>61388.405748000005</v>
      </c>
      <c r="F25" s="302">
        <v>10062</v>
      </c>
      <c r="G25" s="300">
        <v>65447.844179840009</v>
      </c>
    </row>
    <row r="26" spans="1:7" x14ac:dyDescent="0.2">
      <c r="A26" s="203" t="s">
        <v>298</v>
      </c>
      <c r="B26" s="302">
        <v>7450</v>
      </c>
      <c r="C26" s="300">
        <v>55634.513725669996</v>
      </c>
      <c r="D26" s="302">
        <v>10212</v>
      </c>
      <c r="E26" s="300">
        <v>75580.347225670004</v>
      </c>
      <c r="F26" s="302">
        <v>11660</v>
      </c>
      <c r="G26" s="300">
        <v>87405.34803749001</v>
      </c>
    </row>
    <row r="27" spans="1:7" x14ac:dyDescent="0.2">
      <c r="A27" s="203" t="s">
        <v>299</v>
      </c>
      <c r="B27" s="302">
        <v>6150</v>
      </c>
      <c r="C27" s="300">
        <v>51910.694021089999</v>
      </c>
      <c r="D27" s="302">
        <v>6251</v>
      </c>
      <c r="E27" s="300">
        <v>53022.883343000001</v>
      </c>
      <c r="F27" s="302">
        <v>7882</v>
      </c>
      <c r="G27" s="300">
        <v>66068.64771284</v>
      </c>
    </row>
    <row r="28" spans="1:7" x14ac:dyDescent="0.2">
      <c r="A28" s="203" t="s">
        <v>300</v>
      </c>
      <c r="B28" s="302">
        <v>7303</v>
      </c>
      <c r="C28" s="300">
        <v>69971.232856340008</v>
      </c>
      <c r="D28" s="302">
        <v>7415</v>
      </c>
      <c r="E28" s="300">
        <v>70973.327297809999</v>
      </c>
      <c r="F28" s="302">
        <v>7983</v>
      </c>
      <c r="G28" s="300">
        <v>76340.84724219999</v>
      </c>
    </row>
    <row r="29" spans="1:7" x14ac:dyDescent="0.2">
      <c r="A29" s="203" t="s">
        <v>301</v>
      </c>
      <c r="B29" s="302">
        <v>44301</v>
      </c>
      <c r="C29" s="300">
        <v>1347493.87670982</v>
      </c>
      <c r="D29" s="302">
        <v>44423</v>
      </c>
      <c r="E29" s="300">
        <v>1351904.88410523</v>
      </c>
      <c r="F29" s="302">
        <v>50466</v>
      </c>
      <c r="G29" s="300">
        <v>1544104.8520869401</v>
      </c>
    </row>
    <row r="30" spans="1:7" x14ac:dyDescent="0.2">
      <c r="A30" s="203" t="s">
        <v>302</v>
      </c>
      <c r="B30" s="302">
        <v>9456</v>
      </c>
      <c r="C30" s="300">
        <v>2044047.4476331</v>
      </c>
      <c r="D30" s="302">
        <v>9539</v>
      </c>
      <c r="E30" s="300">
        <v>2044349.9250711</v>
      </c>
      <c r="F30" s="302">
        <v>10229</v>
      </c>
      <c r="G30" s="300">
        <v>2160995.5710501</v>
      </c>
    </row>
    <row r="31" spans="1:7" x14ac:dyDescent="0.2">
      <c r="A31" s="203" t="s">
        <v>303</v>
      </c>
      <c r="B31" s="302">
        <v>1486</v>
      </c>
      <c r="C31" s="300">
        <v>999186.88543100003</v>
      </c>
      <c r="D31" s="302">
        <v>1465</v>
      </c>
      <c r="E31" s="300">
        <v>998295.25441499997</v>
      </c>
      <c r="F31" s="302">
        <v>1671</v>
      </c>
      <c r="G31" s="300">
        <v>1141074.6941089998</v>
      </c>
    </row>
    <row r="32" spans="1:7" x14ac:dyDescent="0.2">
      <c r="A32" s="203" t="s">
        <v>304</v>
      </c>
      <c r="B32" s="302">
        <v>1146</v>
      </c>
      <c r="C32" s="300">
        <v>2198057.9279200002</v>
      </c>
      <c r="D32" s="302">
        <v>1067</v>
      </c>
      <c r="E32" s="300">
        <v>2085180.5885330001</v>
      </c>
      <c r="F32" s="302">
        <v>1092</v>
      </c>
      <c r="G32" s="300">
        <v>2124316.6252660002</v>
      </c>
    </row>
    <row r="33" spans="1:7" x14ac:dyDescent="0.2">
      <c r="A33" s="203" t="s">
        <v>352</v>
      </c>
      <c r="B33" s="302">
        <v>104</v>
      </c>
      <c r="C33" s="300">
        <v>668667.75144200004</v>
      </c>
      <c r="D33" s="302">
        <v>99</v>
      </c>
      <c r="E33" s="300">
        <v>619762.61370400002</v>
      </c>
      <c r="F33" s="302">
        <v>108</v>
      </c>
      <c r="G33" s="300">
        <v>676950.78204099985</v>
      </c>
    </row>
    <row r="34" spans="1:7" x14ac:dyDescent="0.2">
      <c r="A34" s="203" t="s">
        <v>306</v>
      </c>
      <c r="B34" s="302">
        <v>100</v>
      </c>
      <c r="C34" s="300">
        <v>2904036.8940000003</v>
      </c>
      <c r="D34" s="302">
        <v>96</v>
      </c>
      <c r="E34" s="300">
        <v>2683611.0309999995</v>
      </c>
      <c r="F34" s="302">
        <v>95</v>
      </c>
      <c r="G34" s="300">
        <v>2617190.8321599998</v>
      </c>
    </row>
    <row r="35" spans="1:7" ht="15" thickBot="1" x14ac:dyDescent="0.25">
      <c r="A35" s="204"/>
      <c r="B35" s="304"/>
      <c r="C35" s="305"/>
      <c r="D35" s="304"/>
      <c r="E35" s="305"/>
      <c r="F35" s="304"/>
      <c r="G35" s="305"/>
    </row>
    <row r="36" spans="1:7" ht="15.75" thickTop="1" thickBot="1" x14ac:dyDescent="0.25">
      <c r="A36" s="95" t="s">
        <v>320</v>
      </c>
      <c r="B36" s="303">
        <v>4453548</v>
      </c>
      <c r="C36" s="301">
        <v>11807916.767776921</v>
      </c>
      <c r="D36" s="303">
        <v>4365275</v>
      </c>
      <c r="E36" s="301">
        <v>11442206.916862549</v>
      </c>
      <c r="F36" s="303">
        <v>4002995</v>
      </c>
      <c r="G36" s="301">
        <v>11977502.942695731</v>
      </c>
    </row>
    <row r="37" spans="1:7" ht="15" thickTop="1" x14ac:dyDescent="0.2">
      <c r="A37" s="824" t="s">
        <v>117</v>
      </c>
      <c r="B37" s="824"/>
      <c r="C37" s="824"/>
      <c r="D37" s="824"/>
      <c r="E37" s="824"/>
      <c r="F37" s="824"/>
      <c r="G37" s="824"/>
    </row>
    <row r="38" spans="1:7" x14ac:dyDescent="0.2">
      <c r="A38" s="2" t="s">
        <v>391</v>
      </c>
      <c r="B38" s="2"/>
      <c r="C38" s="2"/>
      <c r="D38" s="219"/>
      <c r="E38" s="219"/>
      <c r="F38" s="219"/>
      <c r="G38" s="219"/>
    </row>
    <row r="39" spans="1:7" ht="27" customHeight="1" x14ac:dyDescent="0.2">
      <c r="A39" s="825" t="s">
        <v>392</v>
      </c>
      <c r="B39" s="825"/>
      <c r="C39" s="825"/>
      <c r="D39" s="825"/>
      <c r="E39" s="825"/>
      <c r="F39" s="825"/>
      <c r="G39" s="825"/>
    </row>
    <row r="40" spans="1:7" ht="24" customHeight="1" x14ac:dyDescent="0.2">
      <c r="A40" s="825" t="s">
        <v>393</v>
      </c>
      <c r="B40" s="825"/>
      <c r="C40" s="825"/>
      <c r="D40" s="825"/>
      <c r="E40" s="825"/>
      <c r="F40" s="825"/>
      <c r="G40" s="825"/>
    </row>
    <row r="41" spans="1:7" x14ac:dyDescent="0.2">
      <c r="A41" s="826" t="s">
        <v>394</v>
      </c>
      <c r="B41" s="826"/>
      <c r="C41" s="826"/>
      <c r="D41" s="826"/>
      <c r="E41" s="826"/>
      <c r="F41" s="826"/>
      <c r="G41" s="826"/>
    </row>
    <row r="42" spans="1:7" x14ac:dyDescent="0.2">
      <c r="A42" s="826" t="s">
        <v>395</v>
      </c>
      <c r="B42" s="826"/>
      <c r="C42" s="826"/>
      <c r="D42" s="826"/>
      <c r="E42" s="826"/>
      <c r="F42" s="826"/>
      <c r="G42" s="826"/>
    </row>
    <row r="43" spans="1:7" x14ac:dyDescent="0.2">
      <c r="A43" s="827" t="s">
        <v>396</v>
      </c>
      <c r="B43" s="827"/>
      <c r="C43" s="827"/>
      <c r="D43" s="827"/>
      <c r="E43" s="827"/>
      <c r="F43" s="827"/>
      <c r="G43" s="827"/>
    </row>
    <row r="44" spans="1:7" x14ac:dyDescent="0.2">
      <c r="A44" s="2"/>
      <c r="B44" s="2"/>
      <c r="C44" s="2"/>
    </row>
    <row r="45" spans="1:7" x14ac:dyDescent="0.2">
      <c r="A45" s="2"/>
      <c r="B45" s="2"/>
      <c r="C45" s="2"/>
    </row>
    <row r="46" spans="1:7" x14ac:dyDescent="0.2">
      <c r="A46" s="2"/>
      <c r="B46" s="2"/>
      <c r="C46" s="2"/>
    </row>
  </sheetData>
  <mergeCells count="16">
    <mergeCell ref="A39:G39"/>
    <mergeCell ref="A40:G40"/>
    <mergeCell ref="A41:G41"/>
    <mergeCell ref="A42:G42"/>
    <mergeCell ref="A43:G43"/>
    <mergeCell ref="A37:G37"/>
    <mergeCell ref="A1:G1"/>
    <mergeCell ref="A2:G2"/>
    <mergeCell ref="A3:G3"/>
    <mergeCell ref="A4:G4"/>
    <mergeCell ref="A5:A6"/>
    <mergeCell ref="D6:E6"/>
    <mergeCell ref="F6:G6"/>
    <mergeCell ref="A7:A8"/>
    <mergeCell ref="B5:G5"/>
    <mergeCell ref="B6:C6"/>
  </mergeCells>
  <pageMargins left="0.7" right="0.7" top="0.75" bottom="0.75" header="0.3" footer="0.3"/>
  <pageSetup paperSize="9"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4" tint="0.39997558519241921"/>
  </sheetPr>
  <dimension ref="A1:K45"/>
  <sheetViews>
    <sheetView view="pageBreakPreview" topLeftCell="A34" zoomScale="80" zoomScaleNormal="100" zoomScaleSheetLayoutView="80" workbookViewId="0">
      <selection activeCell="A42" sqref="A42:K42"/>
    </sheetView>
  </sheetViews>
  <sheetFormatPr defaultColWidth="9.125" defaultRowHeight="15" x14ac:dyDescent="0.25"/>
  <cols>
    <col min="1" max="1" width="43.375" style="575" customWidth="1"/>
    <col min="2" max="2" width="11.25" style="573" bestFit="1" customWidth="1"/>
    <col min="3" max="3" width="15.125" style="576" bestFit="1" customWidth="1"/>
    <col min="4" max="4" width="9.625" style="576" bestFit="1" customWidth="1"/>
    <col min="5" max="5" width="13.375" style="576" bestFit="1" customWidth="1"/>
    <col min="6" max="6" width="9.625" style="576" bestFit="1" customWidth="1"/>
    <col min="7" max="7" width="13.375" style="576" bestFit="1" customWidth="1"/>
    <col min="8" max="8" width="9.625" style="576" bestFit="1" customWidth="1"/>
    <col min="9" max="9" width="15.125" style="576" bestFit="1" customWidth="1"/>
    <col min="10" max="10" width="11.25" style="576" bestFit="1" customWidth="1"/>
    <col min="11" max="11" width="16.25" style="576" bestFit="1" customWidth="1"/>
    <col min="12" max="16384" width="9.125" style="576"/>
  </cols>
  <sheetData>
    <row r="1" spans="1:11" ht="18.75" x14ac:dyDescent="0.3">
      <c r="A1" s="828" t="s">
        <v>1566</v>
      </c>
      <c r="B1" s="828"/>
      <c r="C1" s="828"/>
      <c r="D1" s="828"/>
      <c r="E1" s="828"/>
      <c r="F1" s="828"/>
      <c r="G1" s="828"/>
      <c r="H1" s="828"/>
      <c r="I1" s="828"/>
      <c r="J1" s="828"/>
      <c r="K1" s="828"/>
    </row>
    <row r="2" spans="1:11" x14ac:dyDescent="0.25">
      <c r="A2" s="829" t="s">
        <v>351</v>
      </c>
      <c r="B2" s="829"/>
      <c r="C2" s="829"/>
      <c r="D2" s="829"/>
      <c r="E2" s="829"/>
      <c r="F2" s="829"/>
      <c r="G2" s="829"/>
      <c r="H2" s="829"/>
      <c r="I2" s="829"/>
      <c r="J2" s="829"/>
      <c r="K2" s="829"/>
    </row>
    <row r="3" spans="1:11" hidden="1" x14ac:dyDescent="0.25"/>
    <row r="4" spans="1:11" x14ac:dyDescent="0.25">
      <c r="A4" s="830" t="s">
        <v>1252</v>
      </c>
      <c r="B4" s="830"/>
      <c r="C4" s="830"/>
      <c r="D4" s="830"/>
      <c r="E4" s="830"/>
      <c r="F4" s="830"/>
      <c r="G4" s="830"/>
      <c r="H4" s="830"/>
      <c r="I4" s="830"/>
      <c r="J4" s="830"/>
      <c r="K4" s="830"/>
    </row>
    <row r="5" spans="1:11" ht="15.75" thickBot="1" x14ac:dyDescent="0.3">
      <c r="A5" s="831" t="s">
        <v>399</v>
      </c>
      <c r="B5" s="831"/>
      <c r="C5" s="831"/>
      <c r="D5" s="831"/>
      <c r="E5" s="831"/>
      <c r="F5" s="831"/>
      <c r="G5" s="831"/>
      <c r="H5" s="831"/>
      <c r="I5" s="831"/>
      <c r="J5" s="831"/>
      <c r="K5" s="831"/>
    </row>
    <row r="6" spans="1:11" ht="3" customHeight="1" x14ac:dyDescent="0.25">
      <c r="A6" s="832" t="s">
        <v>1561</v>
      </c>
      <c r="B6" s="614"/>
      <c r="C6" s="573"/>
    </row>
    <row r="7" spans="1:11" x14ac:dyDescent="0.25">
      <c r="A7" s="833"/>
      <c r="B7" s="835" t="s">
        <v>1254</v>
      </c>
      <c r="C7" s="835"/>
      <c r="D7" s="836" t="s">
        <v>1255</v>
      </c>
      <c r="E7" s="837"/>
      <c r="F7" s="838" t="s">
        <v>1256</v>
      </c>
      <c r="G7" s="839"/>
      <c r="H7" s="836" t="s">
        <v>310</v>
      </c>
      <c r="I7" s="837"/>
      <c r="J7" s="836" t="s">
        <v>320</v>
      </c>
      <c r="K7" s="835"/>
    </row>
    <row r="8" spans="1:11" ht="3" customHeight="1" thickBot="1" x14ac:dyDescent="0.3">
      <c r="A8" s="833"/>
      <c r="B8" s="539"/>
      <c r="C8" s="539"/>
      <c r="D8" s="539"/>
      <c r="E8" s="539"/>
      <c r="F8" s="539"/>
      <c r="G8" s="539"/>
      <c r="H8" s="539"/>
      <c r="I8" s="539"/>
      <c r="J8" s="539"/>
      <c r="K8" s="539"/>
    </row>
    <row r="9" spans="1:11" ht="3" customHeight="1" x14ac:dyDescent="0.25">
      <c r="A9" s="833"/>
      <c r="B9" s="607"/>
      <c r="C9" s="573"/>
      <c r="D9" s="607"/>
      <c r="E9" s="573"/>
      <c r="F9" s="607"/>
      <c r="G9" s="573"/>
      <c r="H9" s="607"/>
      <c r="I9" s="573"/>
      <c r="J9" s="607"/>
      <c r="K9" s="573"/>
    </row>
    <row r="10" spans="1:11" ht="26.25" x14ac:dyDescent="0.25">
      <c r="A10" s="833"/>
      <c r="B10" s="660" t="s">
        <v>1257</v>
      </c>
      <c r="C10" s="607" t="s">
        <v>129</v>
      </c>
      <c r="D10" s="661" t="s">
        <v>1257</v>
      </c>
      <c r="E10" s="662" t="s">
        <v>129</v>
      </c>
      <c r="F10" s="660" t="s">
        <v>1257</v>
      </c>
      <c r="G10" s="607" t="s">
        <v>129</v>
      </c>
      <c r="H10" s="661" t="s">
        <v>1257</v>
      </c>
      <c r="I10" s="662" t="s">
        <v>129</v>
      </c>
      <c r="J10" s="661" t="s">
        <v>1257</v>
      </c>
      <c r="K10" s="662" t="s">
        <v>129</v>
      </c>
    </row>
    <row r="11" spans="1:11" ht="3" customHeight="1" thickBot="1" x14ac:dyDescent="0.3">
      <c r="A11" s="834"/>
      <c r="B11" s="615"/>
      <c r="C11" s="597"/>
      <c r="D11" s="615"/>
      <c r="E11" s="597"/>
      <c r="F11" s="597"/>
      <c r="G11" s="597"/>
      <c r="H11" s="597"/>
      <c r="I11" s="597"/>
      <c r="J11" s="597"/>
      <c r="K11" s="597"/>
    </row>
    <row r="12" spans="1:11" x14ac:dyDescent="0.25">
      <c r="A12" s="567"/>
      <c r="B12" s="596"/>
      <c r="C12" s="616"/>
      <c r="D12" s="596"/>
      <c r="E12" s="616"/>
      <c r="F12" s="596"/>
      <c r="G12" s="616"/>
      <c r="H12" s="596"/>
      <c r="I12" s="616"/>
      <c r="J12" s="596" t="s">
        <v>1562</v>
      </c>
      <c r="K12" s="616"/>
    </row>
    <row r="13" spans="1:11" ht="34.5" customHeight="1" x14ac:dyDescent="0.25">
      <c r="A13" s="617" t="s">
        <v>1563</v>
      </c>
      <c r="B13" s="578">
        <v>242855</v>
      </c>
      <c r="C13" s="618">
        <v>131.78149049000001</v>
      </c>
      <c r="D13" s="578">
        <v>25559</v>
      </c>
      <c r="E13" s="618">
        <v>25.836849570000002</v>
      </c>
      <c r="F13" s="578">
        <v>65</v>
      </c>
      <c r="G13" s="618">
        <v>2.3437989999999999E-2</v>
      </c>
      <c r="H13" s="578">
        <v>8900</v>
      </c>
      <c r="I13" s="618">
        <v>0.7995549999999999</v>
      </c>
      <c r="J13" s="578">
        <f>+H13+F13+D13+B13</f>
        <v>277379</v>
      </c>
      <c r="K13" s="578">
        <f>+I13+G13+E13+C13</f>
        <v>158.44133305000003</v>
      </c>
    </row>
    <row r="14" spans="1:11" ht="34.5" customHeight="1" x14ac:dyDescent="0.25">
      <c r="A14" s="617" t="s">
        <v>1481</v>
      </c>
      <c r="B14" s="578">
        <v>58644</v>
      </c>
      <c r="C14" s="618">
        <v>448.56672048000001</v>
      </c>
      <c r="D14" s="578">
        <v>3838</v>
      </c>
      <c r="E14" s="618">
        <v>27.180092000000002</v>
      </c>
      <c r="F14" s="578">
        <v>2116</v>
      </c>
      <c r="G14" s="618">
        <v>11.600337</v>
      </c>
      <c r="H14" s="578">
        <v>185</v>
      </c>
      <c r="I14" s="618">
        <v>1.2815000000000001</v>
      </c>
      <c r="J14" s="578">
        <f t="shared" ref="J14:K40" si="0">+H14+F14+D14+B14</f>
        <v>64783</v>
      </c>
      <c r="K14" s="578">
        <f t="shared" si="0"/>
        <v>488.62864948000004</v>
      </c>
    </row>
    <row r="15" spans="1:11" ht="34.5" customHeight="1" x14ac:dyDescent="0.25">
      <c r="A15" s="619" t="s">
        <v>1482</v>
      </c>
      <c r="B15" s="578">
        <v>142417</v>
      </c>
      <c r="C15" s="618">
        <v>2073.9711701400001</v>
      </c>
      <c r="D15" s="578">
        <v>25163</v>
      </c>
      <c r="E15" s="618">
        <v>375.71252899999996</v>
      </c>
      <c r="F15" s="578">
        <v>13</v>
      </c>
      <c r="G15" s="618">
        <v>0.18072099999999999</v>
      </c>
      <c r="H15" s="578">
        <v>589</v>
      </c>
      <c r="I15" s="618">
        <v>7.8913590000000005</v>
      </c>
      <c r="J15" s="578">
        <f t="shared" si="0"/>
        <v>168182</v>
      </c>
      <c r="K15" s="578">
        <f t="shared" si="0"/>
        <v>2457.75577914</v>
      </c>
    </row>
    <row r="16" spans="1:11" ht="34.5" customHeight="1" x14ac:dyDescent="0.25">
      <c r="A16" s="619" t="s">
        <v>1483</v>
      </c>
      <c r="B16" s="578">
        <v>30795</v>
      </c>
      <c r="C16" s="618">
        <v>679.41117908000001</v>
      </c>
      <c r="D16" s="578">
        <v>3115</v>
      </c>
      <c r="E16" s="618">
        <v>68.640681000000001</v>
      </c>
      <c r="F16" s="578">
        <v>14</v>
      </c>
      <c r="G16" s="618">
        <v>0.31449099999999997</v>
      </c>
      <c r="H16" s="578">
        <v>759</v>
      </c>
      <c r="I16" s="618">
        <v>13.870289000000001</v>
      </c>
      <c r="J16" s="578">
        <f t="shared" si="0"/>
        <v>34683</v>
      </c>
      <c r="K16" s="578">
        <f t="shared" si="0"/>
        <v>762.23664008000003</v>
      </c>
    </row>
    <row r="17" spans="1:11" ht="34.5" customHeight="1" x14ac:dyDescent="0.25">
      <c r="A17" s="619" t="s">
        <v>283</v>
      </c>
      <c r="B17" s="578">
        <v>561053</v>
      </c>
      <c r="C17" s="618">
        <v>21059.617839459999</v>
      </c>
      <c r="D17" s="578">
        <v>82625</v>
      </c>
      <c r="E17" s="618">
        <v>3214.4432850000003</v>
      </c>
      <c r="F17" s="578">
        <v>52</v>
      </c>
      <c r="G17" s="618">
        <v>2.0650239999999997</v>
      </c>
      <c r="H17" s="578">
        <v>1990</v>
      </c>
      <c r="I17" s="618">
        <v>191.875215</v>
      </c>
      <c r="J17" s="578">
        <f t="shared" si="0"/>
        <v>645720</v>
      </c>
      <c r="K17" s="578">
        <f t="shared" si="0"/>
        <v>24468.00136346</v>
      </c>
    </row>
    <row r="18" spans="1:11" ht="34.5" customHeight="1" x14ac:dyDescent="0.25">
      <c r="A18" s="619" t="s">
        <v>284</v>
      </c>
      <c r="B18" s="578">
        <v>902604</v>
      </c>
      <c r="C18" s="618">
        <v>57724.368060479996</v>
      </c>
      <c r="D18" s="578">
        <v>51769</v>
      </c>
      <c r="E18" s="618">
        <v>3423.9898393399999</v>
      </c>
      <c r="F18" s="578">
        <v>109</v>
      </c>
      <c r="G18" s="618">
        <v>8.2239428500000002</v>
      </c>
      <c r="H18" s="578">
        <v>3081</v>
      </c>
      <c r="I18" s="618">
        <v>109.809855</v>
      </c>
      <c r="J18" s="578">
        <f t="shared" si="0"/>
        <v>957563</v>
      </c>
      <c r="K18" s="578">
        <f t="shared" si="0"/>
        <v>61266.391697669998</v>
      </c>
    </row>
    <row r="19" spans="1:11" ht="34.5" customHeight="1" x14ac:dyDescent="0.25">
      <c r="A19" s="619" t="s">
        <v>285</v>
      </c>
      <c r="B19" s="578">
        <v>204857</v>
      </c>
      <c r="C19" s="618">
        <v>25817.97495159</v>
      </c>
      <c r="D19" s="578">
        <v>27945</v>
      </c>
      <c r="E19" s="618">
        <v>3203.6785099999997</v>
      </c>
      <c r="F19" s="578">
        <v>92</v>
      </c>
      <c r="G19" s="618">
        <v>11.508730999999999</v>
      </c>
      <c r="H19" s="578">
        <v>2434</v>
      </c>
      <c r="I19" s="618">
        <v>130.97769600000001</v>
      </c>
      <c r="J19" s="578">
        <f t="shared" si="0"/>
        <v>235328</v>
      </c>
      <c r="K19" s="578">
        <f t="shared" si="0"/>
        <v>29164.139888589998</v>
      </c>
    </row>
    <row r="20" spans="1:11" ht="34.5" customHeight="1" x14ac:dyDescent="0.25">
      <c r="A20" s="619" t="s">
        <v>286</v>
      </c>
      <c r="B20" s="578">
        <v>136901</v>
      </c>
      <c r="C20" s="618">
        <v>23654.59489226</v>
      </c>
      <c r="D20" s="578">
        <v>14447</v>
      </c>
      <c r="E20" s="618">
        <v>2495.2975743000002</v>
      </c>
      <c r="F20" s="578">
        <v>108</v>
      </c>
      <c r="G20" s="618">
        <v>19.330513</v>
      </c>
      <c r="H20" s="578">
        <v>1191</v>
      </c>
      <c r="I20" s="618">
        <v>197.16313299999999</v>
      </c>
      <c r="J20" s="578">
        <f t="shared" si="0"/>
        <v>152647</v>
      </c>
      <c r="K20" s="578">
        <f t="shared" si="0"/>
        <v>26366.386112560001</v>
      </c>
    </row>
    <row r="21" spans="1:11" ht="34.5" customHeight="1" x14ac:dyDescent="0.25">
      <c r="A21" s="619" t="s">
        <v>287</v>
      </c>
      <c r="B21" s="578">
        <v>226507</v>
      </c>
      <c r="C21" s="618">
        <v>54988.628044780002</v>
      </c>
      <c r="D21" s="578">
        <v>19835</v>
      </c>
      <c r="E21" s="618">
        <v>4774.0925868800005</v>
      </c>
      <c r="F21" s="578">
        <v>176</v>
      </c>
      <c r="G21" s="618">
        <v>41.120501429999997</v>
      </c>
      <c r="H21" s="578">
        <v>3215</v>
      </c>
      <c r="I21" s="618">
        <v>813.10744298000009</v>
      </c>
      <c r="J21" s="578">
        <f t="shared" si="0"/>
        <v>249733</v>
      </c>
      <c r="K21" s="578">
        <f t="shared" si="0"/>
        <v>60616.948576070004</v>
      </c>
    </row>
    <row r="22" spans="1:11" ht="34.5" customHeight="1" x14ac:dyDescent="0.25">
      <c r="A22" s="619" t="s">
        <v>288</v>
      </c>
      <c r="B22" s="578">
        <v>216355</v>
      </c>
      <c r="C22" s="618">
        <v>71297.427751459996</v>
      </c>
      <c r="D22" s="578">
        <v>12553</v>
      </c>
      <c r="E22" s="618">
        <v>4264.2719440000001</v>
      </c>
      <c r="F22" s="578">
        <v>117</v>
      </c>
      <c r="G22" s="618">
        <v>39.552788999999997</v>
      </c>
      <c r="H22" s="578">
        <v>2295</v>
      </c>
      <c r="I22" s="618">
        <v>806.53605299999992</v>
      </c>
      <c r="J22" s="578">
        <f t="shared" si="0"/>
        <v>231320</v>
      </c>
      <c r="K22" s="578">
        <f t="shared" si="0"/>
        <v>76407.788537460001</v>
      </c>
    </row>
    <row r="23" spans="1:11" ht="34.5" customHeight="1" x14ac:dyDescent="0.25">
      <c r="A23" s="619" t="s">
        <v>289</v>
      </c>
      <c r="B23" s="578">
        <v>90093</v>
      </c>
      <c r="C23" s="618">
        <v>40118.648067640002</v>
      </c>
      <c r="D23" s="578">
        <v>8341</v>
      </c>
      <c r="E23" s="618">
        <v>3807.704624</v>
      </c>
      <c r="F23" s="578">
        <v>128</v>
      </c>
      <c r="G23" s="618">
        <v>54.54805211</v>
      </c>
      <c r="H23" s="578">
        <v>2390</v>
      </c>
      <c r="I23" s="618">
        <v>1066.021751</v>
      </c>
      <c r="J23" s="578">
        <f t="shared" si="0"/>
        <v>100952</v>
      </c>
      <c r="K23" s="578">
        <f t="shared" si="0"/>
        <v>45046.922494750004</v>
      </c>
    </row>
    <row r="24" spans="1:11" ht="34.5" customHeight="1" x14ac:dyDescent="0.25">
      <c r="A24" s="619" t="s">
        <v>290</v>
      </c>
      <c r="B24" s="578">
        <v>272147</v>
      </c>
      <c r="C24" s="618">
        <v>172406.17369676</v>
      </c>
      <c r="D24" s="578">
        <v>14690</v>
      </c>
      <c r="E24" s="618">
        <v>9002.312707000001</v>
      </c>
      <c r="F24" s="578">
        <v>136</v>
      </c>
      <c r="G24" s="618">
        <v>88.556487609999991</v>
      </c>
      <c r="H24" s="578">
        <v>4262</v>
      </c>
      <c r="I24" s="618">
        <v>2611.0698080000002</v>
      </c>
      <c r="J24" s="578">
        <f t="shared" si="0"/>
        <v>291235</v>
      </c>
      <c r="K24" s="578">
        <f t="shared" si="0"/>
        <v>184108.11269937002</v>
      </c>
    </row>
    <row r="25" spans="1:11" ht="34.5" customHeight="1" x14ac:dyDescent="0.25">
      <c r="A25" s="619" t="s">
        <v>291</v>
      </c>
      <c r="B25" s="578">
        <v>93462</v>
      </c>
      <c r="C25" s="618">
        <v>82338.934430619993</v>
      </c>
      <c r="D25" s="578">
        <v>16112</v>
      </c>
      <c r="E25" s="618">
        <v>13463.568716</v>
      </c>
      <c r="F25" s="578">
        <v>219</v>
      </c>
      <c r="G25" s="618">
        <v>201.92938655</v>
      </c>
      <c r="H25" s="578">
        <v>3948</v>
      </c>
      <c r="I25" s="618">
        <v>3495.6482149999997</v>
      </c>
      <c r="J25" s="578">
        <f t="shared" si="0"/>
        <v>113741</v>
      </c>
      <c r="K25" s="578">
        <f t="shared" si="0"/>
        <v>99500.080748169989</v>
      </c>
    </row>
    <row r="26" spans="1:11" ht="34.5" customHeight="1" x14ac:dyDescent="0.25">
      <c r="A26" s="619" t="s">
        <v>292</v>
      </c>
      <c r="B26" s="578">
        <v>190344</v>
      </c>
      <c r="C26" s="618">
        <v>271914.37166439003</v>
      </c>
      <c r="D26" s="578">
        <v>20822</v>
      </c>
      <c r="E26" s="618">
        <v>28007.040960000002</v>
      </c>
      <c r="F26" s="578">
        <v>6518</v>
      </c>
      <c r="G26" s="618">
        <v>6967.73069123</v>
      </c>
      <c r="H26" s="578">
        <v>14332</v>
      </c>
      <c r="I26" s="618">
        <v>20924.95166621</v>
      </c>
      <c r="J26" s="578">
        <f t="shared" si="0"/>
        <v>232016</v>
      </c>
      <c r="K26" s="578">
        <f t="shared" si="0"/>
        <v>327814.09498183004</v>
      </c>
    </row>
    <row r="27" spans="1:11" ht="34.5" customHeight="1" x14ac:dyDescent="0.25">
      <c r="A27" s="619" t="s">
        <v>293</v>
      </c>
      <c r="B27" s="578">
        <v>61672</v>
      </c>
      <c r="C27" s="618">
        <v>150369.84557504999</v>
      </c>
      <c r="D27" s="578">
        <v>5209</v>
      </c>
      <c r="E27" s="618">
        <v>12853.190850999999</v>
      </c>
      <c r="F27" s="578">
        <v>514</v>
      </c>
      <c r="G27" s="618">
        <v>1295.55466054</v>
      </c>
      <c r="H27" s="578">
        <v>10863</v>
      </c>
      <c r="I27" s="618">
        <v>27239.33109448</v>
      </c>
      <c r="J27" s="578">
        <f t="shared" si="0"/>
        <v>78258</v>
      </c>
      <c r="K27" s="578">
        <f t="shared" si="0"/>
        <v>191757.92218106997</v>
      </c>
    </row>
    <row r="28" spans="1:11" ht="34.5" customHeight="1" x14ac:dyDescent="0.25">
      <c r="A28" s="619" t="s">
        <v>294</v>
      </c>
      <c r="B28" s="578">
        <v>21476</v>
      </c>
      <c r="C28" s="618">
        <v>72811.480306159996</v>
      </c>
      <c r="D28" s="578">
        <v>2527</v>
      </c>
      <c r="E28" s="618">
        <v>8719.6158049999995</v>
      </c>
      <c r="F28" s="578">
        <v>357</v>
      </c>
      <c r="G28" s="618">
        <v>1277.1451078300001</v>
      </c>
      <c r="H28" s="578">
        <v>7379</v>
      </c>
      <c r="I28" s="618">
        <v>25684.49059532</v>
      </c>
      <c r="J28" s="578">
        <f t="shared" si="0"/>
        <v>31739</v>
      </c>
      <c r="K28" s="578">
        <f t="shared" si="0"/>
        <v>108492.73181431</v>
      </c>
    </row>
    <row r="29" spans="1:11" ht="34.5" customHeight="1" x14ac:dyDescent="0.25">
      <c r="A29" s="619" t="s">
        <v>295</v>
      </c>
      <c r="B29" s="578">
        <v>12821</v>
      </c>
      <c r="C29" s="618">
        <v>57697.20017792</v>
      </c>
      <c r="D29" s="578">
        <v>1514</v>
      </c>
      <c r="E29" s="618">
        <v>6771.204146</v>
      </c>
      <c r="F29" s="578">
        <v>390</v>
      </c>
      <c r="G29" s="618">
        <v>1739.8445968999999</v>
      </c>
      <c r="H29" s="578">
        <v>6274</v>
      </c>
      <c r="I29" s="618">
        <v>28340.883754439998</v>
      </c>
      <c r="J29" s="578">
        <f t="shared" si="0"/>
        <v>20999</v>
      </c>
      <c r="K29" s="578">
        <f t="shared" si="0"/>
        <v>94549.132675259985</v>
      </c>
    </row>
    <row r="30" spans="1:11" ht="34.5" customHeight="1" x14ac:dyDescent="0.25">
      <c r="A30" s="619" t="s">
        <v>296</v>
      </c>
      <c r="B30" s="578">
        <v>9638</v>
      </c>
      <c r="C30" s="618">
        <v>52432.641887000005</v>
      </c>
      <c r="D30" s="578">
        <v>1258</v>
      </c>
      <c r="E30" s="618">
        <v>6907.986731</v>
      </c>
      <c r="F30" s="578">
        <v>292</v>
      </c>
      <c r="G30" s="618">
        <v>1633.4425269999999</v>
      </c>
      <c r="H30" s="578">
        <v>4281</v>
      </c>
      <c r="I30" s="618">
        <v>23173.559493000001</v>
      </c>
      <c r="J30" s="578">
        <f t="shared" si="0"/>
        <v>15469</v>
      </c>
      <c r="K30" s="578">
        <f t="shared" si="0"/>
        <v>84147.630638000002</v>
      </c>
    </row>
    <row r="31" spans="1:11" ht="34.5" customHeight="1" x14ac:dyDescent="0.25">
      <c r="A31" s="619" t="s">
        <v>297</v>
      </c>
      <c r="B31" s="578">
        <v>5507</v>
      </c>
      <c r="C31" s="618">
        <v>35974.911835999999</v>
      </c>
      <c r="D31" s="578">
        <v>597</v>
      </c>
      <c r="E31" s="618">
        <v>3919.102034</v>
      </c>
      <c r="F31" s="578">
        <v>205</v>
      </c>
      <c r="G31" s="618">
        <v>1349.0769698399999</v>
      </c>
      <c r="H31" s="578">
        <v>3753</v>
      </c>
      <c r="I31" s="618">
        <v>24204.753339999999</v>
      </c>
      <c r="J31" s="578">
        <f t="shared" si="0"/>
        <v>10062</v>
      </c>
      <c r="K31" s="578">
        <f t="shared" si="0"/>
        <v>65447.844179840002</v>
      </c>
    </row>
    <row r="32" spans="1:11" ht="34.5" customHeight="1" x14ac:dyDescent="0.25">
      <c r="A32" s="619" t="s">
        <v>298</v>
      </c>
      <c r="B32" s="578">
        <v>6864</v>
      </c>
      <c r="C32" s="618">
        <v>51498.857001000004</v>
      </c>
      <c r="D32" s="578">
        <v>529</v>
      </c>
      <c r="E32" s="618">
        <v>3941.6331359999999</v>
      </c>
      <c r="F32" s="578">
        <v>253</v>
      </c>
      <c r="G32" s="618">
        <v>1898.28305</v>
      </c>
      <c r="H32" s="578">
        <v>4014</v>
      </c>
      <c r="I32" s="618">
        <v>30066.57485049</v>
      </c>
      <c r="J32" s="578">
        <f t="shared" si="0"/>
        <v>11660</v>
      </c>
      <c r="K32" s="578">
        <f t="shared" si="0"/>
        <v>87405.34803749001</v>
      </c>
    </row>
    <row r="33" spans="1:11" ht="34.5" customHeight="1" x14ac:dyDescent="0.25">
      <c r="A33" s="619" t="s">
        <v>299</v>
      </c>
      <c r="B33" s="578">
        <v>4202</v>
      </c>
      <c r="C33" s="618">
        <v>31570.281473999999</v>
      </c>
      <c r="D33" s="578">
        <v>338</v>
      </c>
      <c r="E33" s="618">
        <v>2829.1014870000004</v>
      </c>
      <c r="F33" s="578">
        <v>203</v>
      </c>
      <c r="G33" s="618">
        <v>1733.8931950000001</v>
      </c>
      <c r="H33" s="578">
        <v>3139</v>
      </c>
      <c r="I33" s="618">
        <v>29935.37155684</v>
      </c>
      <c r="J33" s="578">
        <f t="shared" si="0"/>
        <v>7882</v>
      </c>
      <c r="K33" s="578">
        <f t="shared" si="0"/>
        <v>66068.64771284</v>
      </c>
    </row>
    <row r="34" spans="1:11" ht="34.5" customHeight="1" x14ac:dyDescent="0.25">
      <c r="A34" s="619" t="s">
        <v>300</v>
      </c>
      <c r="B34" s="578">
        <v>4358</v>
      </c>
      <c r="C34" s="618">
        <v>41223.838598200004</v>
      </c>
      <c r="D34" s="578">
        <v>795</v>
      </c>
      <c r="E34" s="618">
        <v>7667.9069609999997</v>
      </c>
      <c r="F34" s="578">
        <v>189</v>
      </c>
      <c r="G34" s="618">
        <v>1798.434</v>
      </c>
      <c r="H34" s="578">
        <v>2641</v>
      </c>
      <c r="I34" s="618">
        <v>25650.667683</v>
      </c>
      <c r="J34" s="578">
        <f t="shared" si="0"/>
        <v>7983</v>
      </c>
      <c r="K34" s="578">
        <f t="shared" si="0"/>
        <v>76340.847242200005</v>
      </c>
    </row>
    <row r="35" spans="1:11" ht="34.5" customHeight="1" x14ac:dyDescent="0.25">
      <c r="A35" s="619" t="s">
        <v>301</v>
      </c>
      <c r="B35" s="578">
        <v>13187</v>
      </c>
      <c r="C35" s="618">
        <v>280251.26489096996</v>
      </c>
      <c r="D35" s="578">
        <v>739</v>
      </c>
      <c r="E35" s="618">
        <v>15632.079154999999</v>
      </c>
      <c r="F35" s="578">
        <v>396</v>
      </c>
      <c r="G35" s="618">
        <v>11382.829458170001</v>
      </c>
      <c r="H35" s="578">
        <v>36144</v>
      </c>
      <c r="I35" s="618">
        <v>1236838.6785827999</v>
      </c>
      <c r="J35" s="578">
        <f t="shared" si="0"/>
        <v>50466</v>
      </c>
      <c r="K35" s="578">
        <f t="shared" si="0"/>
        <v>1544104.8520869398</v>
      </c>
    </row>
    <row r="36" spans="1:11" ht="34.5" customHeight="1" x14ac:dyDescent="0.25">
      <c r="A36" s="619" t="s">
        <v>302</v>
      </c>
      <c r="B36" s="578">
        <v>995</v>
      </c>
      <c r="C36" s="618">
        <v>187951.97341000001</v>
      </c>
      <c r="D36" s="578">
        <v>23</v>
      </c>
      <c r="E36" s="618">
        <v>3536.361136</v>
      </c>
      <c r="F36" s="578">
        <v>17</v>
      </c>
      <c r="G36" s="618">
        <v>4716.1580000000004</v>
      </c>
      <c r="H36" s="578">
        <v>9194</v>
      </c>
      <c r="I36" s="618">
        <v>1964791.0785041</v>
      </c>
      <c r="J36" s="578">
        <f t="shared" si="0"/>
        <v>10229</v>
      </c>
      <c r="K36" s="578">
        <f t="shared" si="0"/>
        <v>2160995.5710501</v>
      </c>
    </row>
    <row r="37" spans="1:11" ht="34.5" customHeight="1" x14ac:dyDescent="0.25">
      <c r="A37" s="619" t="s">
        <v>303</v>
      </c>
      <c r="B37" s="578">
        <v>155</v>
      </c>
      <c r="C37" s="618">
        <v>101555.81185099999</v>
      </c>
      <c r="D37" s="578">
        <v>1</v>
      </c>
      <c r="E37" s="618">
        <v>669.69299999999998</v>
      </c>
      <c r="F37" s="578">
        <v>1</v>
      </c>
      <c r="G37" s="618">
        <v>500</v>
      </c>
      <c r="H37" s="578">
        <v>1514</v>
      </c>
      <c r="I37" s="618">
        <v>1038349.189258</v>
      </c>
      <c r="J37" s="578">
        <f t="shared" si="0"/>
        <v>1671</v>
      </c>
      <c r="K37" s="578">
        <f t="shared" si="0"/>
        <v>1141074.694109</v>
      </c>
    </row>
    <row r="38" spans="1:11" ht="34.5" customHeight="1" x14ac:dyDescent="0.25">
      <c r="A38" s="619" t="s">
        <v>304</v>
      </c>
      <c r="B38" s="578">
        <v>46</v>
      </c>
      <c r="C38" s="618">
        <v>115618.21378399999</v>
      </c>
      <c r="D38" s="578">
        <v>1</v>
      </c>
      <c r="E38" s="618">
        <v>1265.971</v>
      </c>
      <c r="F38" s="578">
        <v>4</v>
      </c>
      <c r="G38" s="618">
        <v>4599.3620000000001</v>
      </c>
      <c r="H38" s="578">
        <v>1041</v>
      </c>
      <c r="I38" s="618">
        <v>2002833.0784820002</v>
      </c>
      <c r="J38" s="578">
        <f t="shared" si="0"/>
        <v>1092</v>
      </c>
      <c r="K38" s="578">
        <f t="shared" si="0"/>
        <v>2124316.6252660002</v>
      </c>
    </row>
    <row r="39" spans="1:11" ht="34.5" customHeight="1" x14ac:dyDescent="0.25">
      <c r="A39" s="619" t="s">
        <v>352</v>
      </c>
      <c r="B39" s="578">
        <v>0</v>
      </c>
      <c r="C39" s="618">
        <v>0</v>
      </c>
      <c r="D39" s="578">
        <v>0</v>
      </c>
      <c r="E39" s="618">
        <v>0</v>
      </c>
      <c r="F39" s="578">
        <v>0</v>
      </c>
      <c r="G39" s="618">
        <v>0</v>
      </c>
      <c r="H39" s="578">
        <v>108</v>
      </c>
      <c r="I39" s="618">
        <v>676950.78204099997</v>
      </c>
      <c r="J39" s="578">
        <f t="shared" si="0"/>
        <v>108</v>
      </c>
      <c r="K39" s="578">
        <f t="shared" si="0"/>
        <v>676950.78204099997</v>
      </c>
    </row>
    <row r="40" spans="1:11" ht="34.5" customHeight="1" thickBot="1" x14ac:dyDescent="0.3">
      <c r="A40" s="619" t="s">
        <v>306</v>
      </c>
      <c r="B40" s="578">
        <v>0</v>
      </c>
      <c r="C40" s="618">
        <v>0</v>
      </c>
      <c r="D40" s="578">
        <v>0</v>
      </c>
      <c r="E40" s="618">
        <v>0</v>
      </c>
      <c r="F40" s="578">
        <v>0</v>
      </c>
      <c r="G40" s="618">
        <v>0</v>
      </c>
      <c r="H40" s="578">
        <v>95</v>
      </c>
      <c r="I40" s="618">
        <v>2617190.8321599998</v>
      </c>
      <c r="J40" s="578">
        <f t="shared" si="0"/>
        <v>95</v>
      </c>
      <c r="K40" s="578">
        <f t="shared" si="0"/>
        <v>2617190.8321599998</v>
      </c>
    </row>
    <row r="41" spans="1:11" ht="34.5" customHeight="1" thickBot="1" x14ac:dyDescent="0.3">
      <c r="A41" s="620" t="s">
        <v>320</v>
      </c>
      <c r="B41" s="534">
        <f>+SUM(B13:B40)</f>
        <v>3509955</v>
      </c>
      <c r="C41" s="534">
        <f t="shared" ref="C41:K41" si="1">+SUM(C13:C40)</f>
        <v>2003610.7907509299</v>
      </c>
      <c r="D41" s="534">
        <f t="shared" si="1"/>
        <v>340345</v>
      </c>
      <c r="E41" s="534">
        <f t="shared" si="1"/>
        <v>150867.61634008997</v>
      </c>
      <c r="F41" s="534">
        <f t="shared" si="1"/>
        <v>12684</v>
      </c>
      <c r="G41" s="534">
        <f t="shared" si="1"/>
        <v>41370.708671050008</v>
      </c>
      <c r="H41" s="534">
        <f t="shared" si="1"/>
        <v>140011</v>
      </c>
      <c r="I41" s="534">
        <f t="shared" si="1"/>
        <v>9781620.2749336604</v>
      </c>
      <c r="J41" s="534">
        <f t="shared" si="1"/>
        <v>4002995</v>
      </c>
      <c r="K41" s="534">
        <f t="shared" si="1"/>
        <v>11977469.39069573</v>
      </c>
    </row>
    <row r="42" spans="1:11" x14ac:dyDescent="0.25">
      <c r="A42" s="1286" t="s">
        <v>263</v>
      </c>
      <c r="B42" s="1286"/>
      <c r="C42" s="1286"/>
      <c r="D42" s="1286"/>
      <c r="E42" s="1286"/>
      <c r="F42" s="1286"/>
      <c r="G42" s="1286"/>
      <c r="H42" s="1286"/>
      <c r="I42" s="1286"/>
      <c r="J42" s="1286"/>
      <c r="K42" s="1286"/>
    </row>
    <row r="43" spans="1:11" x14ac:dyDescent="0.25">
      <c r="A43" s="567" t="s">
        <v>1564</v>
      </c>
      <c r="B43" s="567"/>
      <c r="C43" s="567"/>
      <c r="D43" s="621"/>
      <c r="E43" s="621"/>
      <c r="F43" s="621"/>
      <c r="G43" s="621"/>
    </row>
    <row r="44" spans="1:11" ht="17.45" customHeight="1" x14ac:dyDescent="0.25">
      <c r="A44" s="622" t="s">
        <v>1565</v>
      </c>
      <c r="B44" s="578"/>
      <c r="C44" s="579"/>
      <c r="D44" s="578"/>
      <c r="E44" s="579"/>
      <c r="F44" s="578"/>
      <c r="G44" s="579"/>
    </row>
    <row r="45" spans="1:11" x14ac:dyDescent="0.25">
      <c r="A45" s="525" t="s">
        <v>1273</v>
      </c>
    </row>
  </sheetData>
  <mergeCells count="11">
    <mergeCell ref="A42:K42"/>
    <mergeCell ref="A1:K1"/>
    <mergeCell ref="A2:K2"/>
    <mergeCell ref="A4:K4"/>
    <mergeCell ref="A5:K5"/>
    <mergeCell ref="A6:A11"/>
    <mergeCell ref="B7:C7"/>
    <mergeCell ref="D7:E7"/>
    <mergeCell ref="F7:G7"/>
    <mergeCell ref="H7:I7"/>
    <mergeCell ref="J7:K7"/>
  </mergeCells>
  <pageMargins left="0.7" right="0.7" top="0.75" bottom="0.75" header="0.3" footer="0.3"/>
  <pageSetup paperSize="9" scale="4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S36"/>
  <sheetViews>
    <sheetView view="pageBreakPreview" zoomScale="115" zoomScaleNormal="100" zoomScaleSheetLayoutView="115" workbookViewId="0">
      <selection activeCell="A3" sqref="A3:S3"/>
    </sheetView>
  </sheetViews>
  <sheetFormatPr defaultColWidth="9.125" defaultRowHeight="14.25" x14ac:dyDescent="0.2"/>
  <cols>
    <col min="1" max="1" width="17.125" style="10" bestFit="1" customWidth="1"/>
    <col min="2" max="2" width="7.25" style="10" bestFit="1" customWidth="1"/>
    <col min="3" max="3" width="5.25" style="10" bestFit="1" customWidth="1"/>
    <col min="4" max="4" width="7.25" style="10" bestFit="1" customWidth="1"/>
    <col min="5" max="5" width="8.875" style="10" bestFit="1" customWidth="1"/>
    <col min="6" max="6" width="7.25" style="10" bestFit="1" customWidth="1"/>
    <col min="7" max="7" width="8.625" style="10" bestFit="1" customWidth="1"/>
    <col min="8" max="8" width="6.875" style="10" bestFit="1" customWidth="1"/>
    <col min="9" max="9" width="7.75" style="10" bestFit="1" customWidth="1"/>
    <col min="10" max="10" width="8.875" style="10" bestFit="1" customWidth="1"/>
    <col min="11" max="11" width="8.625" style="10" bestFit="1" customWidth="1"/>
    <col min="12" max="12" width="7.25" style="10" bestFit="1" customWidth="1"/>
    <col min="13" max="13" width="7" style="10" bestFit="1" customWidth="1"/>
    <col min="14" max="14" width="8.875" style="10" bestFit="1" customWidth="1"/>
    <col min="15" max="15" width="8.625" style="10" bestFit="1" customWidth="1"/>
    <col min="16" max="16" width="7.25" style="10" bestFit="1" customWidth="1"/>
    <col min="17" max="17" width="6" style="10" bestFit="1" customWidth="1"/>
    <col min="18" max="18" width="9.125" style="10" bestFit="1" customWidth="1"/>
    <col min="19" max="19" width="9.375" style="10" bestFit="1" customWidth="1"/>
    <col min="20" max="16384" width="9.125" style="10"/>
  </cols>
  <sheetData>
    <row r="1" spans="1:19" ht="18.75" x14ac:dyDescent="0.2">
      <c r="A1" s="707" t="s">
        <v>397</v>
      </c>
      <c r="B1" s="707"/>
      <c r="C1" s="707"/>
      <c r="D1" s="707"/>
      <c r="E1" s="707"/>
      <c r="F1" s="707"/>
      <c r="G1" s="707"/>
      <c r="H1" s="707"/>
      <c r="I1" s="707"/>
      <c r="J1" s="707"/>
      <c r="K1" s="707"/>
      <c r="L1" s="707"/>
      <c r="M1" s="707"/>
      <c r="N1" s="707"/>
      <c r="O1" s="707"/>
      <c r="P1" s="707"/>
      <c r="Q1" s="707"/>
      <c r="R1" s="707"/>
      <c r="S1" s="707"/>
    </row>
    <row r="2" spans="1:19" ht="15.75" x14ac:dyDescent="0.2">
      <c r="A2" s="716" t="s">
        <v>398</v>
      </c>
      <c r="B2" s="716"/>
      <c r="C2" s="716"/>
      <c r="D2" s="716"/>
      <c r="E2" s="716"/>
      <c r="F2" s="716"/>
      <c r="G2" s="716"/>
      <c r="H2" s="716"/>
      <c r="I2" s="716"/>
      <c r="J2" s="716"/>
      <c r="K2" s="716"/>
      <c r="L2" s="716"/>
      <c r="M2" s="716"/>
      <c r="N2" s="716"/>
      <c r="O2" s="716"/>
      <c r="P2" s="716"/>
      <c r="Q2" s="716"/>
      <c r="R2" s="716"/>
      <c r="S2" s="716"/>
    </row>
    <row r="3" spans="1:19" ht="18.75" customHeight="1" x14ac:dyDescent="0.2">
      <c r="A3" s="772" t="s">
        <v>1240</v>
      </c>
      <c r="B3" s="772"/>
      <c r="C3" s="772"/>
      <c r="D3" s="772"/>
      <c r="E3" s="772"/>
      <c r="F3" s="772"/>
      <c r="G3" s="772"/>
      <c r="H3" s="772"/>
      <c r="I3" s="772"/>
      <c r="J3" s="772"/>
      <c r="K3" s="772"/>
      <c r="L3" s="772"/>
      <c r="M3" s="772"/>
      <c r="N3" s="772"/>
      <c r="O3" s="772"/>
      <c r="P3" s="772"/>
      <c r="Q3" s="772"/>
      <c r="R3" s="772"/>
      <c r="S3" s="772"/>
    </row>
    <row r="4" spans="1:19" ht="15" thickBot="1" x14ac:dyDescent="0.25">
      <c r="A4" s="843" t="s">
        <v>399</v>
      </c>
      <c r="B4" s="843"/>
      <c r="C4" s="843"/>
      <c r="D4" s="843"/>
      <c r="E4" s="843"/>
      <c r="F4" s="843"/>
      <c r="G4" s="843"/>
      <c r="H4" s="843"/>
      <c r="I4" s="843"/>
      <c r="J4" s="843"/>
      <c r="K4" s="843"/>
      <c r="L4" s="843"/>
      <c r="M4" s="843"/>
      <c r="N4" s="843"/>
      <c r="O4" s="843"/>
      <c r="P4" s="843"/>
      <c r="Q4" s="843"/>
      <c r="R4" s="843"/>
      <c r="S4" s="843"/>
    </row>
    <row r="5" spans="1:19" ht="21" customHeight="1" thickTop="1" thickBot="1" x14ac:dyDescent="0.25">
      <c r="A5" s="98" t="s">
        <v>271</v>
      </c>
      <c r="B5" s="844" t="s">
        <v>400</v>
      </c>
      <c r="C5" s="845"/>
      <c r="D5" s="846" t="s">
        <v>272</v>
      </c>
      <c r="E5" s="847"/>
      <c r="F5" s="848" t="s">
        <v>401</v>
      </c>
      <c r="G5" s="849"/>
      <c r="H5" s="850" t="s">
        <v>402</v>
      </c>
      <c r="I5" s="851"/>
      <c r="J5" s="850" t="s">
        <v>325</v>
      </c>
      <c r="K5" s="851"/>
      <c r="L5" s="848" t="s">
        <v>403</v>
      </c>
      <c r="M5" s="849"/>
      <c r="N5" s="850" t="s">
        <v>309</v>
      </c>
      <c r="O5" s="851"/>
      <c r="P5" s="850" t="s">
        <v>310</v>
      </c>
      <c r="Q5" s="851"/>
      <c r="R5" s="850" t="s">
        <v>262</v>
      </c>
      <c r="S5" s="852"/>
    </row>
    <row r="6" spans="1:19" x14ac:dyDescent="0.2">
      <c r="A6" s="49" t="s">
        <v>276</v>
      </c>
      <c r="B6" s="840" t="s">
        <v>404</v>
      </c>
      <c r="C6" s="840" t="s">
        <v>129</v>
      </c>
      <c r="D6" s="840" t="s">
        <v>404</v>
      </c>
      <c r="E6" s="840" t="s">
        <v>129</v>
      </c>
      <c r="F6" s="842" t="s">
        <v>404</v>
      </c>
      <c r="G6" s="842" t="s">
        <v>129</v>
      </c>
      <c r="H6" s="842" t="s">
        <v>405</v>
      </c>
      <c r="I6" s="842" t="s">
        <v>129</v>
      </c>
      <c r="J6" s="842" t="s">
        <v>404</v>
      </c>
      <c r="K6" s="842" t="s">
        <v>129</v>
      </c>
      <c r="L6" s="842" t="s">
        <v>404</v>
      </c>
      <c r="M6" s="842" t="s">
        <v>129</v>
      </c>
      <c r="N6" s="842" t="s">
        <v>404</v>
      </c>
      <c r="O6" s="842" t="s">
        <v>129</v>
      </c>
      <c r="P6" s="842" t="s">
        <v>404</v>
      </c>
      <c r="Q6" s="842" t="s">
        <v>129</v>
      </c>
      <c r="R6" s="842" t="s">
        <v>404</v>
      </c>
      <c r="S6" s="854" t="s">
        <v>129</v>
      </c>
    </row>
    <row r="7" spans="1:19" ht="15" thickBot="1" x14ac:dyDescent="0.25">
      <c r="A7" s="99"/>
      <c r="B7" s="841"/>
      <c r="C7" s="841"/>
      <c r="D7" s="841"/>
      <c r="E7" s="841"/>
      <c r="F7" s="841"/>
      <c r="G7" s="841"/>
      <c r="H7" s="841"/>
      <c r="I7" s="841"/>
      <c r="J7" s="841"/>
      <c r="K7" s="853"/>
      <c r="L7" s="853"/>
      <c r="M7" s="853"/>
      <c r="N7" s="853"/>
      <c r="O7" s="853"/>
      <c r="P7" s="853"/>
      <c r="Q7" s="853"/>
      <c r="R7" s="853"/>
      <c r="S7" s="855"/>
    </row>
    <row r="8" spans="1:19" ht="15" thickTop="1" x14ac:dyDescent="0.2">
      <c r="A8" s="16"/>
      <c r="B8" s="65"/>
      <c r="C8" s="65"/>
      <c r="D8" s="16"/>
      <c r="E8" s="16"/>
      <c r="F8" s="16"/>
      <c r="G8" s="16"/>
      <c r="H8" s="16"/>
      <c r="I8" s="16"/>
      <c r="J8" s="16"/>
      <c r="K8" s="16"/>
      <c r="L8" s="16"/>
      <c r="M8" s="16"/>
      <c r="N8" s="16"/>
      <c r="O8" s="16"/>
      <c r="P8" s="16"/>
      <c r="Q8" s="16"/>
      <c r="R8" s="16"/>
      <c r="S8" s="16"/>
    </row>
    <row r="9" spans="1:19" ht="29.25" customHeight="1" x14ac:dyDescent="0.2">
      <c r="A9" s="18" t="s">
        <v>282</v>
      </c>
      <c r="B9" s="250">
        <v>0</v>
      </c>
      <c r="C9" s="247">
        <v>0</v>
      </c>
      <c r="D9" s="250">
        <v>21</v>
      </c>
      <c r="E9" s="247">
        <v>2.1010000000000001E-2</v>
      </c>
      <c r="F9" s="250">
        <v>31</v>
      </c>
      <c r="G9" s="247">
        <v>0</v>
      </c>
      <c r="H9" s="250">
        <v>49</v>
      </c>
      <c r="I9" s="247">
        <v>6.0000000000000001E-3</v>
      </c>
      <c r="J9" s="250">
        <v>104755</v>
      </c>
      <c r="K9" s="247">
        <v>984.68718057000001</v>
      </c>
      <c r="L9" s="250">
        <v>520</v>
      </c>
      <c r="M9" s="247">
        <v>8.5190000000000001</v>
      </c>
      <c r="N9" s="250">
        <v>439651</v>
      </c>
      <c r="O9" s="247">
        <v>2873.8292111800001</v>
      </c>
      <c r="P9" s="250">
        <v>0</v>
      </c>
      <c r="Q9" s="247">
        <v>33.552</v>
      </c>
      <c r="R9" s="250">
        <v>545027</v>
      </c>
      <c r="S9" s="247">
        <v>3900.6144017500001</v>
      </c>
    </row>
    <row r="10" spans="1:19" ht="29.25" customHeight="1" x14ac:dyDescent="0.2">
      <c r="A10" s="18" t="s">
        <v>283</v>
      </c>
      <c r="B10" s="250">
        <v>0</v>
      </c>
      <c r="C10" s="247">
        <v>0</v>
      </c>
      <c r="D10" s="250">
        <v>3</v>
      </c>
      <c r="E10" s="247">
        <v>0.05</v>
      </c>
      <c r="F10" s="250">
        <v>0</v>
      </c>
      <c r="G10" s="247">
        <v>0</v>
      </c>
      <c r="H10" s="250">
        <v>1</v>
      </c>
      <c r="I10" s="247">
        <v>0.04</v>
      </c>
      <c r="J10" s="250">
        <v>92779</v>
      </c>
      <c r="K10" s="247">
        <v>3530.3494065</v>
      </c>
      <c r="L10" s="250">
        <v>822</v>
      </c>
      <c r="M10" s="247">
        <v>149.34200000000001</v>
      </c>
      <c r="N10" s="250">
        <v>552115</v>
      </c>
      <c r="O10" s="247">
        <v>20788.219956960002</v>
      </c>
      <c r="P10" s="250">
        <v>0</v>
      </c>
      <c r="Q10" s="247">
        <v>0</v>
      </c>
      <c r="R10" s="250">
        <v>645720</v>
      </c>
      <c r="S10" s="247">
        <v>24468.001363460004</v>
      </c>
    </row>
    <row r="11" spans="1:19" ht="29.25" customHeight="1" x14ac:dyDescent="0.2">
      <c r="A11" s="18" t="s">
        <v>284</v>
      </c>
      <c r="B11" s="250">
        <v>0</v>
      </c>
      <c r="C11" s="247">
        <v>0</v>
      </c>
      <c r="D11" s="250">
        <v>1</v>
      </c>
      <c r="E11" s="247">
        <v>0.14899999999999999</v>
      </c>
      <c r="F11" s="250">
        <v>4</v>
      </c>
      <c r="G11" s="247">
        <v>0.27500000000000002</v>
      </c>
      <c r="H11" s="250">
        <v>6</v>
      </c>
      <c r="I11" s="247">
        <v>0.45700000000000002</v>
      </c>
      <c r="J11" s="250">
        <v>90348</v>
      </c>
      <c r="K11" s="247">
        <v>6509.7082488400001</v>
      </c>
      <c r="L11" s="250">
        <v>1761</v>
      </c>
      <c r="M11" s="247">
        <v>14.795999999999999</v>
      </c>
      <c r="N11" s="250">
        <v>865443</v>
      </c>
      <c r="O11" s="247">
        <v>54741.006448829998</v>
      </c>
      <c r="P11" s="250">
        <v>0</v>
      </c>
      <c r="Q11" s="247">
        <v>0</v>
      </c>
      <c r="R11" s="250">
        <v>957563</v>
      </c>
      <c r="S11" s="247">
        <v>61266.391697669998</v>
      </c>
    </row>
    <row r="12" spans="1:19" ht="29.25" customHeight="1" x14ac:dyDescent="0.2">
      <c r="A12" s="18" t="s">
        <v>285</v>
      </c>
      <c r="B12" s="250">
        <v>0</v>
      </c>
      <c r="C12" s="247">
        <v>0</v>
      </c>
      <c r="D12" s="250">
        <v>1</v>
      </c>
      <c r="E12" s="247">
        <v>0.1</v>
      </c>
      <c r="F12" s="250">
        <v>0</v>
      </c>
      <c r="G12" s="247">
        <v>0</v>
      </c>
      <c r="H12" s="250">
        <v>0</v>
      </c>
      <c r="I12" s="247">
        <v>0</v>
      </c>
      <c r="J12" s="250">
        <v>84487</v>
      </c>
      <c r="K12" s="247">
        <v>11007.110866589999</v>
      </c>
      <c r="L12" s="250">
        <v>1412</v>
      </c>
      <c r="M12" s="247">
        <v>4.9779999999999998</v>
      </c>
      <c r="N12" s="250">
        <v>149428</v>
      </c>
      <c r="O12" s="247">
        <v>18151.951022000001</v>
      </c>
      <c r="P12" s="250">
        <v>0</v>
      </c>
      <c r="Q12" s="247">
        <v>0</v>
      </c>
      <c r="R12" s="250">
        <v>235328</v>
      </c>
      <c r="S12" s="247">
        <v>29164.139888589998</v>
      </c>
    </row>
    <row r="13" spans="1:19" ht="29.25" customHeight="1" x14ac:dyDescent="0.2">
      <c r="A13" s="18" t="s">
        <v>286</v>
      </c>
      <c r="B13" s="250">
        <v>0</v>
      </c>
      <c r="C13" s="247">
        <v>0</v>
      </c>
      <c r="D13" s="250">
        <v>1</v>
      </c>
      <c r="E13" s="247">
        <v>0.17</v>
      </c>
      <c r="F13" s="250">
        <v>3</v>
      </c>
      <c r="G13" s="247">
        <v>0.51414000000000004</v>
      </c>
      <c r="H13" s="250">
        <v>7</v>
      </c>
      <c r="I13" s="247">
        <v>1.0569999999999999</v>
      </c>
      <c r="J13" s="250">
        <v>50369</v>
      </c>
      <c r="K13" s="247">
        <v>8668.4502154500005</v>
      </c>
      <c r="L13" s="250">
        <v>205</v>
      </c>
      <c r="M13" s="247">
        <v>23.273</v>
      </c>
      <c r="N13" s="250">
        <v>102062</v>
      </c>
      <c r="O13" s="247">
        <v>17672.921757110002</v>
      </c>
      <c r="P13" s="250">
        <v>0</v>
      </c>
      <c r="Q13" s="247">
        <v>0</v>
      </c>
      <c r="R13" s="250">
        <v>152647</v>
      </c>
      <c r="S13" s="247">
        <v>26366.386112560001</v>
      </c>
    </row>
    <row r="14" spans="1:19" ht="29.25" customHeight="1" x14ac:dyDescent="0.2">
      <c r="A14" s="18" t="s">
        <v>287</v>
      </c>
      <c r="B14" s="250">
        <v>0</v>
      </c>
      <c r="C14" s="247">
        <v>0</v>
      </c>
      <c r="D14" s="250">
        <v>0</v>
      </c>
      <c r="E14" s="247">
        <v>0</v>
      </c>
      <c r="F14" s="250">
        <v>5</v>
      </c>
      <c r="G14" s="247">
        <v>1.190415</v>
      </c>
      <c r="H14" s="250">
        <v>7</v>
      </c>
      <c r="I14" s="247">
        <v>1.8859999999999999</v>
      </c>
      <c r="J14" s="250">
        <v>98005</v>
      </c>
      <c r="K14" s="247">
        <v>23913.448746419999</v>
      </c>
      <c r="L14" s="250">
        <v>461</v>
      </c>
      <c r="M14" s="247">
        <v>93.403999999999996</v>
      </c>
      <c r="N14" s="250">
        <v>151247</v>
      </c>
      <c r="O14" s="247">
        <v>36604.855414650003</v>
      </c>
      <c r="P14" s="250">
        <v>8</v>
      </c>
      <c r="Q14" s="247">
        <v>2.1640000000000001</v>
      </c>
      <c r="R14" s="250">
        <v>249733</v>
      </c>
      <c r="S14" s="247">
        <v>60616.948576069997</v>
      </c>
    </row>
    <row r="15" spans="1:19" ht="29.25" customHeight="1" x14ac:dyDescent="0.2">
      <c r="A15" s="18" t="s">
        <v>288</v>
      </c>
      <c r="B15" s="250">
        <v>0</v>
      </c>
      <c r="C15" s="247">
        <v>0</v>
      </c>
      <c r="D15" s="250">
        <v>1</v>
      </c>
      <c r="E15" s="247">
        <v>0.32800000000000001</v>
      </c>
      <c r="F15" s="250">
        <v>3</v>
      </c>
      <c r="G15" s="247">
        <v>1.1319999999999999</v>
      </c>
      <c r="H15" s="250">
        <v>15</v>
      </c>
      <c r="I15" s="247">
        <v>5.2460940000000003</v>
      </c>
      <c r="J15" s="250">
        <v>152465</v>
      </c>
      <c r="K15" s="247">
        <v>49223.801597459998</v>
      </c>
      <c r="L15" s="250">
        <v>129</v>
      </c>
      <c r="M15" s="247">
        <v>50.787999999999997</v>
      </c>
      <c r="N15" s="250">
        <v>78681</v>
      </c>
      <c r="O15" s="247">
        <v>27117.165846</v>
      </c>
      <c r="P15" s="250">
        <v>26</v>
      </c>
      <c r="Q15" s="247">
        <v>9.327</v>
      </c>
      <c r="R15" s="250">
        <v>231320</v>
      </c>
      <c r="S15" s="247">
        <v>76407.788537460001</v>
      </c>
    </row>
    <row r="16" spans="1:19" ht="29.25" customHeight="1" x14ac:dyDescent="0.2">
      <c r="A16" s="18" t="s">
        <v>289</v>
      </c>
      <c r="B16" s="250">
        <v>0</v>
      </c>
      <c r="C16" s="247">
        <v>0</v>
      </c>
      <c r="D16" s="250">
        <v>0</v>
      </c>
      <c r="E16" s="247">
        <v>0</v>
      </c>
      <c r="F16" s="250">
        <v>1</v>
      </c>
      <c r="G16" s="247">
        <v>0.436</v>
      </c>
      <c r="H16" s="250">
        <v>15</v>
      </c>
      <c r="I16" s="247">
        <v>6.4139999999999997</v>
      </c>
      <c r="J16" s="250">
        <v>48803</v>
      </c>
      <c r="K16" s="247">
        <v>21771.038993589998</v>
      </c>
      <c r="L16" s="250">
        <v>166</v>
      </c>
      <c r="M16" s="247">
        <v>55.72</v>
      </c>
      <c r="N16" s="250">
        <v>51948</v>
      </c>
      <c r="O16" s="247">
        <v>23204.90750116</v>
      </c>
      <c r="P16" s="250">
        <v>19</v>
      </c>
      <c r="Q16" s="247">
        <v>8.4060000000000006</v>
      </c>
      <c r="R16" s="250">
        <v>100952</v>
      </c>
      <c r="S16" s="247">
        <v>45046.922494749997</v>
      </c>
    </row>
    <row r="17" spans="1:19" ht="29.25" customHeight="1" x14ac:dyDescent="0.2">
      <c r="A17" s="18" t="s">
        <v>290</v>
      </c>
      <c r="B17" s="250">
        <v>0</v>
      </c>
      <c r="C17" s="247">
        <v>0</v>
      </c>
      <c r="D17" s="250">
        <v>1</v>
      </c>
      <c r="E17" s="247">
        <v>0.58745399999999992</v>
      </c>
      <c r="F17" s="250">
        <v>5</v>
      </c>
      <c r="G17" s="247">
        <v>3.3889999999999998</v>
      </c>
      <c r="H17" s="250">
        <v>32</v>
      </c>
      <c r="I17" s="247">
        <v>20.538366</v>
      </c>
      <c r="J17" s="250">
        <v>70899</v>
      </c>
      <c r="K17" s="247">
        <v>42749.166957369998</v>
      </c>
      <c r="L17" s="250">
        <v>77</v>
      </c>
      <c r="M17" s="247">
        <v>39.384</v>
      </c>
      <c r="N17" s="250">
        <v>220215</v>
      </c>
      <c r="O17" s="247">
        <v>141291.058922</v>
      </c>
      <c r="P17" s="250">
        <v>6</v>
      </c>
      <c r="Q17" s="247">
        <v>3.988</v>
      </c>
      <c r="R17" s="250">
        <v>291235</v>
      </c>
      <c r="S17" s="247">
        <v>184108.11269936999</v>
      </c>
    </row>
    <row r="18" spans="1:19" ht="29.25" customHeight="1" x14ac:dyDescent="0.2">
      <c r="A18" s="18" t="s">
        <v>291</v>
      </c>
      <c r="B18" s="250">
        <v>0</v>
      </c>
      <c r="C18" s="247">
        <v>0</v>
      </c>
      <c r="D18" s="250">
        <v>1</v>
      </c>
      <c r="E18" s="247">
        <v>0.80740999999999996</v>
      </c>
      <c r="F18" s="250">
        <v>4</v>
      </c>
      <c r="G18" s="247">
        <v>3.6080000000000001</v>
      </c>
      <c r="H18" s="250">
        <v>65</v>
      </c>
      <c r="I18" s="247">
        <v>53.846364999999999</v>
      </c>
      <c r="J18" s="250">
        <v>41364</v>
      </c>
      <c r="K18" s="247">
        <v>36660.767671169997</v>
      </c>
      <c r="L18" s="250">
        <v>16</v>
      </c>
      <c r="M18" s="247">
        <v>12.435</v>
      </c>
      <c r="N18" s="250">
        <v>72286</v>
      </c>
      <c r="O18" s="247">
        <v>62764.648302000001</v>
      </c>
      <c r="P18" s="250">
        <v>5</v>
      </c>
      <c r="Q18" s="247">
        <v>3.968</v>
      </c>
      <c r="R18" s="250">
        <v>113741</v>
      </c>
      <c r="S18" s="247">
        <v>99500.080748169989</v>
      </c>
    </row>
    <row r="19" spans="1:19" ht="29.25" customHeight="1" x14ac:dyDescent="0.2">
      <c r="A19" s="18" t="s">
        <v>292</v>
      </c>
      <c r="B19" s="250">
        <v>0</v>
      </c>
      <c r="C19" s="247">
        <v>0</v>
      </c>
      <c r="D19" s="250">
        <v>15</v>
      </c>
      <c r="E19" s="247">
        <v>25.351706</v>
      </c>
      <c r="F19" s="250">
        <v>13</v>
      </c>
      <c r="G19" s="247">
        <v>18.741285000000001</v>
      </c>
      <c r="H19" s="250">
        <v>316</v>
      </c>
      <c r="I19" s="247">
        <v>466.02192700000001</v>
      </c>
      <c r="J19" s="250">
        <v>70934</v>
      </c>
      <c r="K19" s="247">
        <v>99609.22430283</v>
      </c>
      <c r="L19" s="250">
        <v>186</v>
      </c>
      <c r="M19" s="247">
        <v>173.22399999999999</v>
      </c>
      <c r="N19" s="250">
        <v>160550</v>
      </c>
      <c r="O19" s="247">
        <v>227518.07876100001</v>
      </c>
      <c r="P19" s="250">
        <v>2</v>
      </c>
      <c r="Q19" s="247">
        <v>3.4529999999999998</v>
      </c>
      <c r="R19" s="250">
        <v>232016</v>
      </c>
      <c r="S19" s="247">
        <v>327814.09498183004</v>
      </c>
    </row>
    <row r="20" spans="1:19" ht="29.25" customHeight="1" x14ac:dyDescent="0.2">
      <c r="A20" s="18" t="s">
        <v>293</v>
      </c>
      <c r="B20" s="250">
        <v>0</v>
      </c>
      <c r="C20" s="247">
        <v>0</v>
      </c>
      <c r="D20" s="250">
        <v>17</v>
      </c>
      <c r="E20" s="247">
        <v>39.545133999999997</v>
      </c>
      <c r="F20" s="250">
        <v>17</v>
      </c>
      <c r="G20" s="247">
        <v>43.442501999999998</v>
      </c>
      <c r="H20" s="250">
        <v>92</v>
      </c>
      <c r="I20" s="247">
        <v>234.16744399999999</v>
      </c>
      <c r="J20" s="250">
        <v>40599</v>
      </c>
      <c r="K20" s="247">
        <v>100151.25721707</v>
      </c>
      <c r="L20" s="250">
        <v>22</v>
      </c>
      <c r="M20" s="247">
        <v>42.716720000000002</v>
      </c>
      <c r="N20" s="250">
        <v>37511</v>
      </c>
      <c r="O20" s="247">
        <v>91246.793164000002</v>
      </c>
      <c r="P20" s="250">
        <v>0</v>
      </c>
      <c r="Q20" s="247">
        <v>0</v>
      </c>
      <c r="R20" s="250">
        <v>78258</v>
      </c>
      <c r="S20" s="247">
        <v>191757.92218107</v>
      </c>
    </row>
    <row r="21" spans="1:19" ht="29.25" customHeight="1" x14ac:dyDescent="0.2">
      <c r="A21" s="18" t="s">
        <v>294</v>
      </c>
      <c r="B21" s="250">
        <v>0</v>
      </c>
      <c r="C21" s="247">
        <v>0</v>
      </c>
      <c r="D21" s="250">
        <v>12</v>
      </c>
      <c r="E21" s="247">
        <v>43.559347000000002</v>
      </c>
      <c r="F21" s="250">
        <v>7</v>
      </c>
      <c r="G21" s="247">
        <v>24.742999999999999</v>
      </c>
      <c r="H21" s="250">
        <v>44</v>
      </c>
      <c r="I21" s="247">
        <v>150.229814</v>
      </c>
      <c r="J21" s="250">
        <v>17284</v>
      </c>
      <c r="K21" s="247">
        <v>58311.08311331</v>
      </c>
      <c r="L21" s="250">
        <v>13</v>
      </c>
      <c r="M21" s="247">
        <v>33.533119999999997</v>
      </c>
      <c r="N21" s="250">
        <v>14377</v>
      </c>
      <c r="O21" s="247">
        <v>49923.365653000001</v>
      </c>
      <c r="P21" s="250">
        <v>2</v>
      </c>
      <c r="Q21" s="247">
        <v>6.2177670000000003</v>
      </c>
      <c r="R21" s="250">
        <v>31739</v>
      </c>
      <c r="S21" s="247">
        <v>108492.73181431001</v>
      </c>
    </row>
    <row r="22" spans="1:19" ht="29.25" customHeight="1" x14ac:dyDescent="0.2">
      <c r="A22" s="18" t="s">
        <v>295</v>
      </c>
      <c r="B22" s="250">
        <v>0</v>
      </c>
      <c r="C22" s="247">
        <v>0</v>
      </c>
      <c r="D22" s="250">
        <v>12</v>
      </c>
      <c r="E22" s="247">
        <v>53.748759</v>
      </c>
      <c r="F22" s="250">
        <v>8</v>
      </c>
      <c r="G22" s="247">
        <v>37.698768000000001</v>
      </c>
      <c r="H22" s="250">
        <v>52</v>
      </c>
      <c r="I22" s="247">
        <v>224.38528500000001</v>
      </c>
      <c r="J22" s="250">
        <v>11092</v>
      </c>
      <c r="K22" s="247">
        <v>50096.262497260002</v>
      </c>
      <c r="L22" s="250">
        <v>18</v>
      </c>
      <c r="M22" s="247">
        <v>67.159000000000006</v>
      </c>
      <c r="N22" s="250">
        <v>9814</v>
      </c>
      <c r="O22" s="247">
        <v>44055.372366000003</v>
      </c>
      <c r="P22" s="250">
        <v>3</v>
      </c>
      <c r="Q22" s="247">
        <v>14.506</v>
      </c>
      <c r="R22" s="250">
        <v>20999</v>
      </c>
      <c r="S22" s="247">
        <v>94549.13267526</v>
      </c>
    </row>
    <row r="23" spans="1:19" ht="29.25" customHeight="1" x14ac:dyDescent="0.2">
      <c r="A23" s="18" t="s">
        <v>296</v>
      </c>
      <c r="B23" s="250">
        <v>0</v>
      </c>
      <c r="C23" s="247">
        <v>0</v>
      </c>
      <c r="D23" s="250">
        <v>35</v>
      </c>
      <c r="E23" s="247">
        <v>181.978388</v>
      </c>
      <c r="F23" s="250">
        <v>12</v>
      </c>
      <c r="G23" s="247">
        <v>67.798343000000003</v>
      </c>
      <c r="H23" s="250">
        <v>15</v>
      </c>
      <c r="I23" s="247">
        <v>78.421882999999994</v>
      </c>
      <c r="J23" s="250">
        <v>7221</v>
      </c>
      <c r="K23" s="247">
        <v>38807.407582</v>
      </c>
      <c r="L23" s="250">
        <v>10</v>
      </c>
      <c r="M23" s="247">
        <v>51.015512000000001</v>
      </c>
      <c r="N23" s="250">
        <v>8175</v>
      </c>
      <c r="O23" s="247">
        <v>44955.763930000001</v>
      </c>
      <c r="P23" s="250">
        <v>1</v>
      </c>
      <c r="Q23" s="247">
        <v>5.2450000000000001</v>
      </c>
      <c r="R23" s="250">
        <v>15469</v>
      </c>
      <c r="S23" s="247">
        <v>84147.630638000017</v>
      </c>
    </row>
    <row r="24" spans="1:19" ht="29.25" customHeight="1" x14ac:dyDescent="0.2">
      <c r="A24" s="18" t="s">
        <v>297</v>
      </c>
      <c r="B24" s="250">
        <v>0</v>
      </c>
      <c r="C24" s="247">
        <v>0</v>
      </c>
      <c r="D24" s="250">
        <v>8</v>
      </c>
      <c r="E24" s="247">
        <v>50.350797999999998</v>
      </c>
      <c r="F24" s="250">
        <v>8</v>
      </c>
      <c r="G24" s="247">
        <v>51.677</v>
      </c>
      <c r="H24" s="250">
        <v>41</v>
      </c>
      <c r="I24" s="247">
        <v>185.67048700000001</v>
      </c>
      <c r="J24" s="250">
        <v>5885</v>
      </c>
      <c r="K24" s="247">
        <v>38379.068971840003</v>
      </c>
      <c r="L24" s="250">
        <v>0</v>
      </c>
      <c r="M24" s="247">
        <v>0</v>
      </c>
      <c r="N24" s="250">
        <v>4119</v>
      </c>
      <c r="O24" s="247">
        <v>26774.456923000002</v>
      </c>
      <c r="P24" s="250">
        <v>1</v>
      </c>
      <c r="Q24" s="247">
        <v>6.62</v>
      </c>
      <c r="R24" s="250">
        <v>10062</v>
      </c>
      <c r="S24" s="247">
        <v>65447.844179840009</v>
      </c>
    </row>
    <row r="25" spans="1:19" ht="29.25" customHeight="1" x14ac:dyDescent="0.2">
      <c r="A25" s="18" t="s">
        <v>298</v>
      </c>
      <c r="B25" s="250">
        <v>0</v>
      </c>
      <c r="C25" s="247">
        <v>0</v>
      </c>
      <c r="D25" s="250">
        <v>14</v>
      </c>
      <c r="E25" s="247">
        <v>102.507766</v>
      </c>
      <c r="F25" s="250">
        <v>7</v>
      </c>
      <c r="G25" s="247">
        <v>52.201999999999998</v>
      </c>
      <c r="H25" s="250">
        <v>4</v>
      </c>
      <c r="I25" s="247">
        <v>29.676210000000001</v>
      </c>
      <c r="J25" s="250">
        <v>8339</v>
      </c>
      <c r="K25" s="247">
        <v>62513.325166490002</v>
      </c>
      <c r="L25" s="250">
        <v>5</v>
      </c>
      <c r="M25" s="247">
        <v>37.323999999999998</v>
      </c>
      <c r="N25" s="250">
        <v>3291</v>
      </c>
      <c r="O25" s="247">
        <v>24670.312894999999</v>
      </c>
      <c r="P25" s="250">
        <v>0</v>
      </c>
      <c r="Q25" s="247">
        <v>0</v>
      </c>
      <c r="R25" s="250">
        <v>11660</v>
      </c>
      <c r="S25" s="247">
        <v>87405.34803749001</v>
      </c>
    </row>
    <row r="26" spans="1:19" ht="29.25" customHeight="1" x14ac:dyDescent="0.2">
      <c r="A26" s="18" t="s">
        <v>299</v>
      </c>
      <c r="B26" s="250">
        <v>0</v>
      </c>
      <c r="C26" s="247">
        <v>0</v>
      </c>
      <c r="D26" s="250">
        <v>2</v>
      </c>
      <c r="E26" s="247">
        <v>16.822589000000001</v>
      </c>
      <c r="F26" s="250">
        <v>5</v>
      </c>
      <c r="G26" s="247">
        <v>60.610999999999997</v>
      </c>
      <c r="H26" s="250">
        <v>10</v>
      </c>
      <c r="I26" s="247">
        <v>133.45469399999999</v>
      </c>
      <c r="J26" s="250">
        <v>4428</v>
      </c>
      <c r="K26" s="247">
        <v>41661.598406839999</v>
      </c>
      <c r="L26" s="250">
        <v>5</v>
      </c>
      <c r="M26" s="247">
        <v>41.55</v>
      </c>
      <c r="N26" s="250">
        <v>3431</v>
      </c>
      <c r="O26" s="247">
        <v>24146.611023000001</v>
      </c>
      <c r="P26" s="250">
        <v>1</v>
      </c>
      <c r="Q26" s="247">
        <v>8</v>
      </c>
      <c r="R26" s="250">
        <v>7882</v>
      </c>
      <c r="S26" s="247">
        <v>66068.64771284</v>
      </c>
    </row>
    <row r="27" spans="1:19" ht="29.25" customHeight="1" x14ac:dyDescent="0.2">
      <c r="A27" s="18" t="s">
        <v>300</v>
      </c>
      <c r="B27" s="250">
        <v>0</v>
      </c>
      <c r="C27" s="247">
        <v>0</v>
      </c>
      <c r="D27" s="250">
        <v>1</v>
      </c>
      <c r="E27" s="247">
        <v>9.5649999999999995</v>
      </c>
      <c r="F27" s="250">
        <v>7</v>
      </c>
      <c r="G27" s="247">
        <v>66.187536000000009</v>
      </c>
      <c r="H27" s="250">
        <v>5</v>
      </c>
      <c r="I27" s="247">
        <v>47.843919999999997</v>
      </c>
      <c r="J27" s="250">
        <v>4043</v>
      </c>
      <c r="K27" s="247">
        <v>38940.008117199999</v>
      </c>
      <c r="L27" s="250">
        <v>1</v>
      </c>
      <c r="M27" s="247">
        <v>9.9969999999999999</v>
      </c>
      <c r="N27" s="250">
        <v>3924</v>
      </c>
      <c r="O27" s="247">
        <v>37248.477669</v>
      </c>
      <c r="P27" s="250">
        <v>2</v>
      </c>
      <c r="Q27" s="247">
        <v>18.768000000000001</v>
      </c>
      <c r="R27" s="250">
        <v>7983</v>
      </c>
      <c r="S27" s="247">
        <v>76340.84724219999</v>
      </c>
    </row>
    <row r="28" spans="1:19" ht="29.25" customHeight="1" x14ac:dyDescent="0.2">
      <c r="A28" s="18" t="s">
        <v>301</v>
      </c>
      <c r="B28" s="250">
        <v>1</v>
      </c>
      <c r="C28" s="247">
        <v>14.366856</v>
      </c>
      <c r="D28" s="250">
        <v>34</v>
      </c>
      <c r="E28" s="247">
        <v>1728.8609939999999</v>
      </c>
      <c r="F28" s="250">
        <v>132</v>
      </c>
      <c r="G28" s="247">
        <v>5399.065337</v>
      </c>
      <c r="H28" s="250">
        <v>208</v>
      </c>
      <c r="I28" s="247">
        <v>9701.8308919999999</v>
      </c>
      <c r="J28" s="250">
        <v>42944</v>
      </c>
      <c r="K28" s="247">
        <v>1396103.6049609401</v>
      </c>
      <c r="L28" s="250">
        <v>56</v>
      </c>
      <c r="M28" s="247">
        <v>2327.5430580000002</v>
      </c>
      <c r="N28" s="250">
        <v>7072</v>
      </c>
      <c r="O28" s="247">
        <v>128105.590989</v>
      </c>
      <c r="P28" s="250">
        <v>19</v>
      </c>
      <c r="Q28" s="247">
        <v>723.98900000000003</v>
      </c>
      <c r="R28" s="250">
        <v>50466</v>
      </c>
      <c r="S28" s="247">
        <v>1544104.8520869401</v>
      </c>
    </row>
    <row r="29" spans="1:19" ht="29.25" customHeight="1" x14ac:dyDescent="0.2">
      <c r="A29" s="18" t="s">
        <v>302</v>
      </c>
      <c r="B29" s="250">
        <v>0</v>
      </c>
      <c r="C29" s="247">
        <v>0</v>
      </c>
      <c r="D29" s="250">
        <v>45</v>
      </c>
      <c r="E29" s="247">
        <v>11108.433155000001</v>
      </c>
      <c r="F29" s="250">
        <v>130</v>
      </c>
      <c r="G29" s="247">
        <v>36179.903137000001</v>
      </c>
      <c r="H29" s="250">
        <v>118</v>
      </c>
      <c r="I29" s="247">
        <v>28252.0182561</v>
      </c>
      <c r="J29" s="250">
        <v>9833</v>
      </c>
      <c r="K29" s="247">
        <v>2068044.6511289999</v>
      </c>
      <c r="L29" s="250">
        <v>25</v>
      </c>
      <c r="M29" s="247">
        <v>5833.6397349999997</v>
      </c>
      <c r="N29" s="250">
        <v>73</v>
      </c>
      <c r="O29" s="247">
        <v>11035.664638</v>
      </c>
      <c r="P29" s="250">
        <v>5</v>
      </c>
      <c r="Q29" s="247">
        <v>541.26099999999997</v>
      </c>
      <c r="R29" s="250">
        <v>10229</v>
      </c>
      <c r="S29" s="247">
        <v>2160995.5710501</v>
      </c>
    </row>
    <row r="30" spans="1:19" ht="29.25" customHeight="1" x14ac:dyDescent="0.2">
      <c r="A30" s="18" t="s">
        <v>303</v>
      </c>
      <c r="B30" s="250">
        <v>0</v>
      </c>
      <c r="C30" s="247">
        <v>0</v>
      </c>
      <c r="D30" s="250">
        <v>15</v>
      </c>
      <c r="E30" s="247">
        <v>9775.4429999999993</v>
      </c>
      <c r="F30" s="250">
        <v>73</v>
      </c>
      <c r="G30" s="247">
        <v>55190.890922999999</v>
      </c>
      <c r="H30" s="250">
        <v>43</v>
      </c>
      <c r="I30" s="247">
        <v>29604.218816000001</v>
      </c>
      <c r="J30" s="250">
        <v>1533</v>
      </c>
      <c r="K30" s="247">
        <v>1041651.74737</v>
      </c>
      <c r="L30" s="250">
        <v>6</v>
      </c>
      <c r="M30" s="247">
        <v>4182.701</v>
      </c>
      <c r="N30" s="250">
        <v>1</v>
      </c>
      <c r="O30" s="247">
        <v>669.69299999999998</v>
      </c>
      <c r="P30" s="250">
        <v>0</v>
      </c>
      <c r="Q30" s="247">
        <v>0</v>
      </c>
      <c r="R30" s="250">
        <v>1671</v>
      </c>
      <c r="S30" s="247">
        <v>1141074.6941089998</v>
      </c>
    </row>
    <row r="31" spans="1:19" ht="29.25" customHeight="1" x14ac:dyDescent="0.2">
      <c r="A31" s="18" t="s">
        <v>304</v>
      </c>
      <c r="B31" s="250">
        <v>0</v>
      </c>
      <c r="C31" s="247">
        <v>0</v>
      </c>
      <c r="D31" s="250">
        <v>16</v>
      </c>
      <c r="E31" s="247">
        <v>35864.573414999999</v>
      </c>
      <c r="F31" s="250">
        <v>112</v>
      </c>
      <c r="G31" s="247">
        <v>272246.20993200003</v>
      </c>
      <c r="H31" s="250">
        <v>57</v>
      </c>
      <c r="I31" s="247">
        <v>116296.93353900001</v>
      </c>
      <c r="J31" s="250">
        <v>903</v>
      </c>
      <c r="K31" s="247">
        <v>1692143.94738</v>
      </c>
      <c r="L31" s="250">
        <v>2</v>
      </c>
      <c r="M31" s="247">
        <v>2871.27</v>
      </c>
      <c r="N31" s="250">
        <v>2</v>
      </c>
      <c r="O31" s="247">
        <v>4893.6909999999998</v>
      </c>
      <c r="P31" s="250">
        <v>0</v>
      </c>
      <c r="Q31" s="247">
        <v>0</v>
      </c>
      <c r="R31" s="250">
        <v>1092</v>
      </c>
      <c r="S31" s="247">
        <v>2124316.6252660002</v>
      </c>
    </row>
    <row r="32" spans="1:19" ht="29.25" customHeight="1" x14ac:dyDescent="0.2">
      <c r="A32" s="18" t="s">
        <v>352</v>
      </c>
      <c r="B32" s="250">
        <v>0</v>
      </c>
      <c r="C32" s="247">
        <v>0</v>
      </c>
      <c r="D32" s="250">
        <v>9</v>
      </c>
      <c r="E32" s="247">
        <v>55841.482702000001</v>
      </c>
      <c r="F32" s="250">
        <v>48</v>
      </c>
      <c r="G32" s="247">
        <v>320291.00881099998</v>
      </c>
      <c r="H32" s="250">
        <v>9</v>
      </c>
      <c r="I32" s="247">
        <v>53155.178</v>
      </c>
      <c r="J32" s="250">
        <v>42</v>
      </c>
      <c r="K32" s="247">
        <v>247663.112528</v>
      </c>
      <c r="L32" s="250">
        <v>0</v>
      </c>
      <c r="M32" s="247">
        <v>0</v>
      </c>
      <c r="N32" s="250">
        <v>0</v>
      </c>
      <c r="O32" s="247">
        <v>0</v>
      </c>
      <c r="P32" s="250">
        <v>0</v>
      </c>
      <c r="Q32" s="247">
        <v>0</v>
      </c>
      <c r="R32" s="250">
        <v>108</v>
      </c>
      <c r="S32" s="247">
        <v>676950.78204099985</v>
      </c>
    </row>
    <row r="33" spans="1:19" ht="29.25" customHeight="1" x14ac:dyDescent="0.2">
      <c r="A33" s="18" t="s">
        <v>306</v>
      </c>
      <c r="B33" s="250">
        <v>0</v>
      </c>
      <c r="C33" s="247">
        <v>0</v>
      </c>
      <c r="D33" s="250">
        <v>35</v>
      </c>
      <c r="E33" s="247">
        <v>1349632.1666900001</v>
      </c>
      <c r="F33" s="250">
        <v>50</v>
      </c>
      <c r="G33" s="247">
        <v>1124099.8400699999</v>
      </c>
      <c r="H33" s="250">
        <v>3</v>
      </c>
      <c r="I33" s="247">
        <v>59997.201000000001</v>
      </c>
      <c r="J33" s="250">
        <v>7</v>
      </c>
      <c r="K33" s="247">
        <v>83461.624400000001</v>
      </c>
      <c r="L33" s="250">
        <v>0</v>
      </c>
      <c r="M33" s="247">
        <v>0</v>
      </c>
      <c r="N33" s="250">
        <v>0</v>
      </c>
      <c r="O33" s="247">
        <v>0</v>
      </c>
      <c r="P33" s="250">
        <v>0</v>
      </c>
      <c r="Q33" s="247">
        <v>0</v>
      </c>
      <c r="R33" s="250">
        <v>95</v>
      </c>
      <c r="S33" s="247">
        <v>2617190.8321599998</v>
      </c>
    </row>
    <row r="34" spans="1:19" ht="15" thickBot="1" x14ac:dyDescent="0.25">
      <c r="A34" s="100"/>
      <c r="B34" s="251"/>
      <c r="C34" s="248"/>
      <c r="D34" s="251"/>
      <c r="E34" s="248"/>
      <c r="F34" s="251"/>
      <c r="G34" s="248"/>
      <c r="H34" s="251"/>
      <c r="I34" s="248"/>
      <c r="J34" s="251"/>
      <c r="K34" s="248"/>
      <c r="L34" s="251"/>
      <c r="M34" s="248"/>
      <c r="N34" s="251"/>
      <c r="O34" s="248"/>
      <c r="P34" s="251"/>
      <c r="Q34" s="248"/>
      <c r="R34" s="251"/>
      <c r="S34" s="248"/>
    </row>
    <row r="35" spans="1:19" ht="15.75" thickTop="1" thickBot="1" x14ac:dyDescent="0.25">
      <c r="A35" s="47" t="s">
        <v>320</v>
      </c>
      <c r="B35" s="249">
        <v>1</v>
      </c>
      <c r="C35" s="246">
        <v>14.366856</v>
      </c>
      <c r="D35" s="249">
        <v>300</v>
      </c>
      <c r="E35" s="246">
        <v>1464476.602317</v>
      </c>
      <c r="F35" s="249">
        <v>685</v>
      </c>
      <c r="G35" s="246">
        <v>1813840.5641989999</v>
      </c>
      <c r="H35" s="249">
        <v>1214</v>
      </c>
      <c r="I35" s="246">
        <v>298646.74299210001</v>
      </c>
      <c r="J35" s="249">
        <v>1059361</v>
      </c>
      <c r="K35" s="246">
        <v>7262556.4530267399</v>
      </c>
      <c r="L35" s="249">
        <v>5918</v>
      </c>
      <c r="M35" s="246">
        <v>16124.312145</v>
      </c>
      <c r="N35" s="249">
        <v>2935416</v>
      </c>
      <c r="O35" s="246">
        <v>1120454.4363928901</v>
      </c>
      <c r="P35" s="249">
        <v>100</v>
      </c>
      <c r="Q35" s="246">
        <v>1389.4647669999999</v>
      </c>
      <c r="R35" s="249">
        <v>4002995</v>
      </c>
      <c r="S35" s="246">
        <v>11977502.942695731</v>
      </c>
    </row>
    <row r="36" spans="1:19" ht="15" thickTop="1" x14ac:dyDescent="0.2">
      <c r="A36" s="746" t="s">
        <v>263</v>
      </c>
      <c r="B36" s="746"/>
      <c r="C36" s="746"/>
      <c r="D36" s="746"/>
      <c r="E36" s="746"/>
      <c r="F36" s="746"/>
      <c r="G36" s="746"/>
      <c r="H36" s="746"/>
      <c r="I36" s="746"/>
      <c r="J36" s="746"/>
      <c r="K36" s="746"/>
      <c r="L36" s="746"/>
      <c r="M36" s="746"/>
      <c r="N36" s="746"/>
      <c r="O36" s="746"/>
      <c r="P36" s="746"/>
      <c r="Q36" s="746"/>
      <c r="R36" s="746"/>
      <c r="S36" s="746"/>
    </row>
  </sheetData>
  <mergeCells count="32">
    <mergeCell ref="G6:G7"/>
    <mergeCell ref="H6:H7"/>
    <mergeCell ref="A36:S36"/>
    <mergeCell ref="I6:I7"/>
    <mergeCell ref="J6:J7"/>
    <mergeCell ref="K6:K7"/>
    <mergeCell ref="L6:L7"/>
    <mergeCell ref="M6:M7"/>
    <mergeCell ref="N6:N7"/>
    <mergeCell ref="O6:O7"/>
    <mergeCell ref="P6:P7"/>
    <mergeCell ref="Q6:Q7"/>
    <mergeCell ref="R6:R7"/>
    <mergeCell ref="S6:S7"/>
    <mergeCell ref="B6:B7"/>
    <mergeCell ref="C6:C7"/>
    <mergeCell ref="D6:D7"/>
    <mergeCell ref="E6:E7"/>
    <mergeCell ref="F6:F7"/>
    <mergeCell ref="A1:S1"/>
    <mergeCell ref="A2:S2"/>
    <mergeCell ref="A3:S3"/>
    <mergeCell ref="A4:S4"/>
    <mergeCell ref="B5:C5"/>
    <mergeCell ref="D5:E5"/>
    <mergeCell ref="F5:G5"/>
    <mergeCell ref="H5:I5"/>
    <mergeCell ref="J5:K5"/>
    <mergeCell ref="L5:M5"/>
    <mergeCell ref="N5:O5"/>
    <mergeCell ref="P5:Q5"/>
    <mergeCell ref="R5:S5"/>
  </mergeCells>
  <pageMargins left="0.7" right="0.7" top="0.75" bottom="0.75" header="0.3" footer="0.3"/>
  <pageSetup paperSize="9" scale="51"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O76"/>
  <sheetViews>
    <sheetView view="pageBreakPreview" topLeftCell="A49" zoomScale="115" zoomScaleNormal="100" zoomScaleSheetLayoutView="115" workbookViewId="0">
      <selection activeCell="A71" sqref="A71"/>
    </sheetView>
  </sheetViews>
  <sheetFormatPr defaultColWidth="9.125" defaultRowHeight="14.25" x14ac:dyDescent="0.2"/>
  <cols>
    <col min="1" max="1" width="75.75" style="10" customWidth="1"/>
    <col min="2" max="4" width="9.75" style="10" bestFit="1" customWidth="1"/>
    <col min="5" max="7" width="9.125" style="10" hidden="1" customWidth="1"/>
    <col min="8" max="8" width="5.75" style="10" hidden="1" customWidth="1"/>
    <col min="9" max="15" width="9.125" style="10" hidden="1" customWidth="1"/>
    <col min="16" max="16384" width="9.125" style="10"/>
  </cols>
  <sheetData>
    <row r="1" spans="1:4" ht="18.75" x14ac:dyDescent="0.2">
      <c r="A1" s="707" t="s">
        <v>1191</v>
      </c>
      <c r="B1" s="707"/>
      <c r="C1" s="707"/>
      <c r="D1" s="707"/>
    </row>
    <row r="2" spans="1:4" ht="15" thickBot="1" x14ac:dyDescent="0.25">
      <c r="A2" s="708" t="s">
        <v>63</v>
      </c>
      <c r="B2" s="708"/>
      <c r="C2" s="708"/>
      <c r="D2" s="708"/>
    </row>
    <row r="3" spans="1:4" ht="15" thickBot="1" x14ac:dyDescent="0.25">
      <c r="A3" s="13" t="s">
        <v>64</v>
      </c>
      <c r="B3" s="279" t="s">
        <v>1203</v>
      </c>
      <c r="C3" s="279" t="s">
        <v>1188</v>
      </c>
      <c r="D3" s="279" t="s">
        <v>1233</v>
      </c>
    </row>
    <row r="4" spans="1:4" x14ac:dyDescent="0.2">
      <c r="A4" s="268" t="s">
        <v>65</v>
      </c>
      <c r="B4" s="465">
        <v>41190125.014892489</v>
      </c>
      <c r="C4" s="465">
        <v>43500966.093656391</v>
      </c>
      <c r="D4" s="465">
        <v>46836739.311255284</v>
      </c>
    </row>
    <row r="5" spans="1:4" x14ac:dyDescent="0.2">
      <c r="A5" s="271" t="s">
        <v>66</v>
      </c>
      <c r="B5" s="466">
        <v>26363171.362495892</v>
      </c>
      <c r="C5" s="466">
        <v>26924250.20509351</v>
      </c>
      <c r="D5" s="466">
        <v>28866019.434949841</v>
      </c>
    </row>
    <row r="6" spans="1:4" x14ac:dyDescent="0.2">
      <c r="A6" s="281" t="s">
        <v>67</v>
      </c>
      <c r="B6" s="466">
        <v>21070747.55203338</v>
      </c>
      <c r="C6" s="466">
        <v>21674163.414810929</v>
      </c>
      <c r="D6" s="466">
        <v>23235974.637812581</v>
      </c>
    </row>
    <row r="7" spans="1:4" x14ac:dyDescent="0.2">
      <c r="A7" s="281" t="s">
        <v>68</v>
      </c>
      <c r="B7" s="466">
        <v>575720.05750460422</v>
      </c>
      <c r="C7" s="466">
        <v>492438.70183307998</v>
      </c>
      <c r="D7" s="466">
        <v>547823.14372386003</v>
      </c>
    </row>
    <row r="8" spans="1:4" x14ac:dyDescent="0.2">
      <c r="A8" s="281" t="s">
        <v>69</v>
      </c>
      <c r="B8" s="466">
        <v>4716703.7529579103</v>
      </c>
      <c r="C8" s="466">
        <v>4757648.0884495014</v>
      </c>
      <c r="D8" s="466">
        <v>5082221.6534134001</v>
      </c>
    </row>
    <row r="9" spans="1:4" x14ac:dyDescent="0.2">
      <c r="A9" s="271" t="s">
        <v>70</v>
      </c>
      <c r="B9" s="466">
        <v>129485.74800000001</v>
      </c>
      <c r="C9" s="466">
        <v>125035.973</v>
      </c>
      <c r="D9" s="466">
        <v>129672.91611000001</v>
      </c>
    </row>
    <row r="10" spans="1:4" x14ac:dyDescent="0.2">
      <c r="A10" s="274" t="s">
        <v>9</v>
      </c>
      <c r="B10" s="466">
        <v>0</v>
      </c>
      <c r="C10" s="466">
        <v>0</v>
      </c>
      <c r="D10" s="466">
        <v>0</v>
      </c>
    </row>
    <row r="11" spans="1:4" x14ac:dyDescent="0.2">
      <c r="A11" s="274" t="s">
        <v>10</v>
      </c>
      <c r="B11" s="466">
        <v>129485.74800000001</v>
      </c>
      <c r="C11" s="466">
        <v>125035.973</v>
      </c>
      <c r="D11" s="466">
        <v>129672.91611000001</v>
      </c>
    </row>
    <row r="12" spans="1:4" x14ac:dyDescent="0.2">
      <c r="A12" s="271" t="s">
        <v>71</v>
      </c>
      <c r="B12" s="466">
        <v>9080649.4417172894</v>
      </c>
      <c r="C12" s="466">
        <v>10413350.728179</v>
      </c>
      <c r="D12" s="466">
        <v>11672828.02640699</v>
      </c>
    </row>
    <row r="13" spans="1:4" x14ac:dyDescent="0.2">
      <c r="A13" s="275" t="s">
        <v>9</v>
      </c>
      <c r="B13" s="466">
        <v>8210778.7805562904</v>
      </c>
      <c r="C13" s="466">
        <v>9527693.7401790004</v>
      </c>
      <c r="D13" s="466">
        <v>10800196.02870699</v>
      </c>
    </row>
    <row r="14" spans="1:4" x14ac:dyDescent="0.2">
      <c r="A14" s="282" t="s">
        <v>12</v>
      </c>
      <c r="B14" s="466">
        <v>146673.35399999999</v>
      </c>
      <c r="C14" s="466">
        <v>135332.16699999999</v>
      </c>
      <c r="D14" s="466">
        <v>100718.13123699999</v>
      </c>
    </row>
    <row r="15" spans="1:4" x14ac:dyDescent="0.2">
      <c r="A15" s="282" t="s">
        <v>72</v>
      </c>
      <c r="B15" s="466">
        <v>6120234.5917380014</v>
      </c>
      <c r="C15" s="466">
        <v>7590980.0039999997</v>
      </c>
      <c r="D15" s="466">
        <v>8834250.7981400006</v>
      </c>
    </row>
    <row r="16" spans="1:4" x14ac:dyDescent="0.2">
      <c r="A16" s="282" t="s">
        <v>73</v>
      </c>
      <c r="B16" s="466">
        <v>1943870.8348182901</v>
      </c>
      <c r="C16" s="466">
        <v>1801381.5691790001</v>
      </c>
      <c r="D16" s="466">
        <v>1865227.0993299901</v>
      </c>
    </row>
    <row r="17" spans="1:4" x14ac:dyDescent="0.2">
      <c r="A17" s="275" t="s">
        <v>74</v>
      </c>
      <c r="B17" s="466">
        <v>869870.66116100003</v>
      </c>
      <c r="C17" s="466">
        <v>885656.98800000001</v>
      </c>
      <c r="D17" s="466">
        <v>872631.99769999995</v>
      </c>
    </row>
    <row r="18" spans="1:4" x14ac:dyDescent="0.2">
      <c r="A18" s="271" t="s">
        <v>75</v>
      </c>
      <c r="B18" s="466">
        <v>34707.904824999998</v>
      </c>
      <c r="C18" s="466">
        <v>66206.093154999995</v>
      </c>
      <c r="D18" s="466">
        <v>44458.278316999997</v>
      </c>
    </row>
    <row r="19" spans="1:4" x14ac:dyDescent="0.2">
      <c r="A19" s="271" t="s">
        <v>76</v>
      </c>
      <c r="B19" s="466">
        <v>2786787.3679756359</v>
      </c>
      <c r="C19" s="466">
        <v>3390616.3434188799</v>
      </c>
      <c r="D19" s="466">
        <v>3180587.0795061281</v>
      </c>
    </row>
    <row r="20" spans="1:4" x14ac:dyDescent="0.2">
      <c r="A20" s="281" t="s">
        <v>77</v>
      </c>
      <c r="B20" s="466">
        <v>772088.71497324004</v>
      </c>
      <c r="C20" s="466">
        <v>784485.82149428001</v>
      </c>
      <c r="D20" s="466">
        <v>799071.41449628002</v>
      </c>
    </row>
    <row r="21" spans="1:4" x14ac:dyDescent="0.2">
      <c r="A21" s="283" t="s">
        <v>78</v>
      </c>
      <c r="B21" s="466">
        <v>691678.12788954005</v>
      </c>
      <c r="C21" s="466">
        <v>698843.10804299999</v>
      </c>
      <c r="D21" s="466">
        <v>713955.18627199996</v>
      </c>
    </row>
    <row r="22" spans="1:4" x14ac:dyDescent="0.2">
      <c r="A22" s="283" t="s">
        <v>79</v>
      </c>
      <c r="B22" s="466">
        <v>43568.933999699999</v>
      </c>
      <c r="C22" s="466">
        <v>49806.484194279998</v>
      </c>
      <c r="D22" s="466">
        <v>45616.622219279998</v>
      </c>
    </row>
    <row r="23" spans="1:4" x14ac:dyDescent="0.2">
      <c r="A23" s="283" t="s">
        <v>80</v>
      </c>
      <c r="B23" s="466">
        <v>36841.653083999998</v>
      </c>
      <c r="C23" s="466">
        <v>35836.229256999999</v>
      </c>
      <c r="D23" s="466">
        <v>39499.606005000001</v>
      </c>
    </row>
    <row r="24" spans="1:4" x14ac:dyDescent="0.2">
      <c r="A24" s="281" t="s">
        <v>81</v>
      </c>
      <c r="B24" s="466">
        <v>346376.32575810602</v>
      </c>
      <c r="C24" s="466">
        <v>357404.55556980002</v>
      </c>
      <c r="D24" s="466">
        <v>378156.97318289999</v>
      </c>
    </row>
    <row r="25" spans="1:4" x14ac:dyDescent="0.2">
      <c r="A25" s="281" t="s">
        <v>82</v>
      </c>
      <c r="B25" s="466">
        <v>1624258.4362442899</v>
      </c>
      <c r="C25" s="466">
        <v>2190846.1863548001</v>
      </c>
      <c r="D25" s="466">
        <v>1935766.1718569479</v>
      </c>
    </row>
    <row r="26" spans="1:4" x14ac:dyDescent="0.2">
      <c r="A26" s="283" t="s">
        <v>83</v>
      </c>
      <c r="B26" s="466">
        <v>9993.3037420000001</v>
      </c>
      <c r="C26" s="466">
        <v>16442.013999999999</v>
      </c>
      <c r="D26" s="466">
        <v>9661.4481188999998</v>
      </c>
    </row>
    <row r="27" spans="1:4" x14ac:dyDescent="0.2">
      <c r="A27" s="283" t="s">
        <v>84</v>
      </c>
      <c r="B27" s="466">
        <v>73568.650999999998</v>
      </c>
      <c r="C27" s="466">
        <v>95134.241000000009</v>
      </c>
      <c r="D27" s="466">
        <v>26526.857519410001</v>
      </c>
    </row>
    <row r="28" spans="1:4" x14ac:dyDescent="0.2">
      <c r="A28" s="283" t="s">
        <v>28</v>
      </c>
      <c r="B28" s="466">
        <v>12119.773999999999</v>
      </c>
      <c r="C28" s="466">
        <v>10516.111000000001</v>
      </c>
      <c r="D28" s="466">
        <v>10802.181</v>
      </c>
    </row>
    <row r="29" spans="1:4" x14ac:dyDescent="0.2">
      <c r="A29" s="283" t="s">
        <v>85</v>
      </c>
      <c r="B29" s="466">
        <v>1528576.7075022899</v>
      </c>
      <c r="C29" s="466">
        <v>2068753.8203548</v>
      </c>
      <c r="D29" s="466">
        <v>1888775.685218638</v>
      </c>
    </row>
    <row r="30" spans="1:4" x14ac:dyDescent="0.2">
      <c r="A30" s="284" t="s">
        <v>86</v>
      </c>
      <c r="B30" s="466">
        <v>94163.403798999992</v>
      </c>
      <c r="C30" s="466">
        <v>108988.79463</v>
      </c>
      <c r="D30" s="466">
        <v>111263.59253153</v>
      </c>
    </row>
    <row r="31" spans="1:4" x14ac:dyDescent="0.2">
      <c r="A31" s="284" t="s">
        <v>87</v>
      </c>
      <c r="B31" s="466">
        <v>140470.81400000001</v>
      </c>
      <c r="C31" s="466">
        <v>146258.43799999999</v>
      </c>
      <c r="D31" s="466">
        <v>135640.52551529999</v>
      </c>
    </row>
    <row r="32" spans="1:4" x14ac:dyDescent="0.2">
      <c r="A32" s="284" t="s">
        <v>88</v>
      </c>
      <c r="B32" s="466">
        <v>14538.852000000001</v>
      </c>
      <c r="C32" s="466">
        <v>25477.205000000002</v>
      </c>
      <c r="D32" s="466">
        <v>-8377.8030099999996</v>
      </c>
    </row>
    <row r="33" spans="1:4" x14ac:dyDescent="0.2">
      <c r="A33" s="284" t="s">
        <v>89</v>
      </c>
      <c r="B33" s="466">
        <v>9314.3020219999999</v>
      </c>
      <c r="C33" s="466">
        <v>11631.266181999999</v>
      </c>
      <c r="D33" s="466">
        <v>13892.458176</v>
      </c>
    </row>
    <row r="34" spans="1:4" x14ac:dyDescent="0.2">
      <c r="A34" s="284" t="s">
        <v>90</v>
      </c>
      <c r="B34" s="466">
        <v>560.47509830000001</v>
      </c>
      <c r="C34" s="466">
        <v>545.90499999999997</v>
      </c>
      <c r="D34" s="466">
        <v>543.94817</v>
      </c>
    </row>
    <row r="35" spans="1:4" x14ac:dyDescent="0.2">
      <c r="A35" s="284" t="s">
        <v>91</v>
      </c>
      <c r="B35" s="466">
        <v>534923.04639999999</v>
      </c>
      <c r="C35" s="466">
        <v>595496.679</v>
      </c>
      <c r="D35" s="466">
        <v>630971.42763000005</v>
      </c>
    </row>
    <row r="36" spans="1:4" x14ac:dyDescent="0.2">
      <c r="A36" s="284" t="s">
        <v>92</v>
      </c>
      <c r="B36" s="466">
        <v>734605.81418298953</v>
      </c>
      <c r="C36" s="466">
        <v>1180355.5325428001</v>
      </c>
      <c r="D36" s="466">
        <v>1004841.536205808</v>
      </c>
    </row>
    <row r="37" spans="1:4" x14ac:dyDescent="0.2">
      <c r="A37" s="281" t="s">
        <v>93</v>
      </c>
      <c r="B37" s="466">
        <v>44063.891000000003</v>
      </c>
      <c r="C37" s="466">
        <v>57879.78</v>
      </c>
      <c r="D37" s="466">
        <v>67592.519969999994</v>
      </c>
    </row>
    <row r="38" spans="1:4" x14ac:dyDescent="0.2">
      <c r="A38" s="283" t="s">
        <v>94</v>
      </c>
      <c r="B38" s="466">
        <v>33637.464</v>
      </c>
      <c r="C38" s="466">
        <v>47518.053</v>
      </c>
      <c r="D38" s="466">
        <v>57099.205999999998</v>
      </c>
    </row>
    <row r="39" spans="1:4" x14ac:dyDescent="0.2">
      <c r="A39" s="283" t="s">
        <v>95</v>
      </c>
      <c r="B39" s="466">
        <v>0</v>
      </c>
      <c r="C39" s="466">
        <v>0</v>
      </c>
      <c r="D39" s="466">
        <v>0</v>
      </c>
    </row>
    <row r="40" spans="1:4" x14ac:dyDescent="0.2">
      <c r="A40" s="283" t="s">
        <v>28</v>
      </c>
      <c r="B40" s="466">
        <v>0</v>
      </c>
      <c r="C40" s="466">
        <v>0</v>
      </c>
      <c r="D40" s="466">
        <v>0</v>
      </c>
    </row>
    <row r="41" spans="1:4" x14ac:dyDescent="0.2">
      <c r="A41" s="283" t="s">
        <v>96</v>
      </c>
      <c r="B41" s="466">
        <v>10426.427</v>
      </c>
      <c r="C41" s="466">
        <v>10361.727000000001</v>
      </c>
      <c r="D41" s="466">
        <v>10493.313969999999</v>
      </c>
    </row>
    <row r="42" spans="1:4" x14ac:dyDescent="0.2">
      <c r="A42" s="271" t="s">
        <v>97</v>
      </c>
      <c r="B42" s="466">
        <v>327824.33</v>
      </c>
      <c r="C42" s="466">
        <v>0</v>
      </c>
      <c r="D42" s="466">
        <v>0</v>
      </c>
    </row>
    <row r="43" spans="1:4" x14ac:dyDescent="0.2">
      <c r="A43" s="271" t="s">
        <v>98</v>
      </c>
      <c r="B43" s="466">
        <v>2467498.85987867</v>
      </c>
      <c r="C43" s="466">
        <v>2581506.7508100001</v>
      </c>
      <c r="D43" s="466">
        <v>2943173.5759653202</v>
      </c>
    </row>
    <row r="44" spans="1:4" x14ac:dyDescent="0.2">
      <c r="A44" s="274" t="s">
        <v>17</v>
      </c>
      <c r="B44" s="466">
        <v>399145.07607000001</v>
      </c>
      <c r="C44" s="466">
        <v>442078.647</v>
      </c>
      <c r="D44" s="466">
        <v>442078.64812999999</v>
      </c>
    </row>
    <row r="45" spans="1:4" x14ac:dyDescent="0.2">
      <c r="A45" s="274" t="s">
        <v>18</v>
      </c>
      <c r="B45" s="466">
        <v>263941.55249999999</v>
      </c>
      <c r="C45" s="466">
        <v>248867.55850000001</v>
      </c>
      <c r="D45" s="466">
        <v>268183.1716</v>
      </c>
    </row>
    <row r="46" spans="1:4" x14ac:dyDescent="0.2">
      <c r="A46" s="274" t="s">
        <v>19</v>
      </c>
      <c r="B46" s="466">
        <v>0</v>
      </c>
      <c r="C46" s="466">
        <v>0</v>
      </c>
      <c r="D46" s="466">
        <v>0</v>
      </c>
    </row>
    <row r="47" spans="1:4" x14ac:dyDescent="0.2">
      <c r="A47" s="274" t="s">
        <v>99</v>
      </c>
      <c r="B47" s="466">
        <v>544142.17645999999</v>
      </c>
      <c r="C47" s="466">
        <v>463808.25134999998</v>
      </c>
      <c r="D47" s="466">
        <v>384703.35455800011</v>
      </c>
    </row>
    <row r="48" spans="1:4" x14ac:dyDescent="0.2">
      <c r="A48" s="274" t="s">
        <v>100</v>
      </c>
      <c r="B48" s="466">
        <v>499347.65673416998</v>
      </c>
      <c r="C48" s="466">
        <v>633916.98696000001</v>
      </c>
      <c r="D48" s="466">
        <v>832991.82079332008</v>
      </c>
    </row>
    <row r="49" spans="1:4" x14ac:dyDescent="0.2">
      <c r="A49" s="274" t="s">
        <v>101</v>
      </c>
      <c r="B49" s="466">
        <v>602236.20618999994</v>
      </c>
      <c r="C49" s="466">
        <v>570898.59400000004</v>
      </c>
      <c r="D49" s="466">
        <v>657159.68773400004</v>
      </c>
    </row>
    <row r="50" spans="1:4" x14ac:dyDescent="0.2">
      <c r="A50" s="274" t="s">
        <v>102</v>
      </c>
      <c r="B50" s="466">
        <v>158686.19192449999</v>
      </c>
      <c r="C50" s="466">
        <v>221936.71299999999</v>
      </c>
      <c r="D50" s="466">
        <v>358056.89315000002</v>
      </c>
    </row>
    <row r="51" spans="1:4" ht="15" thickBot="1" x14ac:dyDescent="0.25">
      <c r="A51" s="285"/>
      <c r="B51" s="467"/>
      <c r="C51" s="467"/>
      <c r="D51" s="467"/>
    </row>
    <row r="52" spans="1:4" x14ac:dyDescent="0.2">
      <c r="A52" s="286"/>
      <c r="B52" s="466"/>
      <c r="C52" s="466"/>
      <c r="D52" s="466"/>
    </row>
    <row r="53" spans="1:4" x14ac:dyDescent="0.2">
      <c r="A53" s="287" t="s">
        <v>103</v>
      </c>
      <c r="B53" s="465">
        <v>16842069.774250377</v>
      </c>
      <c r="C53" s="465">
        <v>18075557.987012111</v>
      </c>
      <c r="D53" s="465">
        <v>17604695.390209556</v>
      </c>
    </row>
    <row r="54" spans="1:4" x14ac:dyDescent="0.2">
      <c r="A54" s="286" t="s">
        <v>104</v>
      </c>
      <c r="B54" s="466">
        <v>3212210.47990485</v>
      </c>
      <c r="C54" s="466">
        <v>2962092.25132515</v>
      </c>
      <c r="D54" s="466">
        <v>3268804.3436254016</v>
      </c>
    </row>
    <row r="55" spans="1:4" x14ac:dyDescent="0.2">
      <c r="A55" s="286" t="s">
        <v>105</v>
      </c>
      <c r="B55" s="466">
        <v>13444164.287187528</v>
      </c>
      <c r="C55" s="466">
        <v>14940755.653761961</v>
      </c>
      <c r="D55" s="466">
        <v>14137649.439295154</v>
      </c>
    </row>
    <row r="56" spans="1:4" x14ac:dyDescent="0.2">
      <c r="A56" s="286" t="s">
        <v>106</v>
      </c>
      <c r="B56" s="466">
        <v>4625866.7970680501</v>
      </c>
      <c r="C56" s="466">
        <v>4804459.2911976501</v>
      </c>
      <c r="D56" s="466">
        <v>4214880.2092785379</v>
      </c>
    </row>
    <row r="57" spans="1:4" x14ac:dyDescent="0.2">
      <c r="A57" s="286" t="s">
        <v>107</v>
      </c>
      <c r="B57" s="466">
        <v>7001351.7325974759</v>
      </c>
      <c r="C57" s="466">
        <v>7999244.1570903091</v>
      </c>
      <c r="D57" s="466">
        <v>7931560.5888080848</v>
      </c>
    </row>
    <row r="58" spans="1:4" x14ac:dyDescent="0.2">
      <c r="A58" s="286" t="s">
        <v>108</v>
      </c>
      <c r="B58" s="466">
        <v>270815.95984799997</v>
      </c>
      <c r="C58" s="466">
        <v>510105.29111399996</v>
      </c>
      <c r="D58" s="466">
        <v>291200.87840699998</v>
      </c>
    </row>
    <row r="59" spans="1:4" x14ac:dyDescent="0.2">
      <c r="A59" s="286" t="s">
        <v>109</v>
      </c>
      <c r="B59" s="466">
        <v>114389.141</v>
      </c>
      <c r="C59" s="466">
        <v>111101.717</v>
      </c>
      <c r="D59" s="466">
        <v>103437.0640004</v>
      </c>
    </row>
    <row r="60" spans="1:4" x14ac:dyDescent="0.2">
      <c r="A60" s="286" t="s">
        <v>110</v>
      </c>
      <c r="B60" s="466">
        <v>399537.37095800001</v>
      </c>
      <c r="C60" s="466">
        <v>336748.36769200006</v>
      </c>
      <c r="D60" s="466">
        <v>300159.34779600002</v>
      </c>
    </row>
    <row r="61" spans="1:4" x14ac:dyDescent="0.2">
      <c r="A61" s="286" t="s">
        <v>111</v>
      </c>
      <c r="B61" s="466">
        <v>298.85399999999998</v>
      </c>
      <c r="C61" s="466">
        <v>71.227999999999994</v>
      </c>
      <c r="D61" s="466">
        <v>365.16300000000001</v>
      </c>
    </row>
    <row r="62" spans="1:4" x14ac:dyDescent="0.2">
      <c r="A62" s="286" t="s">
        <v>112</v>
      </c>
      <c r="B62" s="466">
        <v>38459.661716000002</v>
      </c>
      <c r="C62" s="466">
        <v>31389.809484000005</v>
      </c>
      <c r="D62" s="466">
        <v>42313</v>
      </c>
    </row>
    <row r="63" spans="1:4" x14ac:dyDescent="0.2">
      <c r="A63" s="286" t="s">
        <v>113</v>
      </c>
      <c r="B63" s="466">
        <v>30955.563169000001</v>
      </c>
      <c r="C63" s="466">
        <v>23288.146231000002</v>
      </c>
      <c r="D63" s="466">
        <v>29293.230246945401</v>
      </c>
    </row>
    <row r="64" spans="1:4" x14ac:dyDescent="0.2">
      <c r="A64" s="286" t="s">
        <v>114</v>
      </c>
      <c r="B64" s="466">
        <v>7504.0985470000005</v>
      </c>
      <c r="C64" s="466">
        <v>8101.6632530000006</v>
      </c>
      <c r="D64" s="466">
        <v>13019.651848184109</v>
      </c>
    </row>
    <row r="65" spans="1:15" x14ac:dyDescent="0.2">
      <c r="A65" s="286" t="s">
        <v>115</v>
      </c>
      <c r="B65" s="466">
        <v>993444.77</v>
      </c>
      <c r="C65" s="466">
        <v>1147635.7921839999</v>
      </c>
      <c r="D65" s="466">
        <v>1253733.3059099999</v>
      </c>
    </row>
    <row r="66" spans="1:15" ht="15" thickBot="1" x14ac:dyDescent="0.25">
      <c r="A66" s="286" t="s">
        <v>116</v>
      </c>
      <c r="B66" s="467">
        <v>185695.00715799999</v>
      </c>
      <c r="C66" s="467">
        <v>172710.08192500001</v>
      </c>
      <c r="D66" s="467">
        <v>198241.60728899998</v>
      </c>
    </row>
    <row r="67" spans="1:15" x14ac:dyDescent="0.2">
      <c r="A67" s="710" t="s">
        <v>263</v>
      </c>
      <c r="B67" s="710"/>
      <c r="C67" s="710"/>
      <c r="D67" s="710"/>
    </row>
    <row r="68" spans="1:15" x14ac:dyDescent="0.2">
      <c r="A68" s="5" t="s">
        <v>118</v>
      </c>
    </row>
    <row r="69" spans="1:15" ht="13.5" customHeight="1" x14ac:dyDescent="0.2">
      <c r="A69" s="711" t="s">
        <v>119</v>
      </c>
      <c r="B69" s="711"/>
      <c r="C69" s="711"/>
      <c r="D69" s="711"/>
      <c r="E69" s="711"/>
      <c r="F69" s="711"/>
      <c r="G69" s="711"/>
      <c r="H69" s="711"/>
      <c r="I69" s="711"/>
      <c r="J69" s="711"/>
      <c r="K69" s="711"/>
      <c r="L69" s="711"/>
      <c r="M69" s="711"/>
      <c r="N69" s="711"/>
      <c r="O69" s="711"/>
    </row>
    <row r="70" spans="1:15" ht="29.25" customHeight="1" x14ac:dyDescent="0.2">
      <c r="A70" s="709" t="s">
        <v>120</v>
      </c>
      <c r="B70" s="709"/>
      <c r="C70" s="709"/>
      <c r="D70" s="709"/>
      <c r="E70" s="709"/>
      <c r="F70" s="709"/>
      <c r="G70" s="709"/>
      <c r="H70" s="709"/>
      <c r="I70" s="709"/>
      <c r="J70" s="709"/>
      <c r="K70" s="709"/>
      <c r="L70" s="709"/>
      <c r="M70" s="709"/>
      <c r="N70" s="709"/>
    </row>
    <row r="71" spans="1:15" x14ac:dyDescent="0.2">
      <c r="A71" s="5" t="s">
        <v>1190</v>
      </c>
    </row>
    <row r="72" spans="1:15" x14ac:dyDescent="0.2">
      <c r="A72" s="18"/>
    </row>
    <row r="73" spans="1:15" x14ac:dyDescent="0.2">
      <c r="A73" s="1"/>
    </row>
    <row r="74" spans="1:15" x14ac:dyDescent="0.2">
      <c r="A74" s="1"/>
    </row>
    <row r="75" spans="1:15" x14ac:dyDescent="0.2">
      <c r="A75" s="1"/>
    </row>
    <row r="76" spans="1:15" x14ac:dyDescent="0.2">
      <c r="A76" s="1"/>
    </row>
  </sheetData>
  <mergeCells count="5">
    <mergeCell ref="A70:N70"/>
    <mergeCell ref="A67:D67"/>
    <mergeCell ref="A69:O69"/>
    <mergeCell ref="A1:D1"/>
    <mergeCell ref="A2:D2"/>
  </mergeCells>
  <pageMargins left="0.7" right="0.7" top="0.75" bottom="0.75" header="0.3" footer="0.3"/>
  <pageSetup paperSize="9" scale="73" orientation="portrait" verticalDpi="12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G77"/>
  <sheetViews>
    <sheetView view="pageBreakPreview" topLeftCell="A52" zoomScaleNormal="100" zoomScaleSheetLayoutView="100" workbookViewId="0">
      <selection activeCell="B6" sqref="B6:G6"/>
    </sheetView>
  </sheetViews>
  <sheetFormatPr defaultRowHeight="14.25" x14ac:dyDescent="0.2"/>
  <cols>
    <col min="1" max="1" width="43.25" bestFit="1" customWidth="1"/>
    <col min="2" max="2" width="9.125" bestFit="1" customWidth="1"/>
    <col min="3" max="3" width="8.875" bestFit="1" customWidth="1"/>
    <col min="4" max="4" width="8.5" bestFit="1" customWidth="1"/>
    <col min="5" max="6" width="8.875" bestFit="1" customWidth="1"/>
    <col min="7" max="7" width="8.5" bestFit="1" customWidth="1"/>
  </cols>
  <sheetData>
    <row r="1" spans="1:7" ht="18.75" x14ac:dyDescent="0.2">
      <c r="A1" s="707" t="s">
        <v>406</v>
      </c>
      <c r="B1" s="707"/>
      <c r="C1" s="707"/>
      <c r="D1" s="707"/>
      <c r="E1" s="707"/>
      <c r="F1" s="707"/>
      <c r="G1" s="707"/>
    </row>
    <row r="2" spans="1:7" ht="15.75" x14ac:dyDescent="0.2">
      <c r="A2" s="716" t="s">
        <v>407</v>
      </c>
      <c r="B2" s="716"/>
      <c r="C2" s="716"/>
      <c r="D2" s="716"/>
      <c r="E2" s="716"/>
      <c r="F2" s="716"/>
      <c r="G2" s="716"/>
    </row>
    <row r="3" spans="1:7" x14ac:dyDescent="0.2">
      <c r="A3" s="823" t="s">
        <v>351</v>
      </c>
      <c r="B3" s="823"/>
      <c r="C3" s="823"/>
      <c r="D3" s="823"/>
      <c r="E3" s="823"/>
      <c r="F3" s="823"/>
      <c r="G3" s="823"/>
    </row>
    <row r="4" spans="1:7" ht="15" thickBot="1" x14ac:dyDescent="0.25">
      <c r="A4" s="718" t="s">
        <v>0</v>
      </c>
      <c r="B4" s="718"/>
      <c r="C4" s="718"/>
      <c r="D4" s="718"/>
      <c r="E4" s="718"/>
      <c r="F4" s="718"/>
      <c r="G4" s="718"/>
    </row>
    <row r="5" spans="1:7" ht="15.75" thickTop="1" thickBot="1" x14ac:dyDescent="0.25">
      <c r="A5" s="101"/>
      <c r="B5" s="810">
        <v>2023</v>
      </c>
      <c r="C5" s="811"/>
      <c r="D5" s="811"/>
      <c r="E5" s="811"/>
      <c r="F5" s="811"/>
      <c r="G5" s="811"/>
    </row>
    <row r="6" spans="1:7" ht="15" thickBot="1" x14ac:dyDescent="0.25">
      <c r="A6" s="720" t="s">
        <v>408</v>
      </c>
      <c r="B6" s="856" t="s">
        <v>1193</v>
      </c>
      <c r="C6" s="857"/>
      <c r="D6" s="857"/>
      <c r="E6" s="856" t="s">
        <v>1241</v>
      </c>
      <c r="F6" s="857"/>
      <c r="G6" s="857"/>
    </row>
    <row r="7" spans="1:7" ht="18.75" thickBot="1" x14ac:dyDescent="0.25">
      <c r="A7" s="721"/>
      <c r="B7" s="307" t="s">
        <v>351</v>
      </c>
      <c r="C7" s="102" t="s">
        <v>409</v>
      </c>
      <c r="D7" s="102" t="s">
        <v>410</v>
      </c>
      <c r="E7" s="22" t="s">
        <v>351</v>
      </c>
      <c r="F7" s="22" t="s">
        <v>409</v>
      </c>
      <c r="G7" s="23" t="s">
        <v>410</v>
      </c>
    </row>
    <row r="8" spans="1:7" ht="15" thickTop="1" x14ac:dyDescent="0.2">
      <c r="A8" s="14"/>
      <c r="B8" s="96"/>
      <c r="C8" s="26"/>
      <c r="D8" s="26"/>
      <c r="E8" s="26"/>
      <c r="F8" s="26"/>
      <c r="G8" s="26"/>
    </row>
    <row r="9" spans="1:7" x14ac:dyDescent="0.2">
      <c r="A9" s="33" t="s">
        <v>146</v>
      </c>
      <c r="B9" s="242">
        <v>11.080791</v>
      </c>
      <c r="C9" s="242">
        <v>11.080791</v>
      </c>
      <c r="D9" s="242">
        <v>0</v>
      </c>
      <c r="E9" s="242">
        <v>14.366856</v>
      </c>
      <c r="F9" s="242">
        <v>14.366856</v>
      </c>
      <c r="G9" s="242">
        <v>0</v>
      </c>
    </row>
    <row r="10" spans="1:7" x14ac:dyDescent="0.2">
      <c r="A10" s="33" t="s">
        <v>150</v>
      </c>
      <c r="B10" s="242">
        <v>11442195.78707155</v>
      </c>
      <c r="C10" s="242">
        <v>11313548.647327</v>
      </c>
      <c r="D10" s="242">
        <v>128647.13974455</v>
      </c>
      <c r="E10" s="242">
        <v>11977455.023839731</v>
      </c>
      <c r="F10" s="242">
        <v>11840785.2596868</v>
      </c>
      <c r="G10" s="242">
        <v>136669.76415293</v>
      </c>
    </row>
    <row r="11" spans="1:7" x14ac:dyDescent="0.2">
      <c r="A11" s="33" t="s">
        <v>151</v>
      </c>
      <c r="B11" s="242">
        <v>1726653.5349999999</v>
      </c>
      <c r="C11" s="242">
        <v>1726653.5349999999</v>
      </c>
      <c r="D11" s="242">
        <v>0</v>
      </c>
      <c r="E11" s="242">
        <v>1464476.602317</v>
      </c>
      <c r="F11" s="242">
        <v>1464476.602317</v>
      </c>
      <c r="G11" s="242">
        <v>0</v>
      </c>
    </row>
    <row r="12" spans="1:7" x14ac:dyDescent="0.2">
      <c r="A12" s="18" t="s">
        <v>152</v>
      </c>
      <c r="B12" s="243">
        <v>1045277.473</v>
      </c>
      <c r="C12" s="243">
        <v>1045277.473</v>
      </c>
      <c r="D12" s="243">
        <v>0</v>
      </c>
      <c r="E12" s="243">
        <v>845289.32576599997</v>
      </c>
      <c r="F12" s="243">
        <v>1319159.741532</v>
      </c>
      <c r="G12" s="243">
        <v>0</v>
      </c>
    </row>
    <row r="13" spans="1:7" x14ac:dyDescent="0.2">
      <c r="A13" s="18" t="s">
        <v>411</v>
      </c>
      <c r="B13" s="243">
        <v>634735.50699999998</v>
      </c>
      <c r="C13" s="243">
        <v>634735.50699999998</v>
      </c>
      <c r="D13" s="243">
        <v>0</v>
      </c>
      <c r="E13" s="243">
        <v>0</v>
      </c>
      <c r="F13" s="243">
        <v>5000</v>
      </c>
      <c r="G13" s="243">
        <v>0</v>
      </c>
    </row>
    <row r="14" spans="1:7" x14ac:dyDescent="0.2">
      <c r="A14" s="18" t="s">
        <v>412</v>
      </c>
      <c r="B14" s="243">
        <v>410541.96600000001</v>
      </c>
      <c r="C14" s="243">
        <v>410541.96600000001</v>
      </c>
      <c r="D14" s="243">
        <v>0</v>
      </c>
      <c r="E14" s="243">
        <v>0</v>
      </c>
      <c r="F14" s="243">
        <v>366418.91</v>
      </c>
      <c r="G14" s="243">
        <v>0</v>
      </c>
    </row>
    <row r="15" spans="1:7" x14ac:dyDescent="0.2">
      <c r="A15" s="18" t="s">
        <v>153</v>
      </c>
      <c r="B15" s="243">
        <v>681376.06200000003</v>
      </c>
      <c r="C15" s="243">
        <v>681376.06200000003</v>
      </c>
      <c r="D15" s="243">
        <v>0</v>
      </c>
      <c r="E15" s="243">
        <v>619187.27655100008</v>
      </c>
      <c r="F15" s="243">
        <v>1208374.5531019999</v>
      </c>
      <c r="G15" s="243">
        <v>0</v>
      </c>
    </row>
    <row r="16" spans="1:7" x14ac:dyDescent="0.2">
      <c r="A16" s="18" t="s">
        <v>411</v>
      </c>
      <c r="B16" s="243">
        <v>674498.71900000004</v>
      </c>
      <c r="C16" s="243">
        <v>674498.71900000004</v>
      </c>
      <c r="D16" s="243">
        <v>0</v>
      </c>
      <c r="E16" s="243">
        <v>0</v>
      </c>
      <c r="F16" s="243">
        <v>30000</v>
      </c>
      <c r="G16" s="243">
        <v>0</v>
      </c>
    </row>
    <row r="17" spans="1:7" x14ac:dyDescent="0.2">
      <c r="A17" s="18" t="s">
        <v>412</v>
      </c>
      <c r="B17" s="243">
        <v>6877.3429999999998</v>
      </c>
      <c r="C17" s="243">
        <v>6877.3429999999998</v>
      </c>
      <c r="D17" s="243">
        <v>0</v>
      </c>
      <c r="E17" s="243">
        <v>0</v>
      </c>
      <c r="F17" s="243">
        <v>0</v>
      </c>
      <c r="G17" s="243">
        <v>0</v>
      </c>
    </row>
    <row r="18" spans="1:7" x14ac:dyDescent="0.2">
      <c r="A18" s="18" t="s">
        <v>154</v>
      </c>
      <c r="B18" s="243">
        <v>0</v>
      </c>
      <c r="C18" s="243">
        <v>0</v>
      </c>
      <c r="D18" s="243">
        <v>0</v>
      </c>
      <c r="E18" s="243">
        <v>0</v>
      </c>
      <c r="F18" s="243">
        <v>0</v>
      </c>
      <c r="G18" s="243">
        <v>0</v>
      </c>
    </row>
    <row r="19" spans="1:7" x14ac:dyDescent="0.2">
      <c r="A19" s="33" t="s">
        <v>155</v>
      </c>
      <c r="B19" s="242">
        <v>1562421.402</v>
      </c>
      <c r="C19" s="242">
        <v>1562421.402</v>
      </c>
      <c r="D19" s="242">
        <v>0</v>
      </c>
      <c r="E19" s="242">
        <v>1813840.5641989999</v>
      </c>
      <c r="F19" s="242">
        <v>1813840.5641989999</v>
      </c>
      <c r="G19" s="242">
        <v>0</v>
      </c>
    </row>
    <row r="20" spans="1:7" x14ac:dyDescent="0.2">
      <c r="A20" s="18" t="s">
        <v>413</v>
      </c>
      <c r="B20" s="243">
        <v>0</v>
      </c>
      <c r="C20" s="243">
        <v>0</v>
      </c>
      <c r="D20" s="243">
        <v>0</v>
      </c>
      <c r="E20" s="243">
        <v>0</v>
      </c>
      <c r="F20" s="243">
        <v>0</v>
      </c>
      <c r="G20" s="243">
        <v>0</v>
      </c>
    </row>
    <row r="21" spans="1:7" x14ac:dyDescent="0.2">
      <c r="A21" s="18" t="s">
        <v>414</v>
      </c>
      <c r="B21" s="243">
        <v>799.529</v>
      </c>
      <c r="C21" s="243">
        <v>799.529</v>
      </c>
      <c r="D21" s="243">
        <v>0</v>
      </c>
      <c r="E21" s="243">
        <v>798.81755499999997</v>
      </c>
      <c r="F21" s="243">
        <v>798.81755499999997</v>
      </c>
      <c r="G21" s="243">
        <v>0</v>
      </c>
    </row>
    <row r="22" spans="1:7" x14ac:dyDescent="0.2">
      <c r="A22" s="18" t="s">
        <v>415</v>
      </c>
      <c r="B22" s="243">
        <v>589044.12699999998</v>
      </c>
      <c r="C22" s="243">
        <v>589044.12699999998</v>
      </c>
      <c r="D22" s="243">
        <v>0</v>
      </c>
      <c r="E22" s="243">
        <v>572345.37745699997</v>
      </c>
      <c r="F22" s="243">
        <v>572345.37745699997</v>
      </c>
      <c r="G22" s="243">
        <v>0</v>
      </c>
    </row>
    <row r="23" spans="1:7" x14ac:dyDescent="0.2">
      <c r="A23" s="18" t="s">
        <v>416</v>
      </c>
      <c r="B23" s="243">
        <v>430533.82199999999</v>
      </c>
      <c r="C23" s="243">
        <v>430533.82199999999</v>
      </c>
      <c r="D23" s="243">
        <v>0</v>
      </c>
      <c r="E23" s="243">
        <v>598411.42311600002</v>
      </c>
      <c r="F23" s="243">
        <v>598411.42311600002</v>
      </c>
      <c r="G23" s="243">
        <v>0</v>
      </c>
    </row>
    <row r="24" spans="1:7" x14ac:dyDescent="0.2">
      <c r="A24" s="18" t="s">
        <v>417</v>
      </c>
      <c r="B24" s="243">
        <v>72536.837</v>
      </c>
      <c r="C24" s="243">
        <v>72536.837</v>
      </c>
      <c r="D24" s="243">
        <v>0</v>
      </c>
      <c r="E24" s="243">
        <v>105880.542569</v>
      </c>
      <c r="F24" s="243">
        <v>105880.542569</v>
      </c>
      <c r="G24" s="243">
        <v>0</v>
      </c>
    </row>
    <row r="25" spans="1:7" x14ac:dyDescent="0.2">
      <c r="A25" s="18" t="s">
        <v>418</v>
      </c>
      <c r="B25" s="243">
        <v>64899.131000000001</v>
      </c>
      <c r="C25" s="243">
        <v>64899.131000000001</v>
      </c>
      <c r="D25" s="243">
        <v>0</v>
      </c>
      <c r="E25" s="243">
        <v>64899.131000000001</v>
      </c>
      <c r="F25" s="243">
        <v>64899.131000000001</v>
      </c>
      <c r="G25" s="243">
        <v>0</v>
      </c>
    </row>
    <row r="26" spans="1:7" x14ac:dyDescent="0.2">
      <c r="A26" s="18" t="s">
        <v>419</v>
      </c>
      <c r="B26" s="243">
        <v>9061.0629999999983</v>
      </c>
      <c r="C26" s="243">
        <v>9061.0629999999983</v>
      </c>
      <c r="D26" s="243">
        <v>0</v>
      </c>
      <c r="E26" s="243">
        <v>7612.5634190000001</v>
      </c>
      <c r="F26" s="243">
        <v>7612.5634190000001</v>
      </c>
      <c r="G26" s="243">
        <v>0</v>
      </c>
    </row>
    <row r="27" spans="1:7" x14ac:dyDescent="0.2">
      <c r="A27" s="18" t="s">
        <v>420</v>
      </c>
      <c r="B27" s="243">
        <v>390944.05300000001</v>
      </c>
      <c r="C27" s="243">
        <v>390944.05300000001</v>
      </c>
      <c r="D27" s="243">
        <v>0</v>
      </c>
      <c r="E27" s="243">
        <v>458590.00679399999</v>
      </c>
      <c r="F27" s="243">
        <v>458590.00679399999</v>
      </c>
      <c r="G27" s="243">
        <v>0</v>
      </c>
    </row>
    <row r="28" spans="1:7" x14ac:dyDescent="0.2">
      <c r="A28" s="18" t="s">
        <v>421</v>
      </c>
      <c r="B28" s="243">
        <v>4602.84</v>
      </c>
      <c r="C28" s="243">
        <v>4602.84</v>
      </c>
      <c r="D28" s="243">
        <v>0</v>
      </c>
      <c r="E28" s="243">
        <v>5302.7022889999998</v>
      </c>
      <c r="F28" s="243">
        <v>5302.7022889999998</v>
      </c>
      <c r="G28" s="243">
        <v>0</v>
      </c>
    </row>
    <row r="29" spans="1:7" x14ac:dyDescent="0.2">
      <c r="A29" s="33" t="s">
        <v>165</v>
      </c>
      <c r="B29" s="242">
        <v>295641.72369810002</v>
      </c>
      <c r="C29" s="242">
        <v>295491.80099999998</v>
      </c>
      <c r="D29" s="242">
        <v>149.92269809999999</v>
      </c>
      <c r="E29" s="242">
        <v>298646.74299210001</v>
      </c>
      <c r="F29" s="242">
        <v>298496.82029399998</v>
      </c>
      <c r="G29" s="242">
        <v>149.92269809999999</v>
      </c>
    </row>
    <row r="30" spans="1:7" x14ac:dyDescent="0.2">
      <c r="A30" s="18" t="s">
        <v>422</v>
      </c>
      <c r="B30" s="243">
        <v>1545.962</v>
      </c>
      <c r="C30" s="243">
        <v>1545.962</v>
      </c>
      <c r="D30" s="243">
        <v>0</v>
      </c>
      <c r="E30" s="243">
        <v>3505.0250000000001</v>
      </c>
      <c r="F30" s="243">
        <v>3505.0250000000001</v>
      </c>
      <c r="G30" s="243">
        <v>0</v>
      </c>
    </row>
    <row r="31" spans="1:7" x14ac:dyDescent="0.2">
      <c r="A31" s="18" t="s">
        <v>423</v>
      </c>
      <c r="B31" s="243">
        <v>4581.8540000000003</v>
      </c>
      <c r="C31" s="243">
        <v>4581.8540000000003</v>
      </c>
      <c r="D31" s="243">
        <v>0</v>
      </c>
      <c r="E31" s="243">
        <v>3957.604957</v>
      </c>
      <c r="F31" s="243">
        <v>3957.604957</v>
      </c>
      <c r="G31" s="243">
        <v>0</v>
      </c>
    </row>
    <row r="32" spans="1:7" x14ac:dyDescent="0.2">
      <c r="A32" s="18" t="s">
        <v>424</v>
      </c>
      <c r="B32" s="243">
        <v>192892.48199999999</v>
      </c>
      <c r="C32" s="243">
        <v>192892.48199999999</v>
      </c>
      <c r="D32" s="243">
        <v>0</v>
      </c>
      <c r="E32" s="243">
        <v>196574.28320500001</v>
      </c>
      <c r="F32" s="243">
        <v>196574.28320500001</v>
      </c>
      <c r="G32" s="243">
        <v>0</v>
      </c>
    </row>
    <row r="33" spans="1:7" x14ac:dyDescent="0.2">
      <c r="A33" s="18" t="s">
        <v>425</v>
      </c>
      <c r="B33" s="243">
        <v>16710.738000000001</v>
      </c>
      <c r="C33" s="243">
        <v>16710.738000000001</v>
      </c>
      <c r="D33" s="243">
        <v>0</v>
      </c>
      <c r="E33" s="243">
        <v>19724.081499</v>
      </c>
      <c r="F33" s="243">
        <v>19724.081499</v>
      </c>
      <c r="G33" s="243">
        <v>0</v>
      </c>
    </row>
    <row r="34" spans="1:7" x14ac:dyDescent="0.2">
      <c r="A34" s="18" t="s">
        <v>426</v>
      </c>
      <c r="B34" s="243">
        <v>4754.741</v>
      </c>
      <c r="C34" s="243">
        <v>4754.741</v>
      </c>
      <c r="D34" s="243">
        <v>0</v>
      </c>
      <c r="E34" s="243">
        <v>5964.1544629999999</v>
      </c>
      <c r="F34" s="243">
        <v>5964.1544629999999</v>
      </c>
      <c r="G34" s="243">
        <v>0</v>
      </c>
    </row>
    <row r="35" spans="1:7" x14ac:dyDescent="0.2">
      <c r="A35" s="18" t="s">
        <v>427</v>
      </c>
      <c r="B35" s="243">
        <v>75155.946698100001</v>
      </c>
      <c r="C35" s="243">
        <v>75006.024000000005</v>
      </c>
      <c r="D35" s="243">
        <v>149.92269809999999</v>
      </c>
      <c r="E35" s="243">
        <v>68921.387979099993</v>
      </c>
      <c r="F35" s="243">
        <v>68771.465280999997</v>
      </c>
      <c r="G35" s="243">
        <v>149.92269809999999</v>
      </c>
    </row>
    <row r="36" spans="1:7" x14ac:dyDescent="0.2">
      <c r="A36" s="33" t="s">
        <v>172</v>
      </c>
      <c r="B36" s="242">
        <v>6717658.1419174504</v>
      </c>
      <c r="C36" s="242">
        <v>6591466.9473750005</v>
      </c>
      <c r="D36" s="242">
        <v>126191.19454245</v>
      </c>
      <c r="E36" s="242">
        <v>7262556.4530267399</v>
      </c>
      <c r="F36" s="242">
        <v>7128433.39583591</v>
      </c>
      <c r="G36" s="242">
        <v>134123.05719083</v>
      </c>
    </row>
    <row r="37" spans="1:7" x14ac:dyDescent="0.2">
      <c r="A37" s="18" t="s">
        <v>173</v>
      </c>
      <c r="B37" s="243">
        <v>374410.94285599998</v>
      </c>
      <c r="C37" s="243">
        <v>268806.01683699997</v>
      </c>
      <c r="D37" s="243">
        <v>105604.92601900001</v>
      </c>
      <c r="E37" s="243">
        <v>416841.98708220001</v>
      </c>
      <c r="F37" s="243">
        <v>303297.1237842</v>
      </c>
      <c r="G37" s="243">
        <v>113544.863298</v>
      </c>
    </row>
    <row r="38" spans="1:7" x14ac:dyDescent="0.2">
      <c r="A38" s="18" t="s">
        <v>174</v>
      </c>
      <c r="B38" s="243">
        <v>372428.910883</v>
      </c>
      <c r="C38" s="243">
        <v>266895.16983700002</v>
      </c>
      <c r="D38" s="243">
        <v>105533.741046</v>
      </c>
      <c r="E38" s="243">
        <v>415139.73661720002</v>
      </c>
      <c r="F38" s="243">
        <v>301664.12996619998</v>
      </c>
      <c r="G38" s="243">
        <v>113475.60665099999</v>
      </c>
    </row>
    <row r="39" spans="1:7" x14ac:dyDescent="0.2">
      <c r="A39" s="18" t="s">
        <v>428</v>
      </c>
      <c r="B39" s="243">
        <v>168991.21417399999</v>
      </c>
      <c r="C39" s="243">
        <v>142198.16137556659</v>
      </c>
      <c r="D39" s="243">
        <v>26793.052798433422</v>
      </c>
      <c r="E39" s="243">
        <v>180747.53015020001</v>
      </c>
      <c r="F39" s="243">
        <v>152090.54853034829</v>
      </c>
      <c r="G39" s="243">
        <v>28656.981619851736</v>
      </c>
    </row>
    <row r="40" spans="1:7" x14ac:dyDescent="0.2">
      <c r="A40" s="103" t="s">
        <v>429</v>
      </c>
      <c r="B40" s="243">
        <v>10332.394071999999</v>
      </c>
      <c r="C40" s="243">
        <v>3017.8080858399771</v>
      </c>
      <c r="D40" s="243">
        <v>7314.585986160022</v>
      </c>
      <c r="E40" s="243">
        <v>10041.032443</v>
      </c>
      <c r="F40" s="243">
        <v>2932.7093687592505</v>
      </c>
      <c r="G40" s="243">
        <v>7108.3230742407495</v>
      </c>
    </row>
    <row r="41" spans="1:7" x14ac:dyDescent="0.2">
      <c r="A41" s="18" t="s">
        <v>177</v>
      </c>
      <c r="B41" s="243">
        <v>17157.327956000001</v>
      </c>
      <c r="C41" s="243">
        <v>15963.605445014424</v>
      </c>
      <c r="D41" s="243">
        <v>1193.7225109855776</v>
      </c>
      <c r="E41" s="243">
        <v>16617.170518999999</v>
      </c>
      <c r="F41" s="243">
        <v>15461.029506350103</v>
      </c>
      <c r="G41" s="243">
        <v>1156.1410126498949</v>
      </c>
    </row>
    <row r="42" spans="1:7" x14ac:dyDescent="0.2">
      <c r="A42" s="18" t="s">
        <v>178</v>
      </c>
      <c r="B42" s="243">
        <v>120324.81080000001</v>
      </c>
      <c r="C42" s="243">
        <v>55863.105581690448</v>
      </c>
      <c r="D42" s="243">
        <v>64461.705218309558</v>
      </c>
      <c r="E42" s="243">
        <v>132713.523667</v>
      </c>
      <c r="F42" s="243">
        <v>61614.803592342694</v>
      </c>
      <c r="G42" s="243">
        <v>71098.720074657307</v>
      </c>
    </row>
    <row r="43" spans="1:7" x14ac:dyDescent="0.2">
      <c r="A43" s="18" t="s">
        <v>179</v>
      </c>
      <c r="B43" s="243">
        <v>55618.297880999999</v>
      </c>
      <c r="C43" s="243">
        <v>47187.246820883192</v>
      </c>
      <c r="D43" s="243">
        <v>8431.051060116808</v>
      </c>
      <c r="E43" s="243">
        <v>75012.897807000001</v>
      </c>
      <c r="F43" s="243">
        <v>63641.863530990799</v>
      </c>
      <c r="G43" s="243">
        <v>11371.034276009206</v>
      </c>
    </row>
    <row r="44" spans="1:7" x14ac:dyDescent="0.2">
      <c r="A44" s="18" t="s">
        <v>180</v>
      </c>
      <c r="B44" s="243">
        <v>4.8659999999999997</v>
      </c>
      <c r="C44" s="243">
        <v>4.8659999999999997</v>
      </c>
      <c r="D44" s="243">
        <v>0</v>
      </c>
      <c r="E44" s="243">
        <v>7.5820310000000006</v>
      </c>
      <c r="F44" s="243">
        <v>7.5820310000000006</v>
      </c>
      <c r="G44" s="243">
        <v>0</v>
      </c>
    </row>
    <row r="45" spans="1:7" x14ac:dyDescent="0.2">
      <c r="A45" s="18" t="s">
        <v>181</v>
      </c>
      <c r="B45" s="243">
        <v>28.100549000000001</v>
      </c>
      <c r="C45" s="243">
        <v>11.363</v>
      </c>
      <c r="D45" s="243">
        <v>16.737549000000001</v>
      </c>
      <c r="E45" s="243">
        <v>20.192413999999999</v>
      </c>
      <c r="F45" s="243">
        <v>4.9631819999999998</v>
      </c>
      <c r="G45" s="243">
        <v>15.229232</v>
      </c>
    </row>
    <row r="46" spans="1:7" x14ac:dyDescent="0.2">
      <c r="A46" s="18" t="s">
        <v>182</v>
      </c>
      <c r="B46" s="243">
        <v>1953.9314240000001</v>
      </c>
      <c r="C46" s="243">
        <v>1899.4839999999999</v>
      </c>
      <c r="D46" s="243">
        <v>54.447423999999998</v>
      </c>
      <c r="E46" s="243">
        <v>1682.058051</v>
      </c>
      <c r="F46" s="243">
        <v>1628.030636</v>
      </c>
      <c r="G46" s="243">
        <v>54.027414999999998</v>
      </c>
    </row>
    <row r="47" spans="1:7" x14ac:dyDescent="0.2">
      <c r="A47" s="18" t="s">
        <v>183</v>
      </c>
      <c r="B47" s="243">
        <v>69750.011710000006</v>
      </c>
      <c r="C47" s="243">
        <v>69740.959000000003</v>
      </c>
      <c r="D47" s="243">
        <v>9.0527100000000011</v>
      </c>
      <c r="E47" s="243">
        <v>79318.109347999998</v>
      </c>
      <c r="F47" s="243">
        <v>79309.056637999995</v>
      </c>
      <c r="G47" s="243">
        <v>9.0527100000000011</v>
      </c>
    </row>
    <row r="48" spans="1:7" x14ac:dyDescent="0.2">
      <c r="A48" s="18" t="s">
        <v>430</v>
      </c>
      <c r="B48" s="243">
        <v>44042.484360000002</v>
      </c>
      <c r="C48" s="243">
        <v>44042.457000000002</v>
      </c>
      <c r="D48" s="243">
        <v>2.7359999999999999E-2</v>
      </c>
      <c r="E48" s="243">
        <v>54777.501704000002</v>
      </c>
      <c r="F48" s="243">
        <v>54777.474344000002</v>
      </c>
      <c r="G48" s="243">
        <v>2.7359999999999999E-2</v>
      </c>
    </row>
    <row r="49" spans="1:7" x14ac:dyDescent="0.2">
      <c r="A49" s="18" t="s">
        <v>431</v>
      </c>
      <c r="B49" s="243">
        <v>19927.648000000001</v>
      </c>
      <c r="C49" s="243">
        <v>19927.648000000001</v>
      </c>
      <c r="D49" s="243">
        <v>0</v>
      </c>
      <c r="E49" s="243">
        <v>19011.234729</v>
      </c>
      <c r="F49" s="243">
        <v>19011.234729</v>
      </c>
      <c r="G49" s="243">
        <v>0</v>
      </c>
    </row>
    <row r="50" spans="1:7" x14ac:dyDescent="0.2">
      <c r="A50" s="18" t="s">
        <v>432</v>
      </c>
      <c r="B50" s="243">
        <v>619.95899999999995</v>
      </c>
      <c r="C50" s="243">
        <v>619.95899999999995</v>
      </c>
      <c r="D50" s="243">
        <v>0</v>
      </c>
      <c r="E50" s="243">
        <v>643.46972000000005</v>
      </c>
      <c r="F50" s="243">
        <v>643.46972000000005</v>
      </c>
      <c r="G50" s="243">
        <v>0</v>
      </c>
    </row>
    <row r="51" spans="1:7" x14ac:dyDescent="0.2">
      <c r="A51" s="18" t="s">
        <v>433</v>
      </c>
      <c r="B51" s="243">
        <v>5149.5563499999998</v>
      </c>
      <c r="C51" s="243">
        <v>5140.5309999999999</v>
      </c>
      <c r="D51" s="243">
        <v>9.0253500000000013</v>
      </c>
      <c r="E51" s="243">
        <v>4873.4021339999999</v>
      </c>
      <c r="F51" s="243">
        <v>4864.376784</v>
      </c>
      <c r="G51" s="243">
        <v>9.0253500000000013</v>
      </c>
    </row>
    <row r="52" spans="1:7" x14ac:dyDescent="0.2">
      <c r="A52" s="18" t="s">
        <v>434</v>
      </c>
      <c r="B52" s="243">
        <v>10.364000000000001</v>
      </c>
      <c r="C52" s="243">
        <v>10.364000000000001</v>
      </c>
      <c r="D52" s="243">
        <v>0</v>
      </c>
      <c r="E52" s="243">
        <v>12.501061</v>
      </c>
      <c r="F52" s="243">
        <v>12.501061</v>
      </c>
      <c r="G52" s="243">
        <v>0</v>
      </c>
    </row>
    <row r="53" spans="1:7" x14ac:dyDescent="0.2">
      <c r="A53" s="18" t="s">
        <v>189</v>
      </c>
      <c r="B53" s="243">
        <v>4315326.2463547904</v>
      </c>
      <c r="C53" s="243">
        <v>4302717.1611099998</v>
      </c>
      <c r="D53" s="243">
        <v>12609.08524479</v>
      </c>
      <c r="E53" s="243">
        <v>4752567.4759000298</v>
      </c>
      <c r="F53" s="243">
        <v>4740067.4184280001</v>
      </c>
      <c r="G53" s="243">
        <v>12500.057472029999</v>
      </c>
    </row>
    <row r="54" spans="1:7" x14ac:dyDescent="0.2">
      <c r="A54" s="18" t="s">
        <v>435</v>
      </c>
      <c r="B54" s="243">
        <v>890178.73619803996</v>
      </c>
      <c r="C54" s="243">
        <v>878599.26478700002</v>
      </c>
      <c r="D54" s="243">
        <v>11579.47141104</v>
      </c>
      <c r="E54" s="243">
        <v>1087355.3977723799</v>
      </c>
      <c r="F54" s="243">
        <v>1075871.165603</v>
      </c>
      <c r="G54" s="243">
        <v>11484.23216938</v>
      </c>
    </row>
    <row r="55" spans="1:7" x14ac:dyDescent="0.2">
      <c r="A55" s="18" t="s">
        <v>436</v>
      </c>
      <c r="B55" s="243">
        <v>53608.892491000013</v>
      </c>
      <c r="C55" s="243">
        <v>53585.186243999997</v>
      </c>
      <c r="D55" s="243">
        <v>23.706247000000001</v>
      </c>
      <c r="E55" s="243">
        <v>61027.413418999997</v>
      </c>
      <c r="F55" s="243">
        <v>61003.707172000002</v>
      </c>
      <c r="G55" s="243">
        <v>23.706247000000001</v>
      </c>
    </row>
    <row r="56" spans="1:7" x14ac:dyDescent="0.2">
      <c r="A56" s="18" t="s">
        <v>437</v>
      </c>
      <c r="B56" s="243">
        <v>1456.933319</v>
      </c>
      <c r="C56" s="243">
        <v>1425.8113189999999</v>
      </c>
      <c r="D56" s="243">
        <v>31.122</v>
      </c>
      <c r="E56" s="243">
        <v>1508.39059</v>
      </c>
      <c r="F56" s="243">
        <v>1478.1511399999999</v>
      </c>
      <c r="G56" s="243">
        <v>30.239450000000001</v>
      </c>
    </row>
    <row r="57" spans="1:7" x14ac:dyDescent="0.2">
      <c r="A57" s="18" t="s">
        <v>438</v>
      </c>
      <c r="B57" s="243">
        <v>1603869.92804784</v>
      </c>
      <c r="C57" s="243">
        <v>1603722.562098</v>
      </c>
      <c r="D57" s="243">
        <v>147.36594984000001</v>
      </c>
      <c r="E57" s="243">
        <v>1637109.33478719</v>
      </c>
      <c r="F57" s="243">
        <v>1636963.570361</v>
      </c>
      <c r="G57" s="243">
        <v>145.76442618999999</v>
      </c>
    </row>
    <row r="58" spans="1:7" x14ac:dyDescent="0.2">
      <c r="A58" s="18" t="s">
        <v>439</v>
      </c>
      <c r="B58" s="243">
        <v>571644.16295100003</v>
      </c>
      <c r="C58" s="243">
        <v>571643.77468799998</v>
      </c>
      <c r="D58" s="243">
        <v>0.38826300000000002</v>
      </c>
      <c r="E58" s="243">
        <v>578202.25441199995</v>
      </c>
      <c r="F58" s="243">
        <v>578201.86614900001</v>
      </c>
      <c r="G58" s="243">
        <v>0.38826300000000002</v>
      </c>
    </row>
    <row r="59" spans="1:7" x14ac:dyDescent="0.2">
      <c r="A59" s="18" t="s">
        <v>440</v>
      </c>
      <c r="B59" s="243">
        <v>328648.17006600002</v>
      </c>
      <c r="C59" s="243">
        <v>328575.93099999998</v>
      </c>
      <c r="D59" s="243">
        <v>72.239065999999994</v>
      </c>
      <c r="E59" s="243">
        <v>344181.94713265001</v>
      </c>
      <c r="F59" s="243">
        <v>344110.85627400002</v>
      </c>
      <c r="G59" s="243">
        <v>71.090858650000001</v>
      </c>
    </row>
    <row r="60" spans="1:7" x14ac:dyDescent="0.2">
      <c r="A60" s="18" t="s">
        <v>196</v>
      </c>
      <c r="B60" s="243">
        <v>293032.563417</v>
      </c>
      <c r="C60" s="243">
        <v>293022.72700000001</v>
      </c>
      <c r="D60" s="243">
        <v>9.8364169999999991</v>
      </c>
      <c r="E60" s="243">
        <v>295324.502309</v>
      </c>
      <c r="F60" s="243">
        <v>295314.66589200002</v>
      </c>
      <c r="G60" s="243">
        <v>9.8364169999999991</v>
      </c>
    </row>
    <row r="61" spans="1:7" x14ac:dyDescent="0.2">
      <c r="A61" s="18" t="s">
        <v>197</v>
      </c>
      <c r="B61" s="243">
        <v>55859.896183999997</v>
      </c>
      <c r="C61" s="243">
        <v>55819.216999999997</v>
      </c>
      <c r="D61" s="243">
        <v>40.679183999999999</v>
      </c>
      <c r="E61" s="243">
        <v>57349.461173000003</v>
      </c>
      <c r="F61" s="243">
        <v>57308.781989000003</v>
      </c>
      <c r="G61" s="243">
        <v>40.679183999999999</v>
      </c>
    </row>
    <row r="62" spans="1:7" x14ac:dyDescent="0.2">
      <c r="A62" s="18" t="s">
        <v>198</v>
      </c>
      <c r="B62" s="243">
        <v>189348.22961084</v>
      </c>
      <c r="C62" s="243">
        <v>189346.009207</v>
      </c>
      <c r="D62" s="243">
        <v>2.2204038399999999</v>
      </c>
      <c r="E62" s="243">
        <v>194435.17324708001</v>
      </c>
      <c r="F62" s="243">
        <v>194433.15819300001</v>
      </c>
      <c r="G62" s="243">
        <v>2.0150540800000001</v>
      </c>
    </row>
    <row r="63" spans="1:7" x14ac:dyDescent="0.2">
      <c r="A63" s="18" t="s">
        <v>199</v>
      </c>
      <c r="B63" s="243">
        <v>1149.1489039999999</v>
      </c>
      <c r="C63" s="243">
        <v>1146.259</v>
      </c>
      <c r="D63" s="243">
        <v>2.889904</v>
      </c>
      <c r="E63" s="243">
        <v>1193.122858</v>
      </c>
      <c r="F63" s="243">
        <v>1190.2329540000001</v>
      </c>
      <c r="G63" s="243">
        <v>2.889904</v>
      </c>
    </row>
    <row r="64" spans="1:7" x14ac:dyDescent="0.2">
      <c r="A64" s="18" t="s">
        <v>200</v>
      </c>
      <c r="B64" s="243">
        <v>164187.75691500001</v>
      </c>
      <c r="C64" s="243">
        <v>164168.644203</v>
      </c>
      <c r="D64" s="243">
        <v>19.112711999999998</v>
      </c>
      <c r="E64" s="243">
        <v>166422.87365545999</v>
      </c>
      <c r="F64" s="243">
        <v>166404.00891</v>
      </c>
      <c r="G64" s="243">
        <v>18.864745460000002</v>
      </c>
    </row>
    <row r="65" spans="1:7" x14ac:dyDescent="0.2">
      <c r="A65" s="18" t="s">
        <v>441</v>
      </c>
      <c r="B65" s="243">
        <v>215221.11482166001</v>
      </c>
      <c r="C65" s="243">
        <v>214995.23499999999</v>
      </c>
      <c r="D65" s="243">
        <v>225.87982166</v>
      </c>
      <c r="E65" s="243">
        <v>221590.57187945</v>
      </c>
      <c r="F65" s="243">
        <v>221364.01462599999</v>
      </c>
      <c r="G65" s="243">
        <v>226.55725344999999</v>
      </c>
    </row>
    <row r="66" spans="1:7" x14ac:dyDescent="0.2">
      <c r="A66" s="18" t="s">
        <v>442</v>
      </c>
      <c r="B66" s="243">
        <v>46885.930152000001</v>
      </c>
      <c r="C66" s="243">
        <v>46820.951999999997</v>
      </c>
      <c r="D66" s="243">
        <v>64.978151999999994</v>
      </c>
      <c r="E66" s="243">
        <v>48792.368789580003</v>
      </c>
      <c r="F66" s="243">
        <v>48727.900036999999</v>
      </c>
      <c r="G66" s="243">
        <v>64.46875258</v>
      </c>
    </row>
    <row r="67" spans="1:7" x14ac:dyDescent="0.2">
      <c r="A67" s="18" t="s">
        <v>203</v>
      </c>
      <c r="B67" s="243">
        <v>7309.5436390000004</v>
      </c>
      <c r="C67" s="243">
        <v>7284.9049999999997</v>
      </c>
      <c r="D67" s="243">
        <v>24.638639000000001</v>
      </c>
      <c r="E67" s="243">
        <v>6887.2178450000001</v>
      </c>
      <c r="F67" s="243">
        <v>6862.5792060000003</v>
      </c>
      <c r="G67" s="243">
        <v>24.638639000000001</v>
      </c>
    </row>
    <row r="68" spans="1:7" x14ac:dyDescent="0.2">
      <c r="A68" s="103" t="s">
        <v>443</v>
      </c>
      <c r="B68" s="243">
        <v>2076.2840000000001</v>
      </c>
      <c r="C68" s="243">
        <v>2076.2840000000001</v>
      </c>
      <c r="D68" s="243">
        <v>0</v>
      </c>
      <c r="E68" s="243">
        <v>2770.0471210000001</v>
      </c>
      <c r="F68" s="243">
        <v>2770.0471210000001</v>
      </c>
      <c r="G68" s="243">
        <v>0</v>
      </c>
    </row>
    <row r="69" spans="1:7" x14ac:dyDescent="0.2">
      <c r="A69" s="18" t="s">
        <v>205</v>
      </c>
      <c r="B69" s="243">
        <v>37500.102512999998</v>
      </c>
      <c r="C69" s="243">
        <v>37459.762999999999</v>
      </c>
      <c r="D69" s="243">
        <v>40.339512999999997</v>
      </c>
      <c r="E69" s="243">
        <v>39135.103823580001</v>
      </c>
      <c r="F69" s="243">
        <v>39095.273710000001</v>
      </c>
      <c r="G69" s="243">
        <v>39.830113580000003</v>
      </c>
    </row>
    <row r="70" spans="1:7" x14ac:dyDescent="0.2">
      <c r="A70" s="18" t="s">
        <v>206</v>
      </c>
      <c r="B70" s="243">
        <v>29286.853512999998</v>
      </c>
      <c r="C70" s="243">
        <v>29246.513999999999</v>
      </c>
      <c r="D70" s="243">
        <v>40.339512999999997</v>
      </c>
      <c r="E70" s="243">
        <v>30817.873769580001</v>
      </c>
      <c r="F70" s="243">
        <v>30778.043656000002</v>
      </c>
      <c r="G70" s="243">
        <v>39.830113580000003</v>
      </c>
    </row>
    <row r="71" spans="1:7" x14ac:dyDescent="0.2">
      <c r="A71" s="18" t="s">
        <v>207</v>
      </c>
      <c r="B71" s="243">
        <v>8213.2489999999998</v>
      </c>
      <c r="C71" s="243">
        <v>8213.2489999999998</v>
      </c>
      <c r="D71" s="243">
        <v>0</v>
      </c>
      <c r="E71" s="243">
        <v>8317.2300539999997</v>
      </c>
      <c r="F71" s="243">
        <v>8317.2300539999997</v>
      </c>
      <c r="G71" s="243">
        <v>0</v>
      </c>
    </row>
    <row r="72" spans="1:7" ht="15" thickBot="1" x14ac:dyDescent="0.25">
      <c r="A72" s="104"/>
      <c r="B72" s="97"/>
      <c r="C72" s="97"/>
      <c r="D72" s="97"/>
      <c r="E72" s="97"/>
      <c r="F72" s="97"/>
      <c r="G72" s="97"/>
    </row>
    <row r="73" spans="1:7" ht="15" thickTop="1" x14ac:dyDescent="0.2">
      <c r="A73" s="2"/>
    </row>
    <row r="74" spans="1:7" x14ac:dyDescent="0.2">
      <c r="A74" s="2"/>
    </row>
    <row r="75" spans="1:7" x14ac:dyDescent="0.2">
      <c r="A75" s="2"/>
    </row>
    <row r="76" spans="1:7" x14ac:dyDescent="0.2">
      <c r="A76" s="2"/>
    </row>
    <row r="77" spans="1:7" x14ac:dyDescent="0.2">
      <c r="A77" s="2"/>
    </row>
  </sheetData>
  <mergeCells count="8">
    <mergeCell ref="A6:A7"/>
    <mergeCell ref="B6:D6"/>
    <mergeCell ref="E6:G6"/>
    <mergeCell ref="A1:G1"/>
    <mergeCell ref="A2:G2"/>
    <mergeCell ref="A3:G3"/>
    <mergeCell ref="A4:G4"/>
    <mergeCell ref="B5:G5"/>
  </mergeCells>
  <pageMargins left="0.7" right="0.7" top="0.75" bottom="0.75" header="0.3" footer="0.3"/>
  <pageSetup paperSize="9" scale="73"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G64"/>
  <sheetViews>
    <sheetView view="pageBreakPreview" topLeftCell="A43" zoomScaleNormal="100" zoomScaleSheetLayoutView="100" workbookViewId="0">
      <selection activeCell="A59" sqref="A59:G59"/>
    </sheetView>
  </sheetViews>
  <sheetFormatPr defaultRowHeight="14.25" x14ac:dyDescent="0.2"/>
  <cols>
    <col min="1" max="1" width="47.75" customWidth="1"/>
    <col min="2" max="2" width="8.875" bestFit="1" customWidth="1"/>
    <col min="3" max="3" width="9" bestFit="1" customWidth="1"/>
    <col min="4" max="4" width="8.5" bestFit="1" customWidth="1"/>
    <col min="5" max="5" width="9.125" bestFit="1" customWidth="1"/>
    <col min="6" max="6" width="9" bestFit="1" customWidth="1"/>
    <col min="7" max="7" width="8.5" bestFit="1" customWidth="1"/>
  </cols>
  <sheetData>
    <row r="1" spans="1:7" ht="18.75" x14ac:dyDescent="0.2">
      <c r="A1" s="707" t="s">
        <v>406</v>
      </c>
      <c r="B1" s="707"/>
      <c r="C1" s="707"/>
      <c r="D1" s="707"/>
      <c r="E1" s="707"/>
      <c r="F1" s="707"/>
      <c r="G1" s="707"/>
    </row>
    <row r="2" spans="1:7" ht="15.75" x14ac:dyDescent="0.2">
      <c r="A2" s="716" t="s">
        <v>407</v>
      </c>
      <c r="B2" s="716"/>
      <c r="C2" s="716"/>
      <c r="D2" s="716"/>
      <c r="E2" s="716"/>
      <c r="F2" s="716"/>
      <c r="G2" s="716"/>
    </row>
    <row r="3" spans="1:7" x14ac:dyDescent="0.2">
      <c r="A3" s="823" t="s">
        <v>351</v>
      </c>
      <c r="B3" s="823"/>
      <c r="C3" s="823"/>
      <c r="D3" s="823"/>
      <c r="E3" s="823"/>
      <c r="F3" s="823"/>
      <c r="G3" s="823"/>
    </row>
    <row r="4" spans="1:7" ht="15" thickBot="1" x14ac:dyDescent="0.25">
      <c r="A4" s="718" t="s">
        <v>0</v>
      </c>
      <c r="B4" s="718"/>
      <c r="C4" s="718"/>
      <c r="D4" s="718"/>
      <c r="E4" s="718"/>
      <c r="F4" s="718"/>
      <c r="G4" s="718"/>
    </row>
    <row r="5" spans="1:7" ht="15.75" thickTop="1" thickBot="1" x14ac:dyDescent="0.25">
      <c r="A5" s="101"/>
      <c r="B5" s="810">
        <v>2023</v>
      </c>
      <c r="C5" s="811"/>
      <c r="D5" s="811"/>
      <c r="E5" s="811"/>
      <c r="F5" s="811"/>
      <c r="G5" s="811"/>
    </row>
    <row r="6" spans="1:7" ht="15" thickBot="1" x14ac:dyDescent="0.25">
      <c r="A6" s="720" t="s">
        <v>408</v>
      </c>
      <c r="B6" s="856" t="s">
        <v>1193</v>
      </c>
      <c r="C6" s="857"/>
      <c r="D6" s="857"/>
      <c r="E6" s="856" t="s">
        <v>1241</v>
      </c>
      <c r="F6" s="857"/>
      <c r="G6" s="857"/>
    </row>
    <row r="7" spans="1:7" ht="18.75" thickBot="1" x14ac:dyDescent="0.25">
      <c r="A7" s="721"/>
      <c r="B7" s="220" t="s">
        <v>351</v>
      </c>
      <c r="C7" s="105" t="s">
        <v>409</v>
      </c>
      <c r="D7" s="105" t="s">
        <v>410</v>
      </c>
      <c r="E7" s="22" t="s">
        <v>351</v>
      </c>
      <c r="F7" s="22" t="s">
        <v>409</v>
      </c>
      <c r="G7" s="23" t="s">
        <v>410</v>
      </c>
    </row>
    <row r="8" spans="1:7" ht="15" thickTop="1" x14ac:dyDescent="0.2">
      <c r="A8" s="16"/>
      <c r="B8" s="96"/>
      <c r="C8" s="96"/>
      <c r="D8" s="96"/>
      <c r="E8" s="26"/>
      <c r="F8" s="26"/>
      <c r="G8" s="26"/>
    </row>
    <row r="9" spans="1:7" ht="18" x14ac:dyDescent="0.2">
      <c r="A9" s="308" t="s">
        <v>444</v>
      </c>
      <c r="B9" s="243">
        <v>8926.25807738</v>
      </c>
      <c r="C9" s="243">
        <v>8914.9629999999997</v>
      </c>
      <c r="D9" s="243">
        <v>11.29507738</v>
      </c>
      <c r="E9" s="243">
        <v>9265.8694990899985</v>
      </c>
      <c r="F9" s="243">
        <v>9254.64768</v>
      </c>
      <c r="G9" s="243">
        <v>11.22181909</v>
      </c>
    </row>
    <row r="10" spans="1:7" x14ac:dyDescent="0.2">
      <c r="A10" s="18" t="s">
        <v>445</v>
      </c>
      <c r="B10" s="243">
        <v>97436.413233200001</v>
      </c>
      <c r="C10" s="243">
        <v>97403.77953</v>
      </c>
      <c r="D10" s="243">
        <v>32.633703199999999</v>
      </c>
      <c r="E10" s="243">
        <v>111791.32053696</v>
      </c>
      <c r="F10" s="243">
        <v>111759.391302</v>
      </c>
      <c r="G10" s="243">
        <v>31.929234959999999</v>
      </c>
    </row>
    <row r="11" spans="1:7" x14ac:dyDescent="0.2">
      <c r="A11" s="18" t="s">
        <v>446</v>
      </c>
      <c r="B11" s="243">
        <v>18661.67119737</v>
      </c>
      <c r="C11" s="243">
        <v>18647.088</v>
      </c>
      <c r="D11" s="243">
        <v>14.583197370000001</v>
      </c>
      <c r="E11" s="243">
        <v>21230.7537533</v>
      </c>
      <c r="F11" s="243">
        <v>21216.225513000001</v>
      </c>
      <c r="G11" s="243">
        <v>14.5282403</v>
      </c>
    </row>
    <row r="12" spans="1:7" x14ac:dyDescent="0.2">
      <c r="A12" s="18" t="s">
        <v>447</v>
      </c>
      <c r="B12" s="243">
        <v>130605.223</v>
      </c>
      <c r="C12" s="243">
        <v>130605.223</v>
      </c>
      <c r="D12" s="243">
        <v>0</v>
      </c>
      <c r="E12" s="243">
        <v>155953.29986599999</v>
      </c>
      <c r="F12" s="243">
        <v>155953.29986599999</v>
      </c>
      <c r="G12" s="243">
        <v>0</v>
      </c>
    </row>
    <row r="13" spans="1:7" x14ac:dyDescent="0.2">
      <c r="A13" s="18" t="s">
        <v>448</v>
      </c>
      <c r="B13" s="243">
        <v>273319.43126535002</v>
      </c>
      <c r="C13" s="243">
        <v>273227.898537</v>
      </c>
      <c r="D13" s="243">
        <v>91.532728349999999</v>
      </c>
      <c r="E13" s="243">
        <v>314846.93028435</v>
      </c>
      <c r="F13" s="243">
        <v>314758.390556</v>
      </c>
      <c r="G13" s="243">
        <v>88.539728350000004</v>
      </c>
    </row>
    <row r="14" spans="1:7" x14ac:dyDescent="0.2">
      <c r="A14" s="106" t="s">
        <v>449</v>
      </c>
      <c r="B14" s="243">
        <v>111416.214589</v>
      </c>
      <c r="C14" s="243">
        <v>111410.92808899999</v>
      </c>
      <c r="D14" s="243">
        <v>5.2865000000000002</v>
      </c>
      <c r="E14" s="243">
        <v>113444.524819</v>
      </c>
      <c r="F14" s="243">
        <v>113439.238319</v>
      </c>
      <c r="G14" s="243">
        <v>5.2865000000000002</v>
      </c>
    </row>
    <row r="15" spans="1:7" x14ac:dyDescent="0.2">
      <c r="A15" s="18" t="s">
        <v>450</v>
      </c>
      <c r="B15" s="243">
        <v>78615.463080650006</v>
      </c>
      <c r="C15" s="243">
        <v>78584.070000000007</v>
      </c>
      <c r="D15" s="243">
        <v>31.393080650000002</v>
      </c>
      <c r="E15" s="243">
        <v>87989.826286640004</v>
      </c>
      <c r="F15" s="243">
        <v>87960.662612</v>
      </c>
      <c r="G15" s="243">
        <v>29.16367464</v>
      </c>
    </row>
    <row r="16" spans="1:7" x14ac:dyDescent="0.2">
      <c r="A16" s="18" t="s">
        <v>451</v>
      </c>
      <c r="B16" s="243">
        <v>285497.14157808002</v>
      </c>
      <c r="C16" s="243">
        <v>285464.72600000002</v>
      </c>
      <c r="D16" s="243">
        <v>32.415578080000003</v>
      </c>
      <c r="E16" s="243">
        <v>285758.82848318003</v>
      </c>
      <c r="F16" s="243">
        <v>285727.12426999997</v>
      </c>
      <c r="G16" s="243">
        <v>31.70421318</v>
      </c>
    </row>
    <row r="17" spans="1:7" x14ac:dyDescent="0.2">
      <c r="A17" s="18" t="s">
        <v>452</v>
      </c>
      <c r="B17" s="243">
        <v>201030.92454511</v>
      </c>
      <c r="C17" s="243">
        <v>200939.09899999999</v>
      </c>
      <c r="D17" s="243">
        <v>91.825545109999993</v>
      </c>
      <c r="E17" s="243">
        <v>236342.61001058001</v>
      </c>
      <c r="F17" s="243">
        <v>236251.28279200001</v>
      </c>
      <c r="G17" s="243">
        <v>91.327218579999993</v>
      </c>
    </row>
    <row r="18" spans="1:7" x14ac:dyDescent="0.2">
      <c r="A18" s="106" t="s">
        <v>453</v>
      </c>
      <c r="B18" s="243">
        <v>28198.16325116</v>
      </c>
      <c r="C18" s="243">
        <v>28190.968000000001</v>
      </c>
      <c r="D18" s="243">
        <v>7.1952511599999998</v>
      </c>
      <c r="E18" s="243">
        <v>31260.10225516</v>
      </c>
      <c r="F18" s="243">
        <v>31252.907004000001</v>
      </c>
      <c r="G18" s="243">
        <v>7.1952511599999998</v>
      </c>
    </row>
    <row r="19" spans="1:7" x14ac:dyDescent="0.2">
      <c r="A19" s="18" t="s">
        <v>454</v>
      </c>
      <c r="B19" s="243">
        <v>11868.84111062</v>
      </c>
      <c r="C19" s="243">
        <v>11867.937</v>
      </c>
      <c r="D19" s="243">
        <v>0.90411061999999998</v>
      </c>
      <c r="E19" s="243">
        <v>14891.496106619999</v>
      </c>
      <c r="F19" s="243">
        <v>14890.591995999999</v>
      </c>
      <c r="G19" s="243">
        <v>0.90411061999999998</v>
      </c>
    </row>
    <row r="20" spans="1:7" x14ac:dyDescent="0.2">
      <c r="A20" s="18" t="s">
        <v>455</v>
      </c>
      <c r="B20" s="243">
        <v>119493.39952037</v>
      </c>
      <c r="C20" s="243">
        <v>119478.393142</v>
      </c>
      <c r="D20" s="243">
        <v>15.00637837</v>
      </c>
      <c r="E20" s="243">
        <v>142038.82613351001</v>
      </c>
      <c r="F20" s="243">
        <v>142023.918584</v>
      </c>
      <c r="G20" s="243">
        <v>14.907549510000001</v>
      </c>
    </row>
    <row r="21" spans="1:7" x14ac:dyDescent="0.2">
      <c r="A21" s="18" t="s">
        <v>456</v>
      </c>
      <c r="B21" s="243">
        <v>14058.35583687</v>
      </c>
      <c r="C21" s="243">
        <v>14048.034475</v>
      </c>
      <c r="D21" s="243">
        <v>10.32136187</v>
      </c>
      <c r="E21" s="243">
        <v>20072.565293399999</v>
      </c>
      <c r="F21" s="243">
        <v>20062.609432000001</v>
      </c>
      <c r="G21" s="243">
        <v>9.9558613999999999</v>
      </c>
    </row>
    <row r="22" spans="1:7" x14ac:dyDescent="0.2">
      <c r="A22" s="18" t="s">
        <v>457</v>
      </c>
      <c r="B22" s="243">
        <v>61828.164151689998</v>
      </c>
      <c r="C22" s="243">
        <v>61825.354889000002</v>
      </c>
      <c r="D22" s="243">
        <v>2.8092626900000002</v>
      </c>
      <c r="E22" s="243">
        <v>81756.98312669</v>
      </c>
      <c r="F22" s="243">
        <v>81754.173863999997</v>
      </c>
      <c r="G22" s="243">
        <v>2.8092626900000002</v>
      </c>
    </row>
    <row r="23" spans="1:7" x14ac:dyDescent="0.2">
      <c r="A23" s="18" t="s">
        <v>458</v>
      </c>
      <c r="B23" s="243">
        <v>12547.49776969</v>
      </c>
      <c r="C23" s="243">
        <v>12547.418</v>
      </c>
      <c r="D23" s="243">
        <v>7.976968999999999E-2</v>
      </c>
      <c r="E23" s="243">
        <v>13417.76129269</v>
      </c>
      <c r="F23" s="243">
        <v>13417.681522999999</v>
      </c>
      <c r="G23" s="243">
        <v>7.976968999999999E-2</v>
      </c>
    </row>
    <row r="24" spans="1:7" x14ac:dyDescent="0.2">
      <c r="A24" s="18" t="s">
        <v>459</v>
      </c>
      <c r="B24" s="243">
        <v>5645.1944665199999</v>
      </c>
      <c r="C24" s="243">
        <v>5569.3190000000004</v>
      </c>
      <c r="D24" s="243">
        <v>75.875466520000003</v>
      </c>
      <c r="E24" s="243">
        <v>5762.6979678499993</v>
      </c>
      <c r="F24" s="243">
        <v>5687.0785320000014</v>
      </c>
      <c r="G24" s="243">
        <v>75.619435850000002</v>
      </c>
    </row>
    <row r="25" spans="1:7" x14ac:dyDescent="0.2">
      <c r="A25" s="18" t="s">
        <v>460</v>
      </c>
      <c r="B25" s="243">
        <v>43366.16165219</v>
      </c>
      <c r="C25" s="243">
        <v>43252.756999999998</v>
      </c>
      <c r="D25" s="243">
        <v>113.40465218999999</v>
      </c>
      <c r="E25" s="243">
        <v>48396.028229410003</v>
      </c>
      <c r="F25" s="243">
        <v>48286.110926000001</v>
      </c>
      <c r="G25" s="243">
        <v>109.91730341</v>
      </c>
    </row>
    <row r="26" spans="1:7" x14ac:dyDescent="0.2">
      <c r="A26" s="18" t="s">
        <v>461</v>
      </c>
      <c r="B26" s="243">
        <v>1590.193</v>
      </c>
      <c r="C26" s="243">
        <v>1590.193</v>
      </c>
      <c r="D26" s="243">
        <v>0</v>
      </c>
      <c r="E26" s="243">
        <v>963.57471799999996</v>
      </c>
      <c r="F26" s="243">
        <v>963.57471799999996</v>
      </c>
      <c r="G26" s="243">
        <v>0</v>
      </c>
    </row>
    <row r="27" spans="1:7" x14ac:dyDescent="0.2">
      <c r="A27" s="107" t="s">
        <v>462</v>
      </c>
      <c r="B27" s="243">
        <v>538192.30451456003</v>
      </c>
      <c r="C27" s="243">
        <v>538186.756528</v>
      </c>
      <c r="D27" s="243">
        <v>5.54798656</v>
      </c>
      <c r="E27" s="243">
        <v>515335.70577747998</v>
      </c>
      <c r="F27" s="243">
        <v>515331.031716</v>
      </c>
      <c r="G27" s="243">
        <v>4.6740614800000007</v>
      </c>
    </row>
    <row r="28" spans="1:7" x14ac:dyDescent="0.2">
      <c r="A28" s="107" t="s">
        <v>463</v>
      </c>
      <c r="B28" s="243">
        <v>17858.372078</v>
      </c>
      <c r="C28" s="243">
        <v>17858.277999999998</v>
      </c>
      <c r="D28" s="243">
        <v>9.4077999999999995E-2</v>
      </c>
      <c r="E28" s="243">
        <v>20058.099317</v>
      </c>
      <c r="F28" s="243">
        <v>20058.099317</v>
      </c>
      <c r="G28" s="243">
        <v>0</v>
      </c>
    </row>
    <row r="29" spans="1:7" x14ac:dyDescent="0.2">
      <c r="A29" s="18" t="s">
        <v>464</v>
      </c>
      <c r="B29" s="243">
        <v>193451.61312712001</v>
      </c>
      <c r="C29" s="243">
        <v>193287.21</v>
      </c>
      <c r="D29" s="243">
        <v>164.40312711999999</v>
      </c>
      <c r="E29" s="243">
        <v>200158.99148415</v>
      </c>
      <c r="F29" s="243">
        <v>200003.475129</v>
      </c>
      <c r="G29" s="243">
        <v>155.51635515000001</v>
      </c>
    </row>
    <row r="30" spans="1:7" x14ac:dyDescent="0.2">
      <c r="A30" s="18" t="s">
        <v>465</v>
      </c>
      <c r="B30" s="243">
        <v>143248.90512712</v>
      </c>
      <c r="C30" s="243">
        <v>143095.50200000001</v>
      </c>
      <c r="D30" s="243">
        <v>153.40312711999999</v>
      </c>
      <c r="E30" s="243">
        <v>146785.12256814999</v>
      </c>
      <c r="F30" s="243">
        <v>146640.60621299999</v>
      </c>
      <c r="G30" s="243">
        <v>144.51635515000001</v>
      </c>
    </row>
    <row r="31" spans="1:7" x14ac:dyDescent="0.2">
      <c r="A31" s="18" t="s">
        <v>466</v>
      </c>
      <c r="B31" s="243">
        <v>47259.057999999997</v>
      </c>
      <c r="C31" s="243">
        <v>47248.057999999997</v>
      </c>
      <c r="D31" s="243">
        <v>11</v>
      </c>
      <c r="E31" s="243">
        <v>50363.640313999997</v>
      </c>
      <c r="F31" s="243">
        <v>50352.640313999997</v>
      </c>
      <c r="G31" s="243">
        <v>11</v>
      </c>
    </row>
    <row r="32" spans="1:7" x14ac:dyDescent="0.2">
      <c r="A32" s="18" t="s">
        <v>467</v>
      </c>
      <c r="B32" s="243">
        <v>2943.65</v>
      </c>
      <c r="C32" s="243">
        <v>2943.65</v>
      </c>
      <c r="D32" s="243">
        <v>0</v>
      </c>
      <c r="E32" s="243">
        <v>3010.2286020000001</v>
      </c>
      <c r="F32" s="243">
        <v>3010.2286020000001</v>
      </c>
      <c r="G32" s="243">
        <v>0</v>
      </c>
    </row>
    <row r="33" spans="1:7" x14ac:dyDescent="0.2">
      <c r="A33" s="107" t="s">
        <v>468</v>
      </c>
      <c r="B33" s="243">
        <v>465958.35003064998</v>
      </c>
      <c r="C33" s="243">
        <v>462214.61403</v>
      </c>
      <c r="D33" s="243">
        <v>3743.7360006499998</v>
      </c>
      <c r="E33" s="243">
        <v>518095.1215449</v>
      </c>
      <c r="F33" s="243">
        <v>514373.35027300002</v>
      </c>
      <c r="G33" s="243">
        <v>3721.7712719000001</v>
      </c>
    </row>
    <row r="34" spans="1:7" x14ac:dyDescent="0.2">
      <c r="A34" s="106" t="s">
        <v>469</v>
      </c>
      <c r="B34" s="243">
        <v>26524.45448819</v>
      </c>
      <c r="C34" s="243">
        <v>26163.957999999999</v>
      </c>
      <c r="D34" s="243">
        <v>360.49648818999998</v>
      </c>
      <c r="E34" s="243">
        <v>27269.138858099999</v>
      </c>
      <c r="F34" s="243">
        <v>26909.085285000001</v>
      </c>
      <c r="G34" s="243">
        <v>360.05357309999999</v>
      </c>
    </row>
    <row r="35" spans="1:7" x14ac:dyDescent="0.2">
      <c r="A35" s="18" t="s">
        <v>470</v>
      </c>
      <c r="B35" s="243">
        <v>279729.49669303</v>
      </c>
      <c r="C35" s="243">
        <v>279595.97934100003</v>
      </c>
      <c r="D35" s="243">
        <v>133.51735203000001</v>
      </c>
      <c r="E35" s="243">
        <v>297466.14123223</v>
      </c>
      <c r="F35" s="243">
        <v>297343.18030499999</v>
      </c>
      <c r="G35" s="243">
        <v>122.96092723</v>
      </c>
    </row>
    <row r="36" spans="1:7" x14ac:dyDescent="0.2">
      <c r="A36" s="18" t="s">
        <v>471</v>
      </c>
      <c r="B36" s="243">
        <v>159704.39884943</v>
      </c>
      <c r="C36" s="243">
        <v>156454.67668900001</v>
      </c>
      <c r="D36" s="243">
        <v>3249.7221604299998</v>
      </c>
      <c r="E36" s="243">
        <v>193359.84145457001</v>
      </c>
      <c r="F36" s="243">
        <v>190121.08468299999</v>
      </c>
      <c r="G36" s="243">
        <v>3238.7567715700002</v>
      </c>
    </row>
    <row r="37" spans="1:7" x14ac:dyDescent="0.2">
      <c r="A37" s="18" t="s">
        <v>236</v>
      </c>
      <c r="B37" s="243">
        <v>116689.09483252</v>
      </c>
      <c r="C37" s="243">
        <v>113264.265717</v>
      </c>
      <c r="D37" s="243">
        <v>3424.82911552</v>
      </c>
      <c r="E37" s="243">
        <v>124154.82855652001</v>
      </c>
      <c r="F37" s="243">
        <v>120664.50996900001</v>
      </c>
      <c r="G37" s="243">
        <v>3490.3185875200002</v>
      </c>
    </row>
    <row r="38" spans="1:7" x14ac:dyDescent="0.2">
      <c r="A38" s="18" t="s">
        <v>237</v>
      </c>
      <c r="B38" s="243">
        <v>35784.713620210001</v>
      </c>
      <c r="C38" s="243">
        <v>35644.6</v>
      </c>
      <c r="D38" s="243">
        <v>140.11362020999999</v>
      </c>
      <c r="E38" s="243">
        <v>39944.666704629999</v>
      </c>
      <c r="F38" s="243">
        <v>39814.674156000001</v>
      </c>
      <c r="G38" s="243">
        <v>129.99254862999999</v>
      </c>
    </row>
    <row r="39" spans="1:7" x14ac:dyDescent="0.2">
      <c r="A39" s="18" t="s">
        <v>472</v>
      </c>
      <c r="B39" s="243">
        <v>338054.65495623997</v>
      </c>
      <c r="C39" s="243">
        <v>338020.71592500003</v>
      </c>
      <c r="D39" s="243">
        <v>33.939031239999998</v>
      </c>
      <c r="E39" s="243">
        <v>343243.26373911003</v>
      </c>
      <c r="F39" s="243">
        <v>343209.65994899999</v>
      </c>
      <c r="G39" s="243">
        <v>33.603790109999998</v>
      </c>
    </row>
    <row r="40" spans="1:7" x14ac:dyDescent="0.2">
      <c r="A40" s="18" t="s">
        <v>239</v>
      </c>
      <c r="B40" s="243">
        <v>34153.537343999997</v>
      </c>
      <c r="C40" s="243">
        <v>34152.709000000003</v>
      </c>
      <c r="D40" s="243">
        <v>0.82834399999999997</v>
      </c>
      <c r="E40" s="243">
        <v>31527.742096999998</v>
      </c>
      <c r="F40" s="243">
        <v>31526.913753000001</v>
      </c>
      <c r="G40" s="243">
        <v>0.82834399999999997</v>
      </c>
    </row>
    <row r="41" spans="1:7" x14ac:dyDescent="0.2">
      <c r="A41" s="18" t="s">
        <v>240</v>
      </c>
      <c r="B41" s="243">
        <v>55053.742333119997</v>
      </c>
      <c r="C41" s="243">
        <v>55046.406228</v>
      </c>
      <c r="D41" s="243">
        <v>7.33610512</v>
      </c>
      <c r="E41" s="243">
        <v>62796.856966829997</v>
      </c>
      <c r="F41" s="243">
        <v>62789.52086171</v>
      </c>
      <c r="G41" s="243">
        <v>7.33610512</v>
      </c>
    </row>
    <row r="42" spans="1:7" x14ac:dyDescent="0.2">
      <c r="A42" s="18" t="s">
        <v>248</v>
      </c>
      <c r="B42" s="243">
        <v>51197.638741919996</v>
      </c>
      <c r="C42" s="243">
        <v>50907.224000000002</v>
      </c>
      <c r="D42" s="243">
        <v>290.41474191999998</v>
      </c>
      <c r="E42" s="243">
        <v>49473.699870920012</v>
      </c>
      <c r="F42" s="243">
        <v>49101.232144000001</v>
      </c>
      <c r="G42" s="243">
        <v>372.46772692000002</v>
      </c>
    </row>
    <row r="43" spans="1:7" x14ac:dyDescent="0.2">
      <c r="A43" s="18" t="s">
        <v>255</v>
      </c>
      <c r="B43" s="243">
        <v>32485.104994599998</v>
      </c>
      <c r="C43" s="243">
        <v>32376.266</v>
      </c>
      <c r="D43" s="243">
        <v>108.83899460000001</v>
      </c>
      <c r="E43" s="243">
        <v>32274.13412105</v>
      </c>
      <c r="F43" s="243">
        <v>32169.353136000002</v>
      </c>
      <c r="G43" s="243">
        <v>104.78098505</v>
      </c>
    </row>
    <row r="44" spans="1:7" x14ac:dyDescent="0.2">
      <c r="A44" s="18" t="s">
        <v>256</v>
      </c>
      <c r="B44" s="243">
        <v>18004.3423903</v>
      </c>
      <c r="C44" s="243">
        <v>17973.397000000001</v>
      </c>
      <c r="D44" s="243">
        <v>30.9453903</v>
      </c>
      <c r="E44" s="243">
        <v>18013.4015033</v>
      </c>
      <c r="F44" s="243">
        <v>17982.456113</v>
      </c>
      <c r="G44" s="243">
        <v>30.9453903</v>
      </c>
    </row>
    <row r="45" spans="1:7" x14ac:dyDescent="0.2">
      <c r="A45" s="18" t="s">
        <v>257</v>
      </c>
      <c r="B45" s="243">
        <v>1894.1522257399999</v>
      </c>
      <c r="C45" s="243">
        <v>1888.8489999999999</v>
      </c>
      <c r="D45" s="243">
        <v>5.3032257400000002</v>
      </c>
      <c r="E45" s="243">
        <v>1800.03112495</v>
      </c>
      <c r="F45" s="243">
        <v>1794.916888</v>
      </c>
      <c r="G45" s="243">
        <v>5.1142369499999996</v>
      </c>
    </row>
    <row r="46" spans="1:7" x14ac:dyDescent="0.2">
      <c r="A46" s="18" t="s">
        <v>258</v>
      </c>
      <c r="B46" s="243">
        <v>59393.319807680004</v>
      </c>
      <c r="C46" s="243">
        <v>59381.519</v>
      </c>
      <c r="D46" s="243">
        <v>11.80080768</v>
      </c>
      <c r="E46" s="243">
        <v>56952.337888670001</v>
      </c>
      <c r="F46" s="243">
        <v>56940.603581000003</v>
      </c>
      <c r="G46" s="243">
        <v>11.73430767</v>
      </c>
    </row>
    <row r="47" spans="1:7" x14ac:dyDescent="0.2">
      <c r="A47" s="33" t="s">
        <v>473</v>
      </c>
      <c r="B47" s="242">
        <v>13050.925000000001</v>
      </c>
      <c r="C47" s="242">
        <v>12573.924999999999</v>
      </c>
      <c r="D47" s="242">
        <v>477.01400000000001</v>
      </c>
      <c r="E47" s="242">
        <v>16124.312145</v>
      </c>
      <c r="F47" s="242">
        <v>15655.571145</v>
      </c>
      <c r="G47" s="242">
        <v>468.74099999999999</v>
      </c>
    </row>
    <row r="48" spans="1:7" x14ac:dyDescent="0.2">
      <c r="A48" s="33" t="s">
        <v>260</v>
      </c>
      <c r="B48" s="242">
        <v>1125437.077486</v>
      </c>
      <c r="C48" s="242">
        <v>1123608.068982</v>
      </c>
      <c r="D48" s="242">
        <v>1829.0085039999999</v>
      </c>
      <c r="E48" s="242">
        <v>1120454.4363928901</v>
      </c>
      <c r="F48" s="242">
        <v>1118526.3931288901</v>
      </c>
      <c r="G48" s="242">
        <v>1928.0432639999999</v>
      </c>
    </row>
    <row r="49" spans="1:7" x14ac:dyDescent="0.2">
      <c r="A49" s="18" t="s">
        <v>474</v>
      </c>
      <c r="B49" s="243">
        <v>285436.54443800001</v>
      </c>
      <c r="C49" s="243">
        <v>283624.48493400001</v>
      </c>
      <c r="D49" s="243">
        <v>1812.0595040000001</v>
      </c>
      <c r="E49" s="243">
        <v>301630.646412</v>
      </c>
      <c r="F49" s="243">
        <v>299778.91214799997</v>
      </c>
      <c r="G49" s="243">
        <v>1851.7342639999999</v>
      </c>
    </row>
    <row r="50" spans="1:7" x14ac:dyDescent="0.2">
      <c r="A50" s="18" t="s">
        <v>475</v>
      </c>
      <c r="B50" s="243">
        <v>839341.72504799999</v>
      </c>
      <c r="C50" s="243">
        <v>839324.77604799997</v>
      </c>
      <c r="D50" s="243">
        <v>16.949000000000002</v>
      </c>
      <c r="E50" s="243">
        <v>818205.76998088998</v>
      </c>
      <c r="F50" s="243">
        <v>818129.46098088997</v>
      </c>
      <c r="G50" s="243">
        <v>76.308999999999997</v>
      </c>
    </row>
    <row r="51" spans="1:7" x14ac:dyDescent="0.2">
      <c r="A51" s="18" t="s">
        <v>476</v>
      </c>
      <c r="B51" s="243">
        <v>208279.832521</v>
      </c>
      <c r="C51" s="243">
        <v>208279.832521</v>
      </c>
      <c r="D51" s="243">
        <v>0</v>
      </c>
      <c r="E51" s="243">
        <v>208147.67066800001</v>
      </c>
      <c r="F51" s="243">
        <v>208147.67066800001</v>
      </c>
      <c r="G51" s="243">
        <v>0</v>
      </c>
    </row>
    <row r="52" spans="1:7" x14ac:dyDescent="0.2">
      <c r="A52" s="18" t="s">
        <v>477</v>
      </c>
      <c r="B52" s="243">
        <v>272289.302279</v>
      </c>
      <c r="C52" s="243">
        <v>272286.42027900001</v>
      </c>
      <c r="D52" s="243">
        <v>2.8820000000000001</v>
      </c>
      <c r="E52" s="243">
        <v>251246.106554</v>
      </c>
      <c r="F52" s="243">
        <v>251219.60555400001</v>
      </c>
      <c r="G52" s="243">
        <v>26.501000000000001</v>
      </c>
    </row>
    <row r="53" spans="1:7" x14ac:dyDescent="0.2">
      <c r="A53" s="18" t="s">
        <v>478</v>
      </c>
      <c r="B53" s="243">
        <v>103196.34299999999</v>
      </c>
      <c r="C53" s="243">
        <v>103196.34299999999</v>
      </c>
      <c r="D53" s="243">
        <v>0</v>
      </c>
      <c r="E53" s="243">
        <v>107785.968622</v>
      </c>
      <c r="F53" s="243">
        <v>107785.968622</v>
      </c>
      <c r="G53" s="243">
        <v>0</v>
      </c>
    </row>
    <row r="54" spans="1:7" x14ac:dyDescent="0.2">
      <c r="A54" s="18" t="s">
        <v>479</v>
      </c>
      <c r="B54" s="243">
        <v>7103.0630000000001</v>
      </c>
      <c r="C54" s="243">
        <v>7093.1850000000004</v>
      </c>
      <c r="D54" s="243">
        <v>9.8780000000000001</v>
      </c>
      <c r="E54" s="243">
        <v>6625.9042399999998</v>
      </c>
      <c r="F54" s="243">
        <v>6592.9082399999998</v>
      </c>
      <c r="G54" s="243">
        <v>32.996000000000002</v>
      </c>
    </row>
    <row r="55" spans="1:7" x14ac:dyDescent="0.2">
      <c r="A55" s="18" t="s">
        <v>480</v>
      </c>
      <c r="B55" s="243">
        <v>248473.18424800001</v>
      </c>
      <c r="C55" s="243">
        <v>248468.99524799999</v>
      </c>
      <c r="D55" s="243">
        <v>4.1890000000000001</v>
      </c>
      <c r="E55" s="243">
        <v>244400.11989689001</v>
      </c>
      <c r="F55" s="243">
        <v>244383.30789689001</v>
      </c>
      <c r="G55" s="243">
        <v>16.812000000000001</v>
      </c>
    </row>
    <row r="56" spans="1:7" x14ac:dyDescent="0.2">
      <c r="A56" s="18" t="s">
        <v>481</v>
      </c>
      <c r="B56" s="243">
        <v>658.80799999999999</v>
      </c>
      <c r="C56" s="243">
        <v>658.80799999999999</v>
      </c>
      <c r="D56" s="243">
        <v>0</v>
      </c>
      <c r="E56" s="243">
        <v>618.02</v>
      </c>
      <c r="F56" s="243">
        <v>618.02</v>
      </c>
      <c r="G56" s="243">
        <v>0</v>
      </c>
    </row>
    <row r="57" spans="1:7" ht="15" thickBot="1" x14ac:dyDescent="0.25">
      <c r="A57" s="37" t="s">
        <v>261</v>
      </c>
      <c r="B57" s="245">
        <v>1332.98197</v>
      </c>
      <c r="C57" s="245">
        <v>1332.9679699999999</v>
      </c>
      <c r="D57" s="245">
        <v>0</v>
      </c>
      <c r="E57" s="245">
        <v>1355.912767</v>
      </c>
      <c r="F57" s="245">
        <v>1355.912767</v>
      </c>
      <c r="G57" s="245">
        <v>0</v>
      </c>
    </row>
    <row r="58" spans="1:7" ht="15.75" thickTop="1" thickBot="1" x14ac:dyDescent="0.25">
      <c r="A58" s="108" t="s">
        <v>262</v>
      </c>
      <c r="B58" s="242">
        <v>11442206.867862551</v>
      </c>
      <c r="C58" s="242">
        <v>11313559.728118001</v>
      </c>
      <c r="D58" s="242">
        <v>128647.13974455</v>
      </c>
      <c r="E58" s="242">
        <v>11977469.39069573</v>
      </c>
      <c r="F58" s="242">
        <v>11840799.626542799</v>
      </c>
      <c r="G58" s="242">
        <v>136669.76415293</v>
      </c>
    </row>
    <row r="59" spans="1:7" ht="15" thickTop="1" x14ac:dyDescent="0.2">
      <c r="A59" s="746" t="s">
        <v>263</v>
      </c>
      <c r="B59" s="746"/>
      <c r="C59" s="746"/>
      <c r="D59" s="746"/>
      <c r="E59" s="746"/>
      <c r="F59" s="746"/>
      <c r="G59" s="746"/>
    </row>
    <row r="60" spans="1:7" x14ac:dyDescent="0.2">
      <c r="A60" s="5" t="s">
        <v>482</v>
      </c>
    </row>
    <row r="61" spans="1:7" x14ac:dyDescent="0.2">
      <c r="A61" s="2"/>
    </row>
    <row r="62" spans="1:7" x14ac:dyDescent="0.2">
      <c r="A62" s="2"/>
    </row>
    <row r="63" spans="1:7" x14ac:dyDescent="0.2">
      <c r="A63" s="2"/>
    </row>
    <row r="64" spans="1:7" x14ac:dyDescent="0.2">
      <c r="A64" s="2"/>
    </row>
  </sheetData>
  <mergeCells count="9">
    <mergeCell ref="A6:A7"/>
    <mergeCell ref="E6:G6"/>
    <mergeCell ref="A59:G59"/>
    <mergeCell ref="B6:D6"/>
    <mergeCell ref="A1:G1"/>
    <mergeCell ref="A2:G2"/>
    <mergeCell ref="A3:G3"/>
    <mergeCell ref="A4:G4"/>
    <mergeCell ref="B5:G5"/>
  </mergeCells>
  <pageMargins left="0.7" right="0.7" top="0.75" bottom="0.75" header="0.3" footer="0.3"/>
  <pageSetup paperSize="9" scale="79" orientation="portrait"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4" tint="0.39997558519241921"/>
  </sheetPr>
  <dimension ref="A1:K186"/>
  <sheetViews>
    <sheetView view="pageBreakPreview" zoomScale="70" zoomScaleNormal="100" zoomScaleSheetLayoutView="70" workbookViewId="0">
      <selection sqref="A1:K1"/>
    </sheetView>
  </sheetViews>
  <sheetFormatPr defaultColWidth="9.125" defaultRowHeight="15" x14ac:dyDescent="0.25"/>
  <cols>
    <col min="1" max="1" width="80.375" style="575" customWidth="1"/>
    <col min="2" max="2" width="15.125" style="573" bestFit="1" customWidth="1"/>
    <col min="3" max="3" width="15.375" style="576" bestFit="1" customWidth="1"/>
    <col min="4" max="4" width="13.75" style="576" bestFit="1" customWidth="1"/>
    <col min="5" max="5" width="14.75" style="576" bestFit="1" customWidth="1"/>
    <col min="6" max="6" width="14.375" style="576" bestFit="1" customWidth="1"/>
    <col min="7" max="7" width="16.625" style="576" bestFit="1" customWidth="1"/>
    <col min="8" max="8" width="13.75" style="576" bestFit="1" customWidth="1"/>
    <col min="9" max="9" width="16.625" style="576" bestFit="1" customWidth="1"/>
    <col min="10" max="10" width="13.75" style="576" bestFit="1" customWidth="1"/>
    <col min="11" max="11" width="12.25" style="576" bestFit="1" customWidth="1"/>
    <col min="12" max="16384" width="9.125" style="576"/>
  </cols>
  <sheetData>
    <row r="1" spans="1:11" ht="25.5" x14ac:dyDescent="0.35">
      <c r="A1" s="858" t="s">
        <v>1520</v>
      </c>
      <c r="B1" s="858"/>
      <c r="C1" s="858"/>
      <c r="D1" s="858"/>
      <c r="E1" s="858"/>
      <c r="F1" s="858"/>
      <c r="G1" s="858"/>
      <c r="H1" s="858"/>
      <c r="I1" s="858"/>
      <c r="J1" s="858"/>
      <c r="K1" s="858"/>
    </row>
    <row r="2" spans="1:11" x14ac:dyDescent="0.25">
      <c r="A2" s="829"/>
      <c r="B2" s="829"/>
      <c r="C2" s="829"/>
      <c r="D2" s="829"/>
      <c r="E2" s="829"/>
      <c r="F2" s="829"/>
      <c r="G2" s="829"/>
      <c r="H2" s="829"/>
      <c r="I2" s="829"/>
      <c r="J2" s="829"/>
      <c r="K2" s="829"/>
    </row>
    <row r="3" spans="1:11" ht="18.75" x14ac:dyDescent="0.3">
      <c r="A3" s="828" t="s">
        <v>351</v>
      </c>
      <c r="B3" s="828"/>
      <c r="C3" s="828"/>
      <c r="D3" s="828"/>
      <c r="E3" s="828"/>
      <c r="F3" s="828"/>
      <c r="G3" s="828"/>
      <c r="H3" s="828"/>
      <c r="I3" s="828"/>
      <c r="J3" s="828"/>
      <c r="K3" s="828"/>
    </row>
    <row r="4" spans="1:11" x14ac:dyDescent="0.25">
      <c r="A4" s="830" t="s">
        <v>1252</v>
      </c>
      <c r="B4" s="830"/>
      <c r="C4" s="830"/>
      <c r="D4" s="830"/>
      <c r="E4" s="830"/>
      <c r="F4" s="830"/>
      <c r="G4" s="830"/>
      <c r="H4" s="830"/>
      <c r="I4" s="830"/>
      <c r="J4" s="830"/>
      <c r="K4" s="830"/>
    </row>
    <row r="5" spans="1:11" ht="32.25" customHeight="1" thickBot="1" x14ac:dyDescent="0.3">
      <c r="A5" s="831" t="s">
        <v>399</v>
      </c>
      <c r="B5" s="831"/>
      <c r="C5" s="831"/>
      <c r="D5" s="831"/>
      <c r="E5" s="831"/>
      <c r="F5" s="831"/>
      <c r="G5" s="831"/>
      <c r="H5" s="831"/>
      <c r="I5" s="831"/>
      <c r="J5" s="831"/>
      <c r="K5" s="831"/>
    </row>
    <row r="6" spans="1:11" ht="24.75" customHeight="1" thickBot="1" x14ac:dyDescent="0.3">
      <c r="A6" s="859" t="s">
        <v>1503</v>
      </c>
      <c r="B6" s="818" t="s">
        <v>1254</v>
      </c>
      <c r="C6" s="819"/>
      <c r="D6" s="732" t="s">
        <v>1255</v>
      </c>
      <c r="E6" s="732"/>
      <c r="F6" s="820" t="s">
        <v>1256</v>
      </c>
      <c r="G6" s="862"/>
      <c r="H6" s="818" t="s">
        <v>310</v>
      </c>
      <c r="I6" s="819"/>
      <c r="J6" s="818" t="s">
        <v>320</v>
      </c>
      <c r="K6" s="732"/>
    </row>
    <row r="7" spans="1:11" ht="29.25" x14ac:dyDescent="0.25">
      <c r="A7" s="860"/>
      <c r="B7" s="541" t="s">
        <v>1257</v>
      </c>
      <c r="C7" s="664" t="s">
        <v>129</v>
      </c>
      <c r="D7" s="665" t="s">
        <v>1257</v>
      </c>
      <c r="E7" s="542" t="s">
        <v>129</v>
      </c>
      <c r="F7" s="648" t="s">
        <v>1257</v>
      </c>
      <c r="G7" s="663" t="s">
        <v>129</v>
      </c>
      <c r="H7" s="665" t="s">
        <v>1257</v>
      </c>
      <c r="I7" s="542" t="s">
        <v>129</v>
      </c>
      <c r="J7" s="648" t="s">
        <v>1257</v>
      </c>
      <c r="K7" s="663" t="s">
        <v>129</v>
      </c>
    </row>
    <row r="8" spans="1:11" ht="3" customHeight="1" thickBot="1" x14ac:dyDescent="0.3">
      <c r="A8" s="861"/>
      <c r="B8" s="539"/>
      <c r="C8" s="577"/>
      <c r="D8" s="539"/>
      <c r="E8" s="577"/>
      <c r="F8" s="539"/>
      <c r="G8" s="577"/>
      <c r="H8" s="577"/>
      <c r="I8" s="577"/>
      <c r="J8" s="577"/>
      <c r="K8" s="577"/>
    </row>
    <row r="9" spans="1:11" x14ac:dyDescent="0.25">
      <c r="A9" s="567"/>
      <c r="B9" s="578"/>
      <c r="C9" s="579"/>
      <c r="D9" s="578"/>
      <c r="E9" s="579"/>
      <c r="F9" s="578"/>
      <c r="G9" s="579"/>
    </row>
    <row r="10" spans="1:11" ht="27.75" customHeight="1" x14ac:dyDescent="0.25">
      <c r="A10" s="580" t="s">
        <v>146</v>
      </c>
      <c r="B10" s="578">
        <v>0</v>
      </c>
      <c r="C10" s="578">
        <v>0</v>
      </c>
      <c r="D10" s="578">
        <v>0</v>
      </c>
      <c r="E10" s="578">
        <v>0</v>
      </c>
      <c r="F10" s="578">
        <v>0</v>
      </c>
      <c r="G10" s="578">
        <v>0</v>
      </c>
      <c r="H10" s="578">
        <v>1</v>
      </c>
      <c r="I10" s="578">
        <v>14.366856</v>
      </c>
      <c r="J10" s="578">
        <f t="shared" ref="J10:J37" si="0">+B10+D10+F10+H10</f>
        <v>1</v>
      </c>
      <c r="K10" s="578">
        <f t="shared" ref="K10:K37" si="1">+C10+E10+G10+I10</f>
        <v>14.366856</v>
      </c>
    </row>
    <row r="11" spans="1:11" ht="27.75" customHeight="1" x14ac:dyDescent="0.25">
      <c r="A11" s="581" t="s">
        <v>1277</v>
      </c>
      <c r="B11" s="578">
        <v>0</v>
      </c>
      <c r="C11" s="578">
        <v>0</v>
      </c>
      <c r="D11" s="578">
        <v>0</v>
      </c>
      <c r="E11" s="578">
        <v>0</v>
      </c>
      <c r="F11" s="578">
        <v>0</v>
      </c>
      <c r="G11" s="578">
        <v>0</v>
      </c>
      <c r="H11" s="578">
        <v>1</v>
      </c>
      <c r="I11" s="578">
        <v>14.366856</v>
      </c>
      <c r="J11" s="578">
        <f t="shared" si="0"/>
        <v>1</v>
      </c>
      <c r="K11" s="578">
        <f t="shared" si="1"/>
        <v>14.366856</v>
      </c>
    </row>
    <row r="12" spans="1:11" ht="27.75" customHeight="1" x14ac:dyDescent="0.25">
      <c r="A12" s="581" t="s">
        <v>1278</v>
      </c>
      <c r="B12" s="578">
        <v>0</v>
      </c>
      <c r="C12" s="578">
        <v>0</v>
      </c>
      <c r="D12" s="578">
        <v>0</v>
      </c>
      <c r="E12" s="578">
        <v>0</v>
      </c>
      <c r="F12" s="578">
        <v>0</v>
      </c>
      <c r="G12" s="578">
        <v>0</v>
      </c>
      <c r="H12" s="578">
        <v>0</v>
      </c>
      <c r="I12" s="578">
        <v>0</v>
      </c>
      <c r="J12" s="578">
        <f t="shared" si="0"/>
        <v>0</v>
      </c>
      <c r="K12" s="578">
        <f t="shared" si="1"/>
        <v>0</v>
      </c>
    </row>
    <row r="13" spans="1:11" ht="27.75" customHeight="1" x14ac:dyDescent="0.25">
      <c r="A13" s="581" t="s">
        <v>1279</v>
      </c>
      <c r="B13" s="578">
        <v>0</v>
      </c>
      <c r="C13" s="578">
        <v>0</v>
      </c>
      <c r="D13" s="578">
        <v>0</v>
      </c>
      <c r="E13" s="578">
        <v>0</v>
      </c>
      <c r="F13" s="578">
        <v>0</v>
      </c>
      <c r="G13" s="578">
        <v>0</v>
      </c>
      <c r="H13" s="578">
        <v>0</v>
      </c>
      <c r="I13" s="578">
        <v>0</v>
      </c>
      <c r="J13" s="578">
        <f t="shared" si="0"/>
        <v>0</v>
      </c>
      <c r="K13" s="578">
        <f t="shared" si="1"/>
        <v>0</v>
      </c>
    </row>
    <row r="14" spans="1:11" ht="27.75" customHeight="1" x14ac:dyDescent="0.25">
      <c r="A14" s="582" t="s">
        <v>150</v>
      </c>
      <c r="B14" s="578">
        <v>3509955</v>
      </c>
      <c r="C14" s="578">
        <v>2003610.7907509301</v>
      </c>
      <c r="D14" s="578">
        <v>340345</v>
      </c>
      <c r="E14" s="578">
        <v>150867.61634009</v>
      </c>
      <c r="F14" s="578">
        <v>12684</v>
      </c>
      <c r="G14" s="578">
        <v>41370.708671050001</v>
      </c>
      <c r="H14" s="578">
        <v>140010</v>
      </c>
      <c r="I14" s="578">
        <v>9781605.9080776609</v>
      </c>
      <c r="J14" s="578">
        <f t="shared" si="0"/>
        <v>4002994</v>
      </c>
      <c r="K14" s="578">
        <f t="shared" si="1"/>
        <v>11977455.023839731</v>
      </c>
    </row>
    <row r="15" spans="1:11" ht="27.75" customHeight="1" x14ac:dyDescent="0.25">
      <c r="A15" s="581" t="s">
        <v>1281</v>
      </c>
      <c r="B15" s="578">
        <v>0</v>
      </c>
      <c r="C15" s="578">
        <v>0</v>
      </c>
      <c r="D15" s="578">
        <v>0</v>
      </c>
      <c r="E15" s="578">
        <v>0</v>
      </c>
      <c r="F15" s="578">
        <v>0</v>
      </c>
      <c r="G15" s="578">
        <v>0</v>
      </c>
      <c r="H15" s="578">
        <v>300</v>
      </c>
      <c r="I15" s="578">
        <v>1464476.602317</v>
      </c>
      <c r="J15" s="578">
        <f t="shared" si="0"/>
        <v>300</v>
      </c>
      <c r="K15" s="578">
        <f t="shared" si="1"/>
        <v>1464476.602317</v>
      </c>
    </row>
    <row r="16" spans="1:11" ht="27.75" customHeight="1" x14ac:dyDescent="0.25">
      <c r="A16" s="583" t="s">
        <v>1282</v>
      </c>
      <c r="B16" s="578">
        <v>0</v>
      </c>
      <c r="C16" s="578">
        <v>0</v>
      </c>
      <c r="D16" s="578">
        <v>0</v>
      </c>
      <c r="E16" s="578">
        <v>0</v>
      </c>
      <c r="F16" s="578">
        <v>0</v>
      </c>
      <c r="G16" s="578">
        <v>0</v>
      </c>
      <c r="H16" s="578">
        <v>163</v>
      </c>
      <c r="I16" s="578">
        <v>845289.32576599997</v>
      </c>
      <c r="J16" s="578">
        <f t="shared" si="0"/>
        <v>163</v>
      </c>
      <c r="K16" s="578">
        <f t="shared" si="1"/>
        <v>845289.32576599997</v>
      </c>
    </row>
    <row r="17" spans="1:11" ht="27.75" customHeight="1" x14ac:dyDescent="0.25">
      <c r="A17" s="583" t="s">
        <v>1283</v>
      </c>
      <c r="B17" s="578">
        <v>0</v>
      </c>
      <c r="C17" s="578">
        <v>0</v>
      </c>
      <c r="D17" s="578">
        <v>0</v>
      </c>
      <c r="E17" s="578">
        <v>0</v>
      </c>
      <c r="F17" s="578">
        <v>0</v>
      </c>
      <c r="G17" s="578">
        <v>0</v>
      </c>
      <c r="H17" s="578">
        <v>137</v>
      </c>
      <c r="I17" s="578">
        <v>619187.27655100008</v>
      </c>
      <c r="J17" s="578">
        <f t="shared" si="0"/>
        <v>137</v>
      </c>
      <c r="K17" s="578">
        <f t="shared" si="1"/>
        <v>619187.27655100008</v>
      </c>
    </row>
    <row r="18" spans="1:11" ht="27.75" customHeight="1" x14ac:dyDescent="0.25">
      <c r="A18" s="585" t="s">
        <v>1284</v>
      </c>
      <c r="B18" s="578">
        <v>0</v>
      </c>
      <c r="C18" s="578">
        <v>0</v>
      </c>
      <c r="D18" s="578">
        <v>0</v>
      </c>
      <c r="E18" s="578">
        <v>0</v>
      </c>
      <c r="F18" s="578">
        <v>0</v>
      </c>
      <c r="G18" s="578">
        <v>0</v>
      </c>
      <c r="H18" s="578">
        <v>0</v>
      </c>
      <c r="I18" s="578">
        <v>0</v>
      </c>
      <c r="J18" s="578">
        <f t="shared" si="0"/>
        <v>0</v>
      </c>
      <c r="K18" s="578">
        <f t="shared" si="1"/>
        <v>0</v>
      </c>
    </row>
    <row r="19" spans="1:11" ht="27.75" customHeight="1" x14ac:dyDescent="0.25">
      <c r="A19" s="581" t="s">
        <v>1504</v>
      </c>
      <c r="B19" s="578">
        <v>0</v>
      </c>
      <c r="C19" s="578">
        <v>0</v>
      </c>
      <c r="D19" s="578">
        <v>0</v>
      </c>
      <c r="E19" s="578">
        <v>0</v>
      </c>
      <c r="F19" s="578">
        <v>0</v>
      </c>
      <c r="G19" s="578">
        <v>0</v>
      </c>
      <c r="H19" s="578">
        <v>685</v>
      </c>
      <c r="I19" s="578">
        <v>1813840.5641989999</v>
      </c>
      <c r="J19" s="578">
        <f t="shared" si="0"/>
        <v>685</v>
      </c>
      <c r="K19" s="578">
        <f t="shared" si="1"/>
        <v>1813840.5641989999</v>
      </c>
    </row>
    <row r="20" spans="1:11" ht="27.75" customHeight="1" x14ac:dyDescent="0.25">
      <c r="A20" s="583" t="s">
        <v>1286</v>
      </c>
      <c r="B20" s="578">
        <v>0</v>
      </c>
      <c r="C20" s="578">
        <v>0</v>
      </c>
      <c r="D20" s="578">
        <v>0</v>
      </c>
      <c r="E20" s="578">
        <v>0</v>
      </c>
      <c r="F20" s="578">
        <v>0</v>
      </c>
      <c r="G20" s="578">
        <v>0</v>
      </c>
      <c r="H20" s="578">
        <v>0</v>
      </c>
      <c r="I20" s="578">
        <v>0</v>
      </c>
      <c r="J20" s="578">
        <f t="shared" si="0"/>
        <v>0</v>
      </c>
      <c r="K20" s="578">
        <f t="shared" si="1"/>
        <v>0</v>
      </c>
    </row>
    <row r="21" spans="1:11" ht="27.75" customHeight="1" x14ac:dyDescent="0.25">
      <c r="A21" s="583" t="s">
        <v>1287</v>
      </c>
      <c r="B21" s="578">
        <v>0</v>
      </c>
      <c r="C21" s="578">
        <v>0</v>
      </c>
      <c r="D21" s="578">
        <v>0</v>
      </c>
      <c r="E21" s="578">
        <v>0</v>
      </c>
      <c r="F21" s="578">
        <v>0</v>
      </c>
      <c r="G21" s="578">
        <v>0</v>
      </c>
      <c r="H21" s="578">
        <v>10</v>
      </c>
      <c r="I21" s="578">
        <v>798.81755499999997</v>
      </c>
      <c r="J21" s="578">
        <f t="shared" si="0"/>
        <v>10</v>
      </c>
      <c r="K21" s="578">
        <f t="shared" si="1"/>
        <v>798.81755499999997</v>
      </c>
    </row>
    <row r="22" spans="1:11" ht="27.75" customHeight="1" x14ac:dyDescent="0.25">
      <c r="A22" s="583" t="s">
        <v>1288</v>
      </c>
      <c r="B22" s="578">
        <v>0</v>
      </c>
      <c r="C22" s="578">
        <v>0</v>
      </c>
      <c r="D22" s="578">
        <v>0</v>
      </c>
      <c r="E22" s="578">
        <v>0</v>
      </c>
      <c r="F22" s="578">
        <v>0</v>
      </c>
      <c r="G22" s="578">
        <v>0</v>
      </c>
      <c r="H22" s="578">
        <v>403</v>
      </c>
      <c r="I22" s="578">
        <v>572345.37745699997</v>
      </c>
      <c r="J22" s="578">
        <f t="shared" si="0"/>
        <v>403</v>
      </c>
      <c r="K22" s="578">
        <f t="shared" si="1"/>
        <v>572345.37745699997</v>
      </c>
    </row>
    <row r="23" spans="1:11" ht="27.75" customHeight="1" x14ac:dyDescent="0.25">
      <c r="A23" s="583" t="s">
        <v>1289</v>
      </c>
      <c r="B23" s="578">
        <v>0</v>
      </c>
      <c r="C23" s="578">
        <v>0</v>
      </c>
      <c r="D23" s="578">
        <v>0</v>
      </c>
      <c r="E23" s="578">
        <v>0</v>
      </c>
      <c r="F23" s="578">
        <v>0</v>
      </c>
      <c r="G23" s="578">
        <v>0</v>
      </c>
      <c r="H23" s="578">
        <v>120</v>
      </c>
      <c r="I23" s="578">
        <v>598411.42311600002</v>
      </c>
      <c r="J23" s="578">
        <f t="shared" si="0"/>
        <v>120</v>
      </c>
      <c r="K23" s="578">
        <f t="shared" si="1"/>
        <v>598411.42311600002</v>
      </c>
    </row>
    <row r="24" spans="1:11" ht="27.75" customHeight="1" x14ac:dyDescent="0.25">
      <c r="A24" s="583" t="s">
        <v>1290</v>
      </c>
      <c r="B24" s="578">
        <v>0</v>
      </c>
      <c r="C24" s="578">
        <v>0</v>
      </c>
      <c r="D24" s="578">
        <v>0</v>
      </c>
      <c r="E24" s="578">
        <v>0</v>
      </c>
      <c r="F24" s="578">
        <v>0</v>
      </c>
      <c r="G24" s="578">
        <v>0</v>
      </c>
      <c r="H24" s="578">
        <v>65</v>
      </c>
      <c r="I24" s="578">
        <v>105880.542569</v>
      </c>
      <c r="J24" s="578">
        <f t="shared" si="0"/>
        <v>65</v>
      </c>
      <c r="K24" s="578">
        <f t="shared" si="1"/>
        <v>105880.542569</v>
      </c>
    </row>
    <row r="25" spans="1:11" ht="27.75" customHeight="1" x14ac:dyDescent="0.25">
      <c r="A25" s="583" t="s">
        <v>1291</v>
      </c>
      <c r="B25" s="578">
        <v>0</v>
      </c>
      <c r="C25" s="578">
        <v>0</v>
      </c>
      <c r="D25" s="578">
        <v>0</v>
      </c>
      <c r="E25" s="578">
        <v>0</v>
      </c>
      <c r="F25" s="578">
        <v>0</v>
      </c>
      <c r="G25" s="578">
        <v>0</v>
      </c>
      <c r="H25" s="578">
        <v>1</v>
      </c>
      <c r="I25" s="578">
        <v>64899.131000000001</v>
      </c>
      <c r="J25" s="578">
        <f t="shared" si="0"/>
        <v>1</v>
      </c>
      <c r="K25" s="578">
        <f t="shared" si="1"/>
        <v>64899.131000000001</v>
      </c>
    </row>
    <row r="26" spans="1:11" ht="27.75" customHeight="1" x14ac:dyDescent="0.25">
      <c r="A26" s="583" t="s">
        <v>1292</v>
      </c>
      <c r="B26" s="578">
        <v>0</v>
      </c>
      <c r="C26" s="578">
        <v>0</v>
      </c>
      <c r="D26" s="578">
        <v>0</v>
      </c>
      <c r="E26" s="578">
        <v>0</v>
      </c>
      <c r="F26" s="578">
        <v>0</v>
      </c>
      <c r="G26" s="578">
        <v>0</v>
      </c>
      <c r="H26" s="578">
        <v>14</v>
      </c>
      <c r="I26" s="578">
        <v>7612.5634190000001</v>
      </c>
      <c r="J26" s="578">
        <f t="shared" si="0"/>
        <v>14</v>
      </c>
      <c r="K26" s="578">
        <f t="shared" si="1"/>
        <v>7612.5634190000001</v>
      </c>
    </row>
    <row r="27" spans="1:11" ht="27.75" customHeight="1" x14ac:dyDescent="0.25">
      <c r="A27" s="583" t="s">
        <v>1293</v>
      </c>
      <c r="B27" s="578">
        <v>0</v>
      </c>
      <c r="C27" s="578">
        <v>0</v>
      </c>
      <c r="D27" s="578">
        <v>0</v>
      </c>
      <c r="E27" s="578">
        <v>0</v>
      </c>
      <c r="F27" s="578">
        <v>0</v>
      </c>
      <c r="G27" s="578">
        <v>0</v>
      </c>
      <c r="H27" s="578">
        <v>54</v>
      </c>
      <c r="I27" s="578">
        <v>458590.00679399999</v>
      </c>
      <c r="J27" s="578">
        <f t="shared" si="0"/>
        <v>54</v>
      </c>
      <c r="K27" s="578">
        <f t="shared" si="1"/>
        <v>458590.00679399999</v>
      </c>
    </row>
    <row r="28" spans="1:11" ht="27.75" customHeight="1" x14ac:dyDescent="0.25">
      <c r="A28" s="583" t="s">
        <v>310</v>
      </c>
      <c r="B28" s="578">
        <v>0</v>
      </c>
      <c r="C28" s="578">
        <v>0</v>
      </c>
      <c r="D28" s="578">
        <v>0</v>
      </c>
      <c r="E28" s="578">
        <v>0</v>
      </c>
      <c r="F28" s="578">
        <v>0</v>
      </c>
      <c r="G28" s="578">
        <v>0</v>
      </c>
      <c r="H28" s="578">
        <v>18</v>
      </c>
      <c r="I28" s="578">
        <v>5302.7022889999998</v>
      </c>
      <c r="J28" s="578">
        <f t="shared" si="0"/>
        <v>18</v>
      </c>
      <c r="K28" s="578">
        <f t="shared" si="1"/>
        <v>5302.7022889999998</v>
      </c>
    </row>
    <row r="29" spans="1:11" ht="27.75" customHeight="1" x14ac:dyDescent="0.25">
      <c r="A29" s="586" t="s">
        <v>1505</v>
      </c>
      <c r="B29" s="578">
        <v>0</v>
      </c>
      <c r="C29" s="578">
        <v>0</v>
      </c>
      <c r="D29" s="578">
        <v>0</v>
      </c>
      <c r="E29" s="578">
        <v>0</v>
      </c>
      <c r="F29" s="578">
        <v>0</v>
      </c>
      <c r="G29" s="578">
        <v>0</v>
      </c>
      <c r="H29" s="578">
        <v>1214</v>
      </c>
      <c r="I29" s="578">
        <v>298646.74299210001</v>
      </c>
      <c r="J29" s="578">
        <f t="shared" si="0"/>
        <v>1214</v>
      </c>
      <c r="K29" s="578">
        <f t="shared" si="1"/>
        <v>298646.74299210001</v>
      </c>
    </row>
    <row r="30" spans="1:11" ht="27.75" customHeight="1" x14ac:dyDescent="0.25">
      <c r="A30" s="583" t="s">
        <v>1295</v>
      </c>
      <c r="B30" s="578">
        <v>0</v>
      </c>
      <c r="C30" s="578">
        <v>0</v>
      </c>
      <c r="D30" s="578">
        <v>0</v>
      </c>
      <c r="E30" s="578">
        <v>0</v>
      </c>
      <c r="F30" s="578">
        <v>0</v>
      </c>
      <c r="G30" s="578">
        <v>0</v>
      </c>
      <c r="H30" s="578">
        <v>94</v>
      </c>
      <c r="I30" s="578">
        <v>3505.0250000000001</v>
      </c>
      <c r="J30" s="578">
        <f t="shared" si="0"/>
        <v>94</v>
      </c>
      <c r="K30" s="578">
        <f t="shared" si="1"/>
        <v>3505.0250000000001</v>
      </c>
    </row>
    <row r="31" spans="1:11" ht="27.75" customHeight="1" x14ac:dyDescent="0.25">
      <c r="A31" s="583" t="s">
        <v>1296</v>
      </c>
      <c r="B31" s="578">
        <v>0</v>
      </c>
      <c r="C31" s="578">
        <v>0</v>
      </c>
      <c r="D31" s="578">
        <v>0</v>
      </c>
      <c r="E31" s="578">
        <v>0</v>
      </c>
      <c r="F31" s="578">
        <v>0</v>
      </c>
      <c r="G31" s="578">
        <v>0</v>
      </c>
      <c r="H31" s="578">
        <v>455</v>
      </c>
      <c r="I31" s="578">
        <v>3957.604957</v>
      </c>
      <c r="J31" s="578">
        <f t="shared" si="0"/>
        <v>455</v>
      </c>
      <c r="K31" s="578">
        <f t="shared" si="1"/>
        <v>3957.604957</v>
      </c>
    </row>
    <row r="32" spans="1:11" ht="27.75" customHeight="1" x14ac:dyDescent="0.25">
      <c r="A32" s="583" t="s">
        <v>1297</v>
      </c>
      <c r="B32" s="578">
        <v>0</v>
      </c>
      <c r="C32" s="578">
        <v>0</v>
      </c>
      <c r="D32" s="578">
        <v>0</v>
      </c>
      <c r="E32" s="578">
        <v>0</v>
      </c>
      <c r="F32" s="578">
        <v>0</v>
      </c>
      <c r="G32" s="578">
        <v>0</v>
      </c>
      <c r="H32" s="578">
        <v>132</v>
      </c>
      <c r="I32" s="578">
        <v>196574.28320500001</v>
      </c>
      <c r="J32" s="578">
        <f t="shared" si="0"/>
        <v>132</v>
      </c>
      <c r="K32" s="578">
        <f t="shared" si="1"/>
        <v>196574.28320500001</v>
      </c>
    </row>
    <row r="33" spans="1:11" ht="27.75" customHeight="1" x14ac:dyDescent="0.25">
      <c r="A33" s="583" t="s">
        <v>1298</v>
      </c>
      <c r="B33" s="578">
        <v>0</v>
      </c>
      <c r="C33" s="578">
        <v>0</v>
      </c>
      <c r="D33" s="578">
        <v>0</v>
      </c>
      <c r="E33" s="578">
        <v>0</v>
      </c>
      <c r="F33" s="578">
        <v>0</v>
      </c>
      <c r="G33" s="578">
        <v>0</v>
      </c>
      <c r="H33" s="578">
        <v>219</v>
      </c>
      <c r="I33" s="578">
        <v>19724.081499</v>
      </c>
      <c r="J33" s="578">
        <f t="shared" si="0"/>
        <v>219</v>
      </c>
      <c r="K33" s="578">
        <f t="shared" si="1"/>
        <v>19724.081499</v>
      </c>
    </row>
    <row r="34" spans="1:11" ht="27.75" customHeight="1" x14ac:dyDescent="0.25">
      <c r="A34" s="583" t="s">
        <v>1299</v>
      </c>
      <c r="B34" s="578">
        <v>0</v>
      </c>
      <c r="C34" s="578">
        <v>0</v>
      </c>
      <c r="D34" s="578">
        <v>0</v>
      </c>
      <c r="E34" s="578">
        <v>0</v>
      </c>
      <c r="F34" s="578">
        <v>0</v>
      </c>
      <c r="G34" s="578">
        <v>0</v>
      </c>
      <c r="H34" s="578">
        <v>92</v>
      </c>
      <c r="I34" s="578">
        <v>5964.1544629999999</v>
      </c>
      <c r="J34" s="578">
        <f t="shared" si="0"/>
        <v>92</v>
      </c>
      <c r="K34" s="578">
        <f t="shared" si="1"/>
        <v>5964.1544629999999</v>
      </c>
    </row>
    <row r="35" spans="1:11" ht="27.75" customHeight="1" x14ac:dyDescent="0.25">
      <c r="A35" s="583" t="s">
        <v>1300</v>
      </c>
      <c r="B35" s="578">
        <v>0</v>
      </c>
      <c r="C35" s="578">
        <v>0</v>
      </c>
      <c r="D35" s="578">
        <v>0</v>
      </c>
      <c r="E35" s="578">
        <v>0</v>
      </c>
      <c r="F35" s="578">
        <v>0</v>
      </c>
      <c r="G35" s="578">
        <v>0</v>
      </c>
      <c r="H35" s="578">
        <v>222</v>
      </c>
      <c r="I35" s="578">
        <v>68921.387979099993</v>
      </c>
      <c r="J35" s="578">
        <f t="shared" si="0"/>
        <v>222</v>
      </c>
      <c r="K35" s="578">
        <f t="shared" si="1"/>
        <v>68921.387979099993</v>
      </c>
    </row>
    <row r="36" spans="1:11" s="587" customFormat="1" ht="27.75" customHeight="1" x14ac:dyDescent="0.25">
      <c r="A36" s="581" t="s">
        <v>1301</v>
      </c>
      <c r="B36" s="578">
        <v>877206</v>
      </c>
      <c r="C36" s="578">
        <v>1022719.3789449499</v>
      </c>
      <c r="D36" s="578">
        <v>40514</v>
      </c>
      <c r="E36" s="578">
        <v>30278.343753180001</v>
      </c>
      <c r="F36" s="578">
        <v>9764</v>
      </c>
      <c r="G36" s="578">
        <v>21683.946671049998</v>
      </c>
      <c r="H36" s="578">
        <v>131877</v>
      </c>
      <c r="I36" s="578">
        <v>6187874.7836575601</v>
      </c>
      <c r="J36" s="578">
        <f t="shared" si="0"/>
        <v>1059361</v>
      </c>
      <c r="K36" s="578">
        <f t="shared" si="1"/>
        <v>7262556.4530267399</v>
      </c>
    </row>
    <row r="37" spans="1:11" ht="27.75" customHeight="1" x14ac:dyDescent="0.25">
      <c r="A37" s="583" t="s">
        <v>1302</v>
      </c>
      <c r="B37" s="578">
        <v>672775</v>
      </c>
      <c r="C37" s="578">
        <v>328800.79214520002</v>
      </c>
      <c r="D37" s="578">
        <v>27851</v>
      </c>
      <c r="E37" s="578">
        <v>13975.751972</v>
      </c>
      <c r="F37" s="578">
        <v>8768</v>
      </c>
      <c r="G37" s="578">
        <v>7224.3382950000014</v>
      </c>
      <c r="H37" s="578">
        <v>5368</v>
      </c>
      <c r="I37" s="578">
        <v>66841.104670000001</v>
      </c>
      <c r="J37" s="578">
        <f t="shared" si="0"/>
        <v>714762</v>
      </c>
      <c r="K37" s="578">
        <f t="shared" si="1"/>
        <v>416841.98708220001</v>
      </c>
    </row>
    <row r="38" spans="1:11" ht="27.75" customHeight="1" x14ac:dyDescent="0.25">
      <c r="A38" s="584" t="s">
        <v>1303</v>
      </c>
      <c r="B38" s="578">
        <v>672002</v>
      </c>
      <c r="C38" s="578">
        <v>328130.40845019999</v>
      </c>
      <c r="D38" s="578">
        <v>27830</v>
      </c>
      <c r="E38" s="578">
        <v>13965.887287</v>
      </c>
      <c r="F38" s="578">
        <v>8756</v>
      </c>
      <c r="G38" s="578">
        <v>7215.1192099999998</v>
      </c>
      <c r="H38" s="578">
        <v>5351</v>
      </c>
      <c r="I38" s="578">
        <v>65828.321670000005</v>
      </c>
      <c r="J38" s="578">
        <f t="shared" ref="J38:J66" si="2">+B38+D38+F38+H38</f>
        <v>713939</v>
      </c>
      <c r="K38" s="578">
        <f t="shared" ref="K38:K66" si="3">+C38+E38+G38+I38</f>
        <v>415139.73661719996</v>
      </c>
    </row>
    <row r="39" spans="1:11" ht="27.75" customHeight="1" x14ac:dyDescent="0.25">
      <c r="A39" s="588" t="s">
        <v>1304</v>
      </c>
      <c r="B39" s="578">
        <v>296742</v>
      </c>
      <c r="C39" s="578">
        <v>167122.82017620001</v>
      </c>
      <c r="D39" s="578">
        <v>5126</v>
      </c>
      <c r="E39" s="578">
        <v>3924.9120170000001</v>
      </c>
      <c r="F39" s="578">
        <v>6049</v>
      </c>
      <c r="G39" s="578">
        <v>6240.4408880000001</v>
      </c>
      <c r="H39" s="578">
        <v>2512</v>
      </c>
      <c r="I39" s="578">
        <v>3459.3570690000001</v>
      </c>
      <c r="J39" s="578">
        <f t="shared" si="2"/>
        <v>310429</v>
      </c>
      <c r="K39" s="578">
        <f t="shared" si="3"/>
        <v>180747.53015020001</v>
      </c>
    </row>
    <row r="40" spans="1:11" ht="27.75" customHeight="1" x14ac:dyDescent="0.25">
      <c r="A40" s="589" t="s">
        <v>1305</v>
      </c>
      <c r="B40" s="578">
        <v>22244</v>
      </c>
      <c r="C40" s="578">
        <v>9265.3718779999999</v>
      </c>
      <c r="D40" s="578">
        <v>700</v>
      </c>
      <c r="E40" s="578">
        <v>324.37742900000001</v>
      </c>
      <c r="F40" s="578">
        <v>27</v>
      </c>
      <c r="G40" s="578">
        <v>88.075136000000001</v>
      </c>
      <c r="H40" s="578">
        <v>153</v>
      </c>
      <c r="I40" s="578">
        <v>363.20800000000003</v>
      </c>
      <c r="J40" s="578">
        <f t="shared" si="2"/>
        <v>23124</v>
      </c>
      <c r="K40" s="578">
        <f t="shared" si="3"/>
        <v>10041.032443</v>
      </c>
    </row>
    <row r="41" spans="1:11" ht="27.75" customHeight="1" x14ac:dyDescent="0.25">
      <c r="A41" s="588" t="s">
        <v>1306</v>
      </c>
      <c r="B41" s="578">
        <v>20919</v>
      </c>
      <c r="C41" s="578">
        <v>14975.255604</v>
      </c>
      <c r="D41" s="578">
        <v>385</v>
      </c>
      <c r="E41" s="578">
        <v>322.70410299999998</v>
      </c>
      <c r="F41" s="578">
        <v>17</v>
      </c>
      <c r="G41" s="578">
        <v>22.672000000000001</v>
      </c>
      <c r="H41" s="578">
        <v>444</v>
      </c>
      <c r="I41" s="578">
        <v>1296.538812</v>
      </c>
      <c r="J41" s="578">
        <f t="shared" si="2"/>
        <v>21765</v>
      </c>
      <c r="K41" s="578">
        <f t="shared" si="3"/>
        <v>16617.170518999999</v>
      </c>
    </row>
    <row r="42" spans="1:11" ht="27.75" customHeight="1" x14ac:dyDescent="0.25">
      <c r="A42" s="588" t="s">
        <v>1307</v>
      </c>
      <c r="B42" s="578">
        <v>238564</v>
      </c>
      <c r="C42" s="578">
        <v>92885.650663000008</v>
      </c>
      <c r="D42" s="578">
        <v>18666</v>
      </c>
      <c r="E42" s="578">
        <v>6341.442188</v>
      </c>
      <c r="F42" s="578">
        <v>2176</v>
      </c>
      <c r="G42" s="578">
        <v>83.545186000000001</v>
      </c>
      <c r="H42" s="578">
        <v>1511</v>
      </c>
      <c r="I42" s="578">
        <v>33402.885629999997</v>
      </c>
      <c r="J42" s="578">
        <f t="shared" si="2"/>
        <v>260917</v>
      </c>
      <c r="K42" s="578">
        <f t="shared" si="3"/>
        <v>132713.523667</v>
      </c>
    </row>
    <row r="43" spans="1:11" ht="27.75" customHeight="1" x14ac:dyDescent="0.25">
      <c r="A43" s="588" t="s">
        <v>1308</v>
      </c>
      <c r="B43" s="578">
        <v>93528</v>
      </c>
      <c r="C43" s="578">
        <v>43873.728098</v>
      </c>
      <c r="D43" s="578">
        <v>2953</v>
      </c>
      <c r="E43" s="578">
        <v>3052.4515500000002</v>
      </c>
      <c r="F43" s="578">
        <v>487</v>
      </c>
      <c r="G43" s="578">
        <v>780.38599999999997</v>
      </c>
      <c r="H43" s="578">
        <v>731</v>
      </c>
      <c r="I43" s="578">
        <v>27306.332159000001</v>
      </c>
      <c r="J43" s="578">
        <f t="shared" si="2"/>
        <v>97699</v>
      </c>
      <c r="K43" s="578">
        <f t="shared" si="3"/>
        <v>75012.897807000001</v>
      </c>
    </row>
    <row r="44" spans="1:11" ht="27.75" customHeight="1" x14ac:dyDescent="0.25">
      <c r="A44" s="588" t="s">
        <v>1309</v>
      </c>
      <c r="B44" s="578">
        <v>5</v>
      </c>
      <c r="C44" s="578">
        <v>7.5820310000000006</v>
      </c>
      <c r="D44" s="578">
        <v>0</v>
      </c>
      <c r="E44" s="578">
        <v>0</v>
      </c>
      <c r="F44" s="578">
        <v>0</v>
      </c>
      <c r="G44" s="578">
        <v>0</v>
      </c>
      <c r="H44" s="578">
        <v>0</v>
      </c>
      <c r="I44" s="578">
        <v>0</v>
      </c>
      <c r="J44" s="578">
        <f t="shared" si="2"/>
        <v>5</v>
      </c>
      <c r="K44" s="578">
        <f t="shared" si="3"/>
        <v>7.5820310000000006</v>
      </c>
    </row>
    <row r="45" spans="1:11" ht="27.75" customHeight="1" x14ac:dyDescent="0.25">
      <c r="A45" s="590" t="s">
        <v>1310</v>
      </c>
      <c r="B45" s="578">
        <v>122</v>
      </c>
      <c r="C45" s="578">
        <v>20.192413999999999</v>
      </c>
      <c r="D45" s="578">
        <v>0</v>
      </c>
      <c r="E45" s="578">
        <v>0</v>
      </c>
      <c r="F45" s="578">
        <v>0</v>
      </c>
      <c r="G45" s="578">
        <v>0</v>
      </c>
      <c r="H45" s="578">
        <v>0</v>
      </c>
      <c r="I45" s="578">
        <v>0</v>
      </c>
      <c r="J45" s="578">
        <f t="shared" si="2"/>
        <v>122</v>
      </c>
      <c r="K45" s="578">
        <f t="shared" si="3"/>
        <v>20.192413999999999</v>
      </c>
    </row>
    <row r="46" spans="1:11" ht="27.75" customHeight="1" x14ac:dyDescent="0.25">
      <c r="A46" s="590" t="s">
        <v>1311</v>
      </c>
      <c r="B46" s="578">
        <v>651</v>
      </c>
      <c r="C46" s="578">
        <v>650.191281</v>
      </c>
      <c r="D46" s="578">
        <v>21</v>
      </c>
      <c r="E46" s="578">
        <v>9.8646849999999997</v>
      </c>
      <c r="F46" s="578">
        <v>12</v>
      </c>
      <c r="G46" s="578">
        <v>9.2190849999999998</v>
      </c>
      <c r="H46" s="578">
        <v>17</v>
      </c>
      <c r="I46" s="578">
        <v>1012.783</v>
      </c>
      <c r="J46" s="578">
        <f t="shared" si="2"/>
        <v>701</v>
      </c>
      <c r="K46" s="578">
        <f t="shared" si="3"/>
        <v>1682.058051</v>
      </c>
    </row>
    <row r="47" spans="1:11" ht="27.75" customHeight="1" x14ac:dyDescent="0.25">
      <c r="A47" s="583" t="s">
        <v>577</v>
      </c>
      <c r="B47" s="578">
        <v>215</v>
      </c>
      <c r="C47" s="578">
        <v>5701.8842080000004</v>
      </c>
      <c r="D47" s="578">
        <v>0</v>
      </c>
      <c r="E47" s="578">
        <v>0</v>
      </c>
      <c r="F47" s="578">
        <v>3</v>
      </c>
      <c r="G47" s="578">
        <v>7.125350000000001</v>
      </c>
      <c r="H47" s="578">
        <v>710</v>
      </c>
      <c r="I47" s="578">
        <v>73609.099790000007</v>
      </c>
      <c r="J47" s="578">
        <f t="shared" si="2"/>
        <v>928</v>
      </c>
      <c r="K47" s="578">
        <f t="shared" si="3"/>
        <v>79318.109348000013</v>
      </c>
    </row>
    <row r="48" spans="1:11" ht="27.75" customHeight="1" x14ac:dyDescent="0.25">
      <c r="A48" s="590" t="s">
        <v>1312</v>
      </c>
      <c r="B48" s="578">
        <v>35</v>
      </c>
      <c r="C48" s="578">
        <v>4976.2746310000002</v>
      </c>
      <c r="D48" s="578">
        <v>0</v>
      </c>
      <c r="E48" s="578">
        <v>0</v>
      </c>
      <c r="F48" s="578">
        <v>1</v>
      </c>
      <c r="G48" s="578">
        <v>0</v>
      </c>
      <c r="H48" s="578">
        <v>48</v>
      </c>
      <c r="I48" s="578">
        <v>49801.227073000002</v>
      </c>
      <c r="J48" s="578">
        <f t="shared" si="2"/>
        <v>84</v>
      </c>
      <c r="K48" s="578">
        <f t="shared" si="3"/>
        <v>54777.501704000002</v>
      </c>
    </row>
    <row r="49" spans="1:11" ht="27.75" customHeight="1" x14ac:dyDescent="0.25">
      <c r="A49" s="590" t="s">
        <v>1313</v>
      </c>
      <c r="B49" s="578">
        <v>78</v>
      </c>
      <c r="C49" s="578">
        <v>353.25793299999998</v>
      </c>
      <c r="D49" s="578">
        <v>0</v>
      </c>
      <c r="E49" s="578">
        <v>0</v>
      </c>
      <c r="F49" s="578">
        <v>0</v>
      </c>
      <c r="G49" s="578">
        <v>0</v>
      </c>
      <c r="H49" s="578">
        <v>571</v>
      </c>
      <c r="I49" s="578">
        <v>18657.976795999999</v>
      </c>
      <c r="J49" s="578">
        <f t="shared" si="2"/>
        <v>649</v>
      </c>
      <c r="K49" s="578">
        <f t="shared" si="3"/>
        <v>19011.234729</v>
      </c>
    </row>
    <row r="50" spans="1:11" ht="27.75" customHeight="1" x14ac:dyDescent="0.25">
      <c r="A50" s="590" t="s">
        <v>1314</v>
      </c>
      <c r="B50" s="578">
        <v>11</v>
      </c>
      <c r="C50" s="578">
        <v>81.34272</v>
      </c>
      <c r="D50" s="578">
        <v>0</v>
      </c>
      <c r="E50" s="578">
        <v>0</v>
      </c>
      <c r="F50" s="578">
        <v>0</v>
      </c>
      <c r="G50" s="578">
        <v>0</v>
      </c>
      <c r="H50" s="578">
        <v>15</v>
      </c>
      <c r="I50" s="578">
        <v>562.12699999999995</v>
      </c>
      <c r="J50" s="578">
        <f t="shared" si="2"/>
        <v>26</v>
      </c>
      <c r="K50" s="578">
        <f t="shared" si="3"/>
        <v>643.46971999999994</v>
      </c>
    </row>
    <row r="51" spans="1:11" ht="27.75" customHeight="1" x14ac:dyDescent="0.25">
      <c r="A51" s="590" t="s">
        <v>1315</v>
      </c>
      <c r="B51" s="578">
        <v>85</v>
      </c>
      <c r="C51" s="578">
        <v>278.50786299999999</v>
      </c>
      <c r="D51" s="578">
        <v>0</v>
      </c>
      <c r="E51" s="578">
        <v>0</v>
      </c>
      <c r="F51" s="578">
        <v>2</v>
      </c>
      <c r="G51" s="578">
        <v>7.125350000000001</v>
      </c>
      <c r="H51" s="578">
        <v>76</v>
      </c>
      <c r="I51" s="578">
        <v>4587.7689209999999</v>
      </c>
      <c r="J51" s="578">
        <f t="shared" si="2"/>
        <v>163</v>
      </c>
      <c r="K51" s="578">
        <f t="shared" si="3"/>
        <v>4873.4021339999999</v>
      </c>
    </row>
    <row r="52" spans="1:11" ht="27.75" customHeight="1" x14ac:dyDescent="0.25">
      <c r="A52" s="590" t="s">
        <v>1316</v>
      </c>
      <c r="B52" s="578">
        <v>6</v>
      </c>
      <c r="C52" s="578">
        <v>12.501061</v>
      </c>
      <c r="D52" s="578">
        <v>0</v>
      </c>
      <c r="E52" s="578">
        <v>0</v>
      </c>
      <c r="F52" s="578">
        <v>0</v>
      </c>
      <c r="G52" s="578">
        <v>0</v>
      </c>
      <c r="H52" s="578">
        <v>0</v>
      </c>
      <c r="I52" s="578">
        <v>0</v>
      </c>
      <c r="J52" s="578">
        <f t="shared" si="2"/>
        <v>6</v>
      </c>
      <c r="K52" s="578">
        <f t="shared" si="3"/>
        <v>12.501061</v>
      </c>
    </row>
    <row r="53" spans="1:11" ht="27.75" customHeight="1" x14ac:dyDescent="0.25">
      <c r="A53" s="583" t="s">
        <v>578</v>
      </c>
      <c r="B53" s="578">
        <v>49484</v>
      </c>
      <c r="C53" s="578">
        <v>390871.68193247</v>
      </c>
      <c r="D53" s="578">
        <v>3489</v>
      </c>
      <c r="E53" s="578">
        <v>3602.0850150000001</v>
      </c>
      <c r="F53" s="578">
        <v>366</v>
      </c>
      <c r="G53" s="578">
        <v>7568.1656255899998</v>
      </c>
      <c r="H53" s="578">
        <v>78755</v>
      </c>
      <c r="I53" s="578">
        <v>4350525.5433269702</v>
      </c>
      <c r="J53" s="578">
        <f t="shared" si="2"/>
        <v>132094</v>
      </c>
      <c r="K53" s="578">
        <f t="shared" si="3"/>
        <v>4752567.4759000298</v>
      </c>
    </row>
    <row r="54" spans="1:11" ht="27.75" customHeight="1" x14ac:dyDescent="0.25">
      <c r="A54" s="590" t="s">
        <v>1317</v>
      </c>
      <c r="B54" s="578">
        <v>39217</v>
      </c>
      <c r="C54" s="578">
        <v>112454.91067401999</v>
      </c>
      <c r="D54" s="578">
        <v>2708</v>
      </c>
      <c r="E54" s="578">
        <v>1387.391668</v>
      </c>
      <c r="F54" s="578">
        <v>109</v>
      </c>
      <c r="G54" s="578">
        <v>2771.3946433599999</v>
      </c>
      <c r="H54" s="578">
        <v>17284</v>
      </c>
      <c r="I54" s="578">
        <v>970741.70078700001</v>
      </c>
      <c r="J54" s="578">
        <f t="shared" si="2"/>
        <v>59318</v>
      </c>
      <c r="K54" s="578">
        <f t="shared" si="3"/>
        <v>1087355.3977723799</v>
      </c>
    </row>
    <row r="55" spans="1:11" ht="27.75" customHeight="1" x14ac:dyDescent="0.25">
      <c r="A55" s="590" t="s">
        <v>1318</v>
      </c>
      <c r="B55" s="578">
        <v>129</v>
      </c>
      <c r="C55" s="578">
        <v>2017.3275610000001</v>
      </c>
      <c r="D55" s="578">
        <v>0</v>
      </c>
      <c r="E55" s="578">
        <v>0</v>
      </c>
      <c r="F55" s="578">
        <v>4</v>
      </c>
      <c r="G55" s="578">
        <v>23.706247000000001</v>
      </c>
      <c r="H55" s="578">
        <v>1032</v>
      </c>
      <c r="I55" s="578">
        <v>58986.379610999997</v>
      </c>
      <c r="J55" s="578">
        <f t="shared" si="2"/>
        <v>1165</v>
      </c>
      <c r="K55" s="578">
        <f t="shared" si="3"/>
        <v>61027.413418999997</v>
      </c>
    </row>
    <row r="56" spans="1:11" ht="27.75" customHeight="1" x14ac:dyDescent="0.25">
      <c r="A56" s="590" t="s">
        <v>1319</v>
      </c>
      <c r="B56" s="578">
        <v>163</v>
      </c>
      <c r="C56" s="578">
        <v>37.156101</v>
      </c>
      <c r="D56" s="578">
        <v>4</v>
      </c>
      <c r="E56" s="578">
        <v>0.77873800000000004</v>
      </c>
      <c r="F56" s="578">
        <v>0</v>
      </c>
      <c r="G56" s="578">
        <v>0</v>
      </c>
      <c r="H56" s="578">
        <v>443</v>
      </c>
      <c r="I56" s="578">
        <v>1470.455751</v>
      </c>
      <c r="J56" s="578">
        <f t="shared" si="2"/>
        <v>610</v>
      </c>
      <c r="K56" s="578">
        <f t="shared" si="3"/>
        <v>1508.39059</v>
      </c>
    </row>
    <row r="57" spans="1:11" ht="27.75" customHeight="1" x14ac:dyDescent="0.25">
      <c r="A57" s="590" t="s">
        <v>1320</v>
      </c>
      <c r="B57" s="578">
        <v>2369</v>
      </c>
      <c r="C57" s="578">
        <v>113464.52637134001</v>
      </c>
      <c r="D57" s="578">
        <v>136</v>
      </c>
      <c r="E57" s="578">
        <v>499.341049</v>
      </c>
      <c r="F57" s="578">
        <v>43</v>
      </c>
      <c r="G57" s="578">
        <v>1097.08558885</v>
      </c>
      <c r="H57" s="578">
        <v>23463</v>
      </c>
      <c r="I57" s="578">
        <v>1522048.3817779999</v>
      </c>
      <c r="J57" s="578">
        <f t="shared" si="2"/>
        <v>26011</v>
      </c>
      <c r="K57" s="578">
        <f t="shared" si="3"/>
        <v>1637109.33478719</v>
      </c>
    </row>
    <row r="58" spans="1:11" ht="27.75" customHeight="1" x14ac:dyDescent="0.25">
      <c r="A58" s="588" t="s">
        <v>1321</v>
      </c>
      <c r="B58" s="578">
        <v>994</v>
      </c>
      <c r="C58" s="578">
        <v>63812.607065999997</v>
      </c>
      <c r="D58" s="578">
        <v>6</v>
      </c>
      <c r="E58" s="578">
        <v>6.6215340000000014</v>
      </c>
      <c r="F58" s="578">
        <v>0</v>
      </c>
      <c r="G58" s="578">
        <v>0</v>
      </c>
      <c r="H58" s="578">
        <v>7922</v>
      </c>
      <c r="I58" s="578">
        <v>514383.02581199998</v>
      </c>
      <c r="J58" s="578">
        <f t="shared" si="2"/>
        <v>8922</v>
      </c>
      <c r="K58" s="578">
        <f t="shared" si="3"/>
        <v>578202.25441199995</v>
      </c>
    </row>
    <row r="59" spans="1:11" ht="27.75" customHeight="1" x14ac:dyDescent="0.25">
      <c r="A59" s="588" t="s">
        <v>1322</v>
      </c>
      <c r="B59" s="578">
        <v>446</v>
      </c>
      <c r="C59" s="578">
        <v>11876.46428665</v>
      </c>
      <c r="D59" s="578">
        <v>39</v>
      </c>
      <c r="E59" s="578">
        <v>107.45</v>
      </c>
      <c r="F59" s="578">
        <v>7</v>
      </c>
      <c r="G59" s="578">
        <v>52.786154000000003</v>
      </c>
      <c r="H59" s="578">
        <v>5162</v>
      </c>
      <c r="I59" s="578">
        <v>332145.24669200002</v>
      </c>
      <c r="J59" s="578">
        <f t="shared" si="2"/>
        <v>5654</v>
      </c>
      <c r="K59" s="578">
        <f t="shared" si="3"/>
        <v>344181.94713265001</v>
      </c>
    </row>
    <row r="60" spans="1:11" ht="27.75" customHeight="1" x14ac:dyDescent="0.25">
      <c r="A60" s="588" t="s">
        <v>1323</v>
      </c>
      <c r="B60" s="578">
        <v>294</v>
      </c>
      <c r="C60" s="578">
        <v>29410.584080000001</v>
      </c>
      <c r="D60" s="578">
        <v>15</v>
      </c>
      <c r="E60" s="578">
        <v>75.126000000000005</v>
      </c>
      <c r="F60" s="578">
        <v>3</v>
      </c>
      <c r="G60" s="578">
        <v>8.8364169999999991</v>
      </c>
      <c r="H60" s="578">
        <v>3594</v>
      </c>
      <c r="I60" s="578">
        <v>265829.95581199997</v>
      </c>
      <c r="J60" s="578">
        <f t="shared" si="2"/>
        <v>3906</v>
      </c>
      <c r="K60" s="578">
        <f t="shared" si="3"/>
        <v>295324.50230899994</v>
      </c>
    </row>
    <row r="61" spans="1:11" ht="27.75" customHeight="1" x14ac:dyDescent="0.25">
      <c r="A61" s="588" t="s">
        <v>1324</v>
      </c>
      <c r="B61" s="578">
        <v>77</v>
      </c>
      <c r="C61" s="578">
        <v>594.65555900000004</v>
      </c>
      <c r="D61" s="578">
        <v>8</v>
      </c>
      <c r="E61" s="578">
        <v>33.956854</v>
      </c>
      <c r="F61" s="578">
        <v>3</v>
      </c>
      <c r="G61" s="578">
        <v>37.735666999999999</v>
      </c>
      <c r="H61" s="578">
        <v>610</v>
      </c>
      <c r="I61" s="578">
        <v>56683.113093</v>
      </c>
      <c r="J61" s="578">
        <f t="shared" si="2"/>
        <v>698</v>
      </c>
      <c r="K61" s="578">
        <f t="shared" si="3"/>
        <v>57349.461173000003</v>
      </c>
    </row>
    <row r="62" spans="1:11" ht="27.75" customHeight="1" x14ac:dyDescent="0.25">
      <c r="A62" s="589" t="s">
        <v>1325</v>
      </c>
      <c r="B62" s="578">
        <v>166</v>
      </c>
      <c r="C62" s="578">
        <v>4511.5259182299997</v>
      </c>
      <c r="D62" s="578">
        <v>21</v>
      </c>
      <c r="E62" s="578">
        <v>216.78299999999999</v>
      </c>
      <c r="F62" s="578">
        <v>3</v>
      </c>
      <c r="G62" s="578">
        <v>966.08398184999999</v>
      </c>
      <c r="H62" s="578">
        <v>2915</v>
      </c>
      <c r="I62" s="578">
        <v>188740.78034699999</v>
      </c>
      <c r="J62" s="578">
        <f t="shared" si="2"/>
        <v>3105</v>
      </c>
      <c r="K62" s="578">
        <f t="shared" si="3"/>
        <v>194435.17324708001</v>
      </c>
    </row>
    <row r="63" spans="1:11" ht="27.75" customHeight="1" x14ac:dyDescent="0.25">
      <c r="A63" s="589" t="s">
        <v>1326</v>
      </c>
      <c r="B63" s="578">
        <v>46</v>
      </c>
      <c r="C63" s="578">
        <v>82.470358000000004</v>
      </c>
      <c r="D63" s="578">
        <v>10</v>
      </c>
      <c r="E63" s="578">
        <v>1.0155000000000001</v>
      </c>
      <c r="F63" s="578">
        <v>2</v>
      </c>
      <c r="G63" s="578">
        <v>0.14599999999999999</v>
      </c>
      <c r="H63" s="578">
        <v>68</v>
      </c>
      <c r="I63" s="578">
        <v>1109.491</v>
      </c>
      <c r="J63" s="578">
        <f t="shared" si="2"/>
        <v>126</v>
      </c>
      <c r="K63" s="578">
        <f t="shared" si="3"/>
        <v>1193.122858</v>
      </c>
    </row>
    <row r="64" spans="1:11" ht="27.75" customHeight="1" x14ac:dyDescent="0.25">
      <c r="A64" s="589" t="s">
        <v>1327</v>
      </c>
      <c r="B64" s="578">
        <v>346</v>
      </c>
      <c r="C64" s="578">
        <v>3176.21910346</v>
      </c>
      <c r="D64" s="578">
        <v>37</v>
      </c>
      <c r="E64" s="578">
        <v>58.388160999999997</v>
      </c>
      <c r="F64" s="578">
        <v>25</v>
      </c>
      <c r="G64" s="578">
        <v>31.497368999999999</v>
      </c>
      <c r="H64" s="578">
        <v>3192</v>
      </c>
      <c r="I64" s="578">
        <v>163156.76902199999</v>
      </c>
      <c r="J64" s="578">
        <f t="shared" si="2"/>
        <v>3600</v>
      </c>
      <c r="K64" s="578">
        <f t="shared" si="3"/>
        <v>166422.87365545999</v>
      </c>
    </row>
    <row r="65" spans="1:11" ht="27.75" customHeight="1" x14ac:dyDescent="0.25">
      <c r="A65" s="584" t="s">
        <v>1328</v>
      </c>
      <c r="B65" s="578">
        <v>1266</v>
      </c>
      <c r="C65" s="578">
        <v>29704.92879528</v>
      </c>
      <c r="D65" s="578">
        <v>310</v>
      </c>
      <c r="E65" s="578">
        <v>195.27115900000001</v>
      </c>
      <c r="F65" s="578">
        <v>46</v>
      </c>
      <c r="G65" s="578">
        <v>15.409640169999999</v>
      </c>
      <c r="H65" s="578">
        <v>2871</v>
      </c>
      <c r="I65" s="578">
        <v>191674.96228499999</v>
      </c>
      <c r="J65" s="578">
        <f t="shared" si="2"/>
        <v>4493</v>
      </c>
      <c r="K65" s="578">
        <f t="shared" si="3"/>
        <v>221590.57187945</v>
      </c>
    </row>
    <row r="66" spans="1:11" ht="27.75" customHeight="1" x14ac:dyDescent="0.25">
      <c r="A66" s="584" t="s">
        <v>1329</v>
      </c>
      <c r="B66" s="578">
        <v>438</v>
      </c>
      <c r="C66" s="578">
        <v>1277.4596051000001</v>
      </c>
      <c r="D66" s="578">
        <v>66</v>
      </c>
      <c r="E66" s="578">
        <v>508.17137400000001</v>
      </c>
      <c r="F66" s="578">
        <v>7</v>
      </c>
      <c r="G66" s="578">
        <v>22.42369399</v>
      </c>
      <c r="H66" s="578">
        <v>1572</v>
      </c>
      <c r="I66" s="578">
        <v>46984.314116490001</v>
      </c>
      <c r="J66" s="578">
        <f t="shared" si="2"/>
        <v>2083</v>
      </c>
      <c r="K66" s="578">
        <f t="shared" si="3"/>
        <v>48792.368789580003</v>
      </c>
    </row>
    <row r="67" spans="1:11" ht="27.75" customHeight="1" x14ac:dyDescent="0.25">
      <c r="A67" s="584"/>
      <c r="B67" s="578"/>
      <c r="C67" s="578"/>
      <c r="D67" s="578"/>
      <c r="E67" s="578"/>
      <c r="F67" s="578"/>
      <c r="G67" s="578"/>
      <c r="H67" s="578"/>
      <c r="I67" s="578"/>
      <c r="J67" s="578"/>
      <c r="K67" s="578"/>
    </row>
    <row r="68" spans="1:11" ht="27.75" customHeight="1" x14ac:dyDescent="0.25">
      <c r="A68" s="589" t="s">
        <v>1330</v>
      </c>
      <c r="B68" s="578">
        <v>38</v>
      </c>
      <c r="C68" s="578">
        <v>88.555807999999999</v>
      </c>
      <c r="D68" s="578">
        <v>14</v>
      </c>
      <c r="E68" s="578">
        <v>461.84949699999999</v>
      </c>
      <c r="F68" s="578">
        <v>3</v>
      </c>
      <c r="G68" s="578">
        <v>22.066441999999999</v>
      </c>
      <c r="H68" s="578">
        <v>332</v>
      </c>
      <c r="I68" s="578">
        <v>6314.7460980000014</v>
      </c>
      <c r="J68" s="578">
        <f t="shared" ref="J68:K72" si="4">+B68+D68+F68+H68</f>
        <v>387</v>
      </c>
      <c r="K68" s="578">
        <f t="shared" si="4"/>
        <v>6887.217845000001</v>
      </c>
    </row>
    <row r="69" spans="1:11" ht="27.75" customHeight="1" x14ac:dyDescent="0.25">
      <c r="A69" s="589" t="s">
        <v>1331</v>
      </c>
      <c r="B69" s="578">
        <v>23</v>
      </c>
      <c r="C69" s="578">
        <v>143.355738</v>
      </c>
      <c r="D69" s="578">
        <v>2</v>
      </c>
      <c r="E69" s="578">
        <v>7.9540000000000006</v>
      </c>
      <c r="F69" s="578">
        <v>0</v>
      </c>
      <c r="G69" s="578">
        <v>0</v>
      </c>
      <c r="H69" s="578">
        <v>71</v>
      </c>
      <c r="I69" s="578">
        <v>2618.7373830000001</v>
      </c>
      <c r="J69" s="578">
        <f t="shared" si="4"/>
        <v>96</v>
      </c>
      <c r="K69" s="578">
        <f t="shared" si="4"/>
        <v>2770.0471210000001</v>
      </c>
    </row>
    <row r="70" spans="1:11" ht="27.75" customHeight="1" x14ac:dyDescent="0.25">
      <c r="A70" s="592" t="s">
        <v>1332</v>
      </c>
      <c r="B70" s="578">
        <v>377</v>
      </c>
      <c r="C70" s="578">
        <v>1045.5480591</v>
      </c>
      <c r="D70" s="578">
        <v>50</v>
      </c>
      <c r="E70" s="578">
        <v>38.367877</v>
      </c>
      <c r="F70" s="578">
        <v>4</v>
      </c>
      <c r="G70" s="578">
        <v>0.35725199000000002</v>
      </c>
      <c r="H70" s="578">
        <v>1169</v>
      </c>
      <c r="I70" s="578">
        <v>38050.830635489998</v>
      </c>
      <c r="J70" s="578">
        <f t="shared" si="4"/>
        <v>1600</v>
      </c>
      <c r="K70" s="578">
        <f t="shared" si="4"/>
        <v>39135.103823580001</v>
      </c>
    </row>
    <row r="71" spans="1:11" ht="27.75" customHeight="1" x14ac:dyDescent="0.25">
      <c r="A71" s="593" t="s">
        <v>1333</v>
      </c>
      <c r="B71" s="578">
        <v>349</v>
      </c>
      <c r="C71" s="578">
        <v>626.51413610000009</v>
      </c>
      <c r="D71" s="578">
        <v>46</v>
      </c>
      <c r="E71" s="578">
        <v>16.168876999999998</v>
      </c>
      <c r="F71" s="578">
        <v>4</v>
      </c>
      <c r="G71" s="578">
        <v>0.35725199000000002</v>
      </c>
      <c r="H71" s="578">
        <v>817</v>
      </c>
      <c r="I71" s="578">
        <v>30174.833504490001</v>
      </c>
      <c r="J71" s="578">
        <f t="shared" si="4"/>
        <v>1216</v>
      </c>
      <c r="K71" s="578">
        <f t="shared" si="4"/>
        <v>30817.873769580001</v>
      </c>
    </row>
    <row r="72" spans="1:11" ht="27.75" customHeight="1" thickBot="1" x14ac:dyDescent="0.3">
      <c r="A72" s="598" t="s">
        <v>1334</v>
      </c>
      <c r="B72" s="591">
        <v>28</v>
      </c>
      <c r="C72" s="591">
        <v>419.03392300000002</v>
      </c>
      <c r="D72" s="591">
        <v>4</v>
      </c>
      <c r="E72" s="591">
        <v>22.199000000000002</v>
      </c>
      <c r="F72" s="591">
        <v>0</v>
      </c>
      <c r="G72" s="591">
        <v>0</v>
      </c>
      <c r="H72" s="591">
        <v>352</v>
      </c>
      <c r="I72" s="591">
        <v>7875.9971310000001</v>
      </c>
      <c r="J72" s="591">
        <f t="shared" si="4"/>
        <v>384</v>
      </c>
      <c r="K72" s="591">
        <f t="shared" si="4"/>
        <v>8317.2300539999997</v>
      </c>
    </row>
    <row r="74" spans="1:11" ht="17.45" customHeight="1" x14ac:dyDescent="0.25"/>
    <row r="96" ht="17.45" customHeight="1" x14ac:dyDescent="0.25"/>
    <row r="98" ht="17.45" customHeight="1" x14ac:dyDescent="0.25"/>
    <row r="99" ht="17.45" customHeight="1" x14ac:dyDescent="0.25"/>
    <row r="100" ht="17.45" customHeight="1" x14ac:dyDescent="0.25"/>
    <row r="101" ht="17.45" customHeight="1" x14ac:dyDescent="0.25"/>
    <row r="102" ht="17.45" customHeight="1" x14ac:dyDescent="0.25"/>
    <row r="103" ht="17.45" customHeight="1" x14ac:dyDescent="0.25"/>
    <row r="104" ht="17.45" customHeight="1" x14ac:dyDescent="0.25"/>
    <row r="105" ht="17.45" customHeight="1" x14ac:dyDescent="0.25"/>
    <row r="106" ht="17.45" customHeight="1" x14ac:dyDescent="0.25"/>
    <row r="107" ht="17.45" customHeight="1" x14ac:dyDescent="0.25"/>
    <row r="108" ht="17.45" customHeight="1" x14ac:dyDescent="0.25"/>
    <row r="110" ht="17.45" customHeight="1" x14ac:dyDescent="0.25"/>
    <row r="112" ht="17.45" customHeight="1" x14ac:dyDescent="0.25"/>
    <row r="113" ht="17.45" customHeight="1" x14ac:dyDescent="0.25"/>
    <row r="116" ht="17.45" customHeight="1" x14ac:dyDescent="0.25"/>
    <row r="117" ht="17.45" customHeight="1" x14ac:dyDescent="0.25"/>
    <row r="118" ht="17.45" customHeight="1" x14ac:dyDescent="0.25"/>
    <row r="119" ht="17.45" customHeight="1" x14ac:dyDescent="0.25"/>
    <row r="120" ht="17.45" customHeight="1" x14ac:dyDescent="0.25"/>
    <row r="123" ht="17.45" customHeight="1" x14ac:dyDescent="0.25"/>
    <row r="124" ht="17.45" customHeight="1" x14ac:dyDescent="0.25"/>
    <row r="125" ht="17.45" customHeight="1" x14ac:dyDescent="0.25"/>
    <row r="126" ht="17.45" customHeight="1" x14ac:dyDescent="0.25"/>
    <row r="127" ht="17.45" customHeight="1" x14ac:dyDescent="0.25"/>
    <row r="128" ht="17.45" customHeight="1" x14ac:dyDescent="0.25"/>
    <row r="129" ht="17.45" customHeight="1" x14ac:dyDescent="0.25"/>
    <row r="130" ht="17.45" customHeight="1" x14ac:dyDescent="0.25"/>
    <row r="131" ht="17.45" customHeight="1" x14ac:dyDescent="0.25"/>
    <row r="132" ht="17.45" customHeight="1" x14ac:dyDescent="0.25"/>
    <row r="133" ht="17.45" customHeight="1" x14ac:dyDescent="0.25"/>
    <row r="134" ht="17.45" customHeight="1" x14ac:dyDescent="0.25"/>
    <row r="135" ht="17.45" customHeight="1" x14ac:dyDescent="0.25"/>
    <row r="137" ht="17.45" customHeight="1" x14ac:dyDescent="0.25"/>
    <row r="138" ht="17.45" customHeight="1" x14ac:dyDescent="0.25"/>
    <row r="139" ht="17.45" customHeight="1" x14ac:dyDescent="0.25"/>
    <row r="140" ht="17.45" customHeight="1" x14ac:dyDescent="0.25"/>
    <row r="141" ht="17.45" customHeight="1" x14ac:dyDescent="0.25"/>
    <row r="142" ht="17.45" customHeight="1" x14ac:dyDescent="0.25"/>
    <row r="143" ht="17.45" customHeight="1" x14ac:dyDescent="0.25"/>
    <row r="146" ht="17.45" customHeight="1" x14ac:dyDescent="0.25"/>
    <row r="147" ht="17.45" customHeight="1" x14ac:dyDescent="0.25"/>
    <row r="148" ht="17.45" customHeight="1" x14ac:dyDescent="0.25"/>
    <row r="149" ht="17.45" customHeight="1" x14ac:dyDescent="0.25"/>
    <row r="150" ht="17.45" customHeight="1" x14ac:dyDescent="0.25"/>
    <row r="151" ht="17.45" customHeight="1" x14ac:dyDescent="0.25"/>
    <row r="152" ht="17.45" customHeight="1" x14ac:dyDescent="0.25"/>
    <row r="157" ht="17.45" customHeight="1" x14ac:dyDescent="0.25"/>
    <row r="158" ht="17.45" customHeight="1" x14ac:dyDescent="0.25"/>
    <row r="159" ht="17.45" customHeight="1" x14ac:dyDescent="0.25"/>
    <row r="160" ht="17.45" customHeight="1" x14ac:dyDescent="0.25"/>
    <row r="161" ht="17.45" customHeight="1" x14ac:dyDescent="0.25"/>
    <row r="162" ht="17.45" customHeight="1" x14ac:dyDescent="0.25"/>
    <row r="163" ht="17.45" customHeight="1" x14ac:dyDescent="0.25"/>
    <row r="164" ht="17.45" customHeight="1" x14ac:dyDescent="0.25"/>
    <row r="165" ht="17.45" customHeight="1" x14ac:dyDescent="0.25"/>
    <row r="166" ht="17.45" customHeight="1" x14ac:dyDescent="0.25"/>
    <row r="168" s="587" customFormat="1" ht="17.45" customHeight="1" x14ac:dyDescent="0.25"/>
    <row r="169" ht="17.45" customHeight="1" x14ac:dyDescent="0.25"/>
    <row r="170" ht="17.45" customHeight="1" x14ac:dyDescent="0.25"/>
    <row r="171" ht="17.45" customHeight="1" x14ac:dyDescent="0.25"/>
    <row r="172" ht="17.45" customHeight="1" x14ac:dyDescent="0.25"/>
    <row r="173" ht="17.45" customHeight="1" x14ac:dyDescent="0.25"/>
    <row r="174" ht="17.45" customHeight="1" x14ac:dyDescent="0.25"/>
    <row r="175" ht="17.45" customHeight="1" x14ac:dyDescent="0.25"/>
    <row r="176" ht="17.45" customHeight="1" x14ac:dyDescent="0.25"/>
    <row r="177" ht="17.45" customHeight="1" x14ac:dyDescent="0.25"/>
    <row r="178" ht="17.45" customHeight="1" x14ac:dyDescent="0.25"/>
    <row r="179" ht="17.45" customHeight="1" x14ac:dyDescent="0.25"/>
    <row r="180" ht="17.45" customHeight="1" x14ac:dyDescent="0.25"/>
    <row r="182" ht="5.0999999999999996" customHeight="1" x14ac:dyDescent="0.25"/>
    <row r="183" ht="13.5" customHeight="1" x14ac:dyDescent="0.25"/>
    <row r="184" ht="4.5" hidden="1" customHeight="1" thickBot="1" x14ac:dyDescent="0.3"/>
    <row r="185" ht="5.0999999999999996" customHeight="1" x14ac:dyDescent="0.25"/>
    <row r="186" hidden="1" x14ac:dyDescent="0.25"/>
  </sheetData>
  <mergeCells count="11">
    <mergeCell ref="J6:K6"/>
    <mergeCell ref="A1:K1"/>
    <mergeCell ref="A2:K2"/>
    <mergeCell ref="A3:K3"/>
    <mergeCell ref="A4:K4"/>
    <mergeCell ref="A5:K5"/>
    <mergeCell ref="A6:A8"/>
    <mergeCell ref="B6:C6"/>
    <mergeCell ref="D6:E6"/>
    <mergeCell ref="F6:G6"/>
    <mergeCell ref="H6:I6"/>
  </mergeCells>
  <pageMargins left="0.70866141732283472" right="0.70866141732283472" top="0.74803149606299213" bottom="0.74803149606299213" header="0.31496062992125984" footer="0.31496062992125984"/>
  <pageSetup paperSize="9" scale="34" orientation="portrait" r:id="rId1"/>
  <rowBreaks count="2" manualBreakCount="2">
    <brk id="72" max="10" man="1"/>
    <brk id="120" max="10"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K120"/>
  <sheetViews>
    <sheetView view="pageBreakPreview" zoomScale="70" zoomScaleNormal="100" zoomScaleSheetLayoutView="70" workbookViewId="0">
      <selection sqref="A1:K8"/>
    </sheetView>
  </sheetViews>
  <sheetFormatPr defaultColWidth="81.375" defaultRowHeight="14.25" x14ac:dyDescent="0.2"/>
  <cols>
    <col min="1" max="1" width="84" customWidth="1"/>
    <col min="2" max="2" width="11.375" bestFit="1" customWidth="1"/>
    <col min="3" max="3" width="10.625" bestFit="1" customWidth="1"/>
    <col min="4" max="4" width="10.875" bestFit="1" customWidth="1"/>
    <col min="5" max="5" width="9.375" bestFit="1" customWidth="1"/>
    <col min="6" max="6" width="10.875" bestFit="1" customWidth="1"/>
    <col min="7" max="7" width="8.875" bestFit="1" customWidth="1"/>
    <col min="8" max="8" width="10.875" bestFit="1" customWidth="1"/>
    <col min="9" max="9" width="11" bestFit="1" customWidth="1"/>
    <col min="10" max="10" width="11.375" bestFit="1" customWidth="1"/>
    <col min="11" max="11" width="11.75" bestFit="1" customWidth="1"/>
  </cols>
  <sheetData>
    <row r="1" spans="1:11" ht="25.5" x14ac:dyDescent="0.35">
      <c r="A1" s="858" t="s">
        <v>1520</v>
      </c>
      <c r="B1" s="858"/>
      <c r="C1" s="858"/>
      <c r="D1" s="858"/>
      <c r="E1" s="858"/>
      <c r="F1" s="858"/>
      <c r="G1" s="858"/>
      <c r="H1" s="858"/>
      <c r="I1" s="858"/>
      <c r="J1" s="858"/>
      <c r="K1" s="858"/>
    </row>
    <row r="2" spans="1:11" x14ac:dyDescent="0.2">
      <c r="A2" s="829"/>
      <c r="B2" s="829"/>
      <c r="C2" s="829"/>
      <c r="D2" s="829"/>
      <c r="E2" s="829"/>
      <c r="F2" s="829"/>
      <c r="G2" s="829"/>
      <c r="H2" s="829"/>
      <c r="I2" s="829"/>
      <c r="J2" s="829"/>
      <c r="K2" s="829"/>
    </row>
    <row r="3" spans="1:11" ht="18.75" x14ac:dyDescent="0.3">
      <c r="A3" s="828" t="s">
        <v>351</v>
      </c>
      <c r="B3" s="828"/>
      <c r="C3" s="828"/>
      <c r="D3" s="828"/>
      <c r="E3" s="828"/>
      <c r="F3" s="828"/>
      <c r="G3" s="828"/>
      <c r="H3" s="828"/>
      <c r="I3" s="828"/>
      <c r="J3" s="828"/>
      <c r="K3" s="828"/>
    </row>
    <row r="4" spans="1:11" x14ac:dyDescent="0.2">
      <c r="A4" s="830" t="s">
        <v>1252</v>
      </c>
      <c r="B4" s="830"/>
      <c r="C4" s="830"/>
      <c r="D4" s="830"/>
      <c r="E4" s="830"/>
      <c r="F4" s="830"/>
      <c r="G4" s="830"/>
      <c r="H4" s="830"/>
      <c r="I4" s="830"/>
      <c r="J4" s="830"/>
      <c r="K4" s="830"/>
    </row>
    <row r="5" spans="1:11" ht="15" thickBot="1" x14ac:dyDescent="0.25">
      <c r="A5" s="831" t="s">
        <v>399</v>
      </c>
      <c r="B5" s="831"/>
      <c r="C5" s="831"/>
      <c r="D5" s="831"/>
      <c r="E5" s="831"/>
      <c r="F5" s="831"/>
      <c r="G5" s="831"/>
      <c r="H5" s="831"/>
      <c r="I5" s="831"/>
      <c r="J5" s="831"/>
      <c r="K5" s="831"/>
    </row>
    <row r="6" spans="1:11" ht="15" thickBot="1" x14ac:dyDescent="0.25">
      <c r="A6" s="859" t="s">
        <v>1503</v>
      </c>
      <c r="B6" s="732" t="s">
        <v>1254</v>
      </c>
      <c r="C6" s="732"/>
      <c r="D6" s="732" t="s">
        <v>1255</v>
      </c>
      <c r="E6" s="732"/>
      <c r="F6" s="821" t="s">
        <v>1256</v>
      </c>
      <c r="G6" s="821"/>
      <c r="H6" s="732" t="s">
        <v>310</v>
      </c>
      <c r="I6" s="732"/>
      <c r="J6" s="732" t="s">
        <v>320</v>
      </c>
      <c r="K6" s="732"/>
    </row>
    <row r="7" spans="1:11" x14ac:dyDescent="0.2">
      <c r="A7" s="860"/>
      <c r="B7" s="863" t="s">
        <v>1257</v>
      </c>
      <c r="C7" s="865" t="s">
        <v>129</v>
      </c>
      <c r="D7" s="865" t="s">
        <v>1257</v>
      </c>
      <c r="E7" s="865" t="s">
        <v>129</v>
      </c>
      <c r="F7" s="865" t="s">
        <v>1257</v>
      </c>
      <c r="G7" s="865" t="s">
        <v>129</v>
      </c>
      <c r="H7" s="865" t="s">
        <v>1257</v>
      </c>
      <c r="I7" s="865" t="s">
        <v>129</v>
      </c>
      <c r="J7" s="865" t="s">
        <v>1257</v>
      </c>
      <c r="K7" s="865" t="s">
        <v>129</v>
      </c>
    </row>
    <row r="8" spans="1:11" ht="15" thickBot="1" x14ac:dyDescent="0.25">
      <c r="A8" s="861"/>
      <c r="B8" s="864"/>
      <c r="C8" s="866"/>
      <c r="D8" s="866"/>
      <c r="E8" s="866"/>
      <c r="F8" s="866"/>
      <c r="G8" s="866"/>
      <c r="H8" s="866"/>
      <c r="I8" s="866"/>
      <c r="J8" s="866"/>
      <c r="K8" s="866"/>
    </row>
    <row r="9" spans="1:11" ht="8.25" customHeight="1" x14ac:dyDescent="0.2"/>
    <row r="10" spans="1:11" ht="28.5" customHeight="1" x14ac:dyDescent="0.2">
      <c r="A10" s="582" t="s">
        <v>1335</v>
      </c>
      <c r="B10" s="578">
        <v>138</v>
      </c>
      <c r="C10" s="578">
        <v>344.70474209000002</v>
      </c>
      <c r="D10" s="578">
        <v>8</v>
      </c>
      <c r="E10" s="578">
        <v>8.4979999999999993</v>
      </c>
      <c r="F10" s="578">
        <v>4</v>
      </c>
      <c r="G10" s="578">
        <v>0.67975999999999992</v>
      </c>
      <c r="H10" s="578">
        <v>340</v>
      </c>
      <c r="I10" s="578">
        <v>8911.986997</v>
      </c>
      <c r="J10" s="578">
        <f t="shared" ref="J10:J41" si="0">+B10+D10+F10+H10</f>
        <v>490</v>
      </c>
      <c r="K10" s="578">
        <f t="shared" ref="K10:K41" si="1">+C10+E10+G10+I10</f>
        <v>9265.8694990900003</v>
      </c>
    </row>
    <row r="11" spans="1:11" ht="21.75" customHeight="1" x14ac:dyDescent="0.2">
      <c r="A11" s="599" t="s">
        <v>1336</v>
      </c>
      <c r="B11" s="578">
        <v>180</v>
      </c>
      <c r="C11" s="578">
        <v>2426.86908834</v>
      </c>
      <c r="D11" s="578">
        <v>3</v>
      </c>
      <c r="E11" s="578">
        <v>20.777999999999999</v>
      </c>
      <c r="F11" s="578">
        <v>5</v>
      </c>
      <c r="G11" s="578">
        <v>24.080309620000001</v>
      </c>
      <c r="H11" s="578">
        <v>1533</v>
      </c>
      <c r="I11" s="578">
        <v>109319.593139</v>
      </c>
      <c r="J11" s="578">
        <f t="shared" si="0"/>
        <v>1721</v>
      </c>
      <c r="K11" s="578">
        <f t="shared" si="1"/>
        <v>111791.32053696</v>
      </c>
    </row>
    <row r="12" spans="1:11" ht="21.75" customHeight="1" x14ac:dyDescent="0.2">
      <c r="A12" s="599" t="s">
        <v>1337</v>
      </c>
      <c r="B12" s="578">
        <v>239</v>
      </c>
      <c r="C12" s="578">
        <v>1100.3875582999999</v>
      </c>
      <c r="D12" s="578">
        <v>15</v>
      </c>
      <c r="E12" s="578">
        <v>274.79452300000003</v>
      </c>
      <c r="F12" s="578">
        <v>1</v>
      </c>
      <c r="G12" s="578">
        <v>11.76</v>
      </c>
      <c r="H12" s="578">
        <v>666</v>
      </c>
      <c r="I12" s="578">
        <v>19843.811672</v>
      </c>
      <c r="J12" s="578">
        <f t="shared" si="0"/>
        <v>921</v>
      </c>
      <c r="K12" s="578">
        <f t="shared" si="1"/>
        <v>21230.7537533</v>
      </c>
    </row>
    <row r="13" spans="1:11" ht="21.75" customHeight="1" x14ac:dyDescent="0.2">
      <c r="A13" s="599" t="s">
        <v>1338</v>
      </c>
      <c r="B13" s="578">
        <v>236</v>
      </c>
      <c r="C13" s="578">
        <v>1093.6105583000001</v>
      </c>
      <c r="D13" s="578">
        <v>15</v>
      </c>
      <c r="E13" s="578">
        <v>274.79452300000003</v>
      </c>
      <c r="F13" s="578">
        <v>0</v>
      </c>
      <c r="G13" s="578">
        <v>0</v>
      </c>
      <c r="H13" s="578">
        <v>648</v>
      </c>
      <c r="I13" s="578">
        <v>17614.846379999999</v>
      </c>
      <c r="J13" s="578">
        <f t="shared" si="0"/>
        <v>899</v>
      </c>
      <c r="K13" s="578">
        <f t="shared" si="1"/>
        <v>18983.251461299998</v>
      </c>
    </row>
    <row r="14" spans="1:11" ht="21.75" customHeight="1" x14ac:dyDescent="0.2">
      <c r="A14" s="599" t="s">
        <v>1339</v>
      </c>
      <c r="B14" s="578">
        <v>3</v>
      </c>
      <c r="C14" s="578">
        <v>6.7769999999999992</v>
      </c>
      <c r="D14" s="578">
        <v>0</v>
      </c>
      <c r="E14" s="578">
        <v>0</v>
      </c>
      <c r="F14" s="578">
        <v>1</v>
      </c>
      <c r="G14" s="578">
        <v>11.76</v>
      </c>
      <c r="H14" s="578">
        <v>18</v>
      </c>
      <c r="I14" s="578">
        <v>2228.9652919999999</v>
      </c>
      <c r="J14" s="578">
        <f t="shared" si="0"/>
        <v>22</v>
      </c>
      <c r="K14" s="578">
        <f t="shared" si="1"/>
        <v>2247.5022919999997</v>
      </c>
    </row>
    <row r="15" spans="1:11" ht="21.75" customHeight="1" x14ac:dyDescent="0.2">
      <c r="A15" s="599" t="s">
        <v>1340</v>
      </c>
      <c r="B15" s="578">
        <v>85</v>
      </c>
      <c r="C15" s="578">
        <v>59684.358323000008</v>
      </c>
      <c r="D15" s="578">
        <v>0</v>
      </c>
      <c r="E15" s="578">
        <v>0</v>
      </c>
      <c r="F15" s="578">
        <v>0</v>
      </c>
      <c r="G15" s="578">
        <v>0</v>
      </c>
      <c r="H15" s="578">
        <v>1474</v>
      </c>
      <c r="I15" s="578">
        <v>96268.941543000008</v>
      </c>
      <c r="J15" s="578">
        <f t="shared" si="0"/>
        <v>1559</v>
      </c>
      <c r="K15" s="578">
        <f t="shared" si="1"/>
        <v>155953.29986600002</v>
      </c>
    </row>
    <row r="16" spans="1:11" ht="21.75" customHeight="1" x14ac:dyDescent="0.2">
      <c r="A16" s="599" t="s">
        <v>1341</v>
      </c>
      <c r="B16" s="578">
        <v>821</v>
      </c>
      <c r="C16" s="578">
        <v>8354.8324108699999</v>
      </c>
      <c r="D16" s="578">
        <v>50</v>
      </c>
      <c r="E16" s="578">
        <v>153.99349900000001</v>
      </c>
      <c r="F16" s="578">
        <v>22</v>
      </c>
      <c r="G16" s="578">
        <v>24.292559000000001</v>
      </c>
      <c r="H16" s="578">
        <v>7209</v>
      </c>
      <c r="I16" s="578">
        <v>306313.81181548</v>
      </c>
      <c r="J16" s="578">
        <f t="shared" si="0"/>
        <v>8102</v>
      </c>
      <c r="K16" s="578">
        <f t="shared" si="1"/>
        <v>314846.93028435</v>
      </c>
    </row>
    <row r="17" spans="1:11" ht="21.75" customHeight="1" x14ac:dyDescent="0.2">
      <c r="A17" s="599" t="s">
        <v>1342</v>
      </c>
      <c r="B17" s="578">
        <v>178</v>
      </c>
      <c r="C17" s="578">
        <v>816.82096100000001</v>
      </c>
      <c r="D17" s="578">
        <v>8</v>
      </c>
      <c r="E17" s="578">
        <v>43.933</v>
      </c>
      <c r="F17" s="578">
        <v>6</v>
      </c>
      <c r="G17" s="578">
        <v>1885.4945</v>
      </c>
      <c r="H17" s="578">
        <v>5009</v>
      </c>
      <c r="I17" s="578">
        <v>110698.276358</v>
      </c>
      <c r="J17" s="578">
        <f t="shared" si="0"/>
        <v>5201</v>
      </c>
      <c r="K17" s="578">
        <f t="shared" si="1"/>
        <v>113444.524819</v>
      </c>
    </row>
    <row r="18" spans="1:11" ht="21.75" customHeight="1" x14ac:dyDescent="0.2">
      <c r="A18" s="599" t="s">
        <v>1343</v>
      </c>
      <c r="B18" s="578">
        <v>489</v>
      </c>
      <c r="C18" s="578">
        <v>2843.7261610300002</v>
      </c>
      <c r="D18" s="578">
        <v>17</v>
      </c>
      <c r="E18" s="578">
        <v>72.195920999999984</v>
      </c>
      <c r="F18" s="578">
        <v>13</v>
      </c>
      <c r="G18" s="578">
        <v>9.9315056100000003</v>
      </c>
      <c r="H18" s="578">
        <v>2323</v>
      </c>
      <c r="I18" s="578">
        <v>85063.972699000005</v>
      </c>
      <c r="J18" s="578">
        <f t="shared" si="0"/>
        <v>2842</v>
      </c>
      <c r="K18" s="578">
        <f t="shared" si="1"/>
        <v>87989.826286640004</v>
      </c>
    </row>
    <row r="19" spans="1:11" ht="21.75" customHeight="1" x14ac:dyDescent="0.2">
      <c r="A19" s="599" t="s">
        <v>1344</v>
      </c>
      <c r="B19" s="578">
        <v>291</v>
      </c>
      <c r="C19" s="578">
        <v>7198.7295031800004</v>
      </c>
      <c r="D19" s="578">
        <v>4</v>
      </c>
      <c r="E19" s="578">
        <v>9.3173290000000009</v>
      </c>
      <c r="F19" s="578">
        <v>24</v>
      </c>
      <c r="G19" s="578">
        <v>791.01243199999999</v>
      </c>
      <c r="H19" s="578">
        <v>1623</v>
      </c>
      <c r="I19" s="578">
        <v>277759.76921900001</v>
      </c>
      <c r="J19" s="578">
        <f t="shared" si="0"/>
        <v>1942</v>
      </c>
      <c r="K19" s="578">
        <f t="shared" si="1"/>
        <v>285758.82848318003</v>
      </c>
    </row>
    <row r="20" spans="1:11" ht="21.75" customHeight="1" x14ac:dyDescent="0.2">
      <c r="A20" s="599" t="s">
        <v>1345</v>
      </c>
      <c r="B20" s="578">
        <v>701</v>
      </c>
      <c r="C20" s="578">
        <v>25112.212310850002</v>
      </c>
      <c r="D20" s="578">
        <v>4</v>
      </c>
      <c r="E20" s="578">
        <v>34.215736999999997</v>
      </c>
      <c r="F20" s="578">
        <v>25</v>
      </c>
      <c r="G20" s="578">
        <v>813.20454972999994</v>
      </c>
      <c r="H20" s="578">
        <v>4221</v>
      </c>
      <c r="I20" s="578">
        <v>210382.97741299999</v>
      </c>
      <c r="J20" s="578">
        <f t="shared" si="0"/>
        <v>4951</v>
      </c>
      <c r="K20" s="578">
        <f t="shared" si="1"/>
        <v>236342.61001057999</v>
      </c>
    </row>
    <row r="21" spans="1:11" ht="21.75" customHeight="1" x14ac:dyDescent="0.2">
      <c r="A21" s="599" t="s">
        <v>1346</v>
      </c>
      <c r="B21" s="578">
        <v>203</v>
      </c>
      <c r="C21" s="578">
        <v>1473.9610691600001</v>
      </c>
      <c r="D21" s="578">
        <v>3</v>
      </c>
      <c r="E21" s="578">
        <v>1.498</v>
      </c>
      <c r="F21" s="578">
        <v>1</v>
      </c>
      <c r="G21" s="578">
        <v>0.5</v>
      </c>
      <c r="H21" s="578">
        <v>729</v>
      </c>
      <c r="I21" s="578">
        <v>29784.143186000001</v>
      </c>
      <c r="J21" s="578">
        <f t="shared" si="0"/>
        <v>936</v>
      </c>
      <c r="K21" s="578">
        <f t="shared" si="1"/>
        <v>31260.10225516</v>
      </c>
    </row>
    <row r="22" spans="1:11" ht="21.75" customHeight="1" x14ac:dyDescent="0.2">
      <c r="A22" s="599" t="s">
        <v>1347</v>
      </c>
      <c r="B22" s="578">
        <v>61</v>
      </c>
      <c r="C22" s="578">
        <v>228.09683261999999</v>
      </c>
      <c r="D22" s="578">
        <v>0</v>
      </c>
      <c r="E22" s="578">
        <v>0</v>
      </c>
      <c r="F22" s="578">
        <v>0</v>
      </c>
      <c r="G22" s="578">
        <v>0</v>
      </c>
      <c r="H22" s="578">
        <v>247</v>
      </c>
      <c r="I22" s="578">
        <v>14663.399273999999</v>
      </c>
      <c r="J22" s="578">
        <f t="shared" si="0"/>
        <v>308</v>
      </c>
      <c r="K22" s="578">
        <f t="shared" si="1"/>
        <v>14891.496106619999</v>
      </c>
    </row>
    <row r="23" spans="1:11" ht="21.75" customHeight="1" x14ac:dyDescent="0.2">
      <c r="A23" s="599" t="s">
        <v>1348</v>
      </c>
      <c r="B23" s="578">
        <v>243</v>
      </c>
      <c r="C23" s="578">
        <v>10871.89303825</v>
      </c>
      <c r="D23" s="578">
        <v>11</v>
      </c>
      <c r="E23" s="578">
        <v>85.823000000000008</v>
      </c>
      <c r="F23" s="578">
        <v>18</v>
      </c>
      <c r="G23" s="578">
        <v>30.880451260000001</v>
      </c>
      <c r="H23" s="578">
        <v>1950</v>
      </c>
      <c r="I23" s="578">
        <v>131050.22964400001</v>
      </c>
      <c r="J23" s="578">
        <f t="shared" si="0"/>
        <v>2222</v>
      </c>
      <c r="K23" s="578">
        <f t="shared" si="1"/>
        <v>142038.82613351001</v>
      </c>
    </row>
    <row r="24" spans="1:11" ht="21.75" customHeight="1" x14ac:dyDescent="0.2">
      <c r="A24" s="599" t="s">
        <v>1349</v>
      </c>
      <c r="B24" s="578">
        <v>227</v>
      </c>
      <c r="C24" s="578">
        <v>582.39648340000008</v>
      </c>
      <c r="D24" s="578">
        <v>8</v>
      </c>
      <c r="E24" s="578">
        <v>34.634748999999999</v>
      </c>
      <c r="F24" s="578">
        <v>1</v>
      </c>
      <c r="G24" s="578">
        <v>5.6980000000000004</v>
      </c>
      <c r="H24" s="578">
        <v>661</v>
      </c>
      <c r="I24" s="578">
        <v>19449.836061000002</v>
      </c>
      <c r="J24" s="578">
        <f t="shared" si="0"/>
        <v>897</v>
      </c>
      <c r="K24" s="578">
        <f t="shared" si="1"/>
        <v>20072.565293400003</v>
      </c>
    </row>
    <row r="25" spans="1:11" ht="21.75" customHeight="1" x14ac:dyDescent="0.2">
      <c r="A25" s="599" t="s">
        <v>1350</v>
      </c>
      <c r="B25" s="578">
        <v>172</v>
      </c>
      <c r="C25" s="578">
        <v>2274.92840269</v>
      </c>
      <c r="D25" s="578">
        <v>4</v>
      </c>
      <c r="E25" s="578">
        <v>48.486486999999997</v>
      </c>
      <c r="F25" s="578">
        <v>1</v>
      </c>
      <c r="G25" s="578">
        <v>1.217819</v>
      </c>
      <c r="H25" s="578">
        <v>1666</v>
      </c>
      <c r="I25" s="578">
        <v>79432.350418000002</v>
      </c>
      <c r="J25" s="578">
        <f t="shared" si="0"/>
        <v>1843</v>
      </c>
      <c r="K25" s="578">
        <f t="shared" si="1"/>
        <v>81756.98312669</v>
      </c>
    </row>
    <row r="26" spans="1:11" ht="21.75" customHeight="1" x14ac:dyDescent="0.2">
      <c r="A26" s="599" t="s">
        <v>1351</v>
      </c>
      <c r="B26" s="578">
        <v>65</v>
      </c>
      <c r="C26" s="578">
        <v>271.76702469000003</v>
      </c>
      <c r="D26" s="578">
        <v>1</v>
      </c>
      <c r="E26" s="578">
        <v>5.7000000000000002E-2</v>
      </c>
      <c r="F26" s="578">
        <v>0</v>
      </c>
      <c r="G26" s="578">
        <v>0</v>
      </c>
      <c r="H26" s="578">
        <v>499</v>
      </c>
      <c r="I26" s="578">
        <v>13145.937268</v>
      </c>
      <c r="J26" s="578">
        <f t="shared" si="0"/>
        <v>565</v>
      </c>
      <c r="K26" s="578">
        <f t="shared" si="1"/>
        <v>13417.76129269</v>
      </c>
    </row>
    <row r="27" spans="1:11" ht="21.75" customHeight="1" x14ac:dyDescent="0.2">
      <c r="A27" s="599" t="s">
        <v>1352</v>
      </c>
      <c r="B27" s="578">
        <v>458</v>
      </c>
      <c r="C27" s="578">
        <v>534.80490484999996</v>
      </c>
      <c r="D27" s="578">
        <v>15</v>
      </c>
      <c r="E27" s="578">
        <v>64.142254999999992</v>
      </c>
      <c r="F27" s="578">
        <v>11</v>
      </c>
      <c r="G27" s="578">
        <v>10.575853</v>
      </c>
      <c r="H27" s="578">
        <v>305</v>
      </c>
      <c r="I27" s="578">
        <v>5153.1749550000004</v>
      </c>
      <c r="J27" s="578">
        <f t="shared" si="0"/>
        <v>789</v>
      </c>
      <c r="K27" s="578">
        <f t="shared" si="1"/>
        <v>5762.6979678500002</v>
      </c>
    </row>
    <row r="28" spans="1:11" ht="21.75" customHeight="1" x14ac:dyDescent="0.2">
      <c r="A28" s="599" t="s">
        <v>1353</v>
      </c>
      <c r="B28" s="578">
        <v>1296</v>
      </c>
      <c r="C28" s="578">
        <v>7715.7842924100014</v>
      </c>
      <c r="D28" s="578">
        <v>114</v>
      </c>
      <c r="E28" s="578">
        <v>158.76352700000001</v>
      </c>
      <c r="F28" s="578">
        <v>25</v>
      </c>
      <c r="G28" s="578">
        <v>28.818072999999998</v>
      </c>
      <c r="H28" s="578">
        <v>1602</v>
      </c>
      <c r="I28" s="578">
        <v>40492.662337000002</v>
      </c>
      <c r="J28" s="578">
        <f t="shared" si="0"/>
        <v>3037</v>
      </c>
      <c r="K28" s="578">
        <f t="shared" si="1"/>
        <v>48396.028229410003</v>
      </c>
    </row>
    <row r="29" spans="1:11" ht="21.75" customHeight="1" x14ac:dyDescent="0.2">
      <c r="A29" s="599" t="s">
        <v>1354</v>
      </c>
      <c r="B29" s="578">
        <v>250</v>
      </c>
      <c r="C29" s="578">
        <v>209.19757129000001</v>
      </c>
      <c r="D29" s="578">
        <v>6</v>
      </c>
      <c r="E29" s="578">
        <v>3.0803240000000001</v>
      </c>
      <c r="F29" s="578">
        <v>2</v>
      </c>
      <c r="G29" s="578">
        <v>0.28739999999999999</v>
      </c>
      <c r="H29" s="578">
        <v>21</v>
      </c>
      <c r="I29" s="578">
        <v>206.35290900000001</v>
      </c>
      <c r="J29" s="578">
        <f t="shared" si="0"/>
        <v>279</v>
      </c>
      <c r="K29" s="578">
        <f t="shared" si="1"/>
        <v>418.91820429000001</v>
      </c>
    </row>
    <row r="30" spans="1:11" ht="21.75" customHeight="1" x14ac:dyDescent="0.2">
      <c r="A30" s="599" t="s">
        <v>1355</v>
      </c>
      <c r="B30" s="578">
        <v>4</v>
      </c>
      <c r="C30" s="578">
        <v>30.202591900000002</v>
      </c>
      <c r="D30" s="578">
        <v>1</v>
      </c>
      <c r="E30" s="578">
        <v>0.30499999999999999</v>
      </c>
      <c r="F30" s="578">
        <v>1</v>
      </c>
      <c r="G30" s="578">
        <v>0</v>
      </c>
      <c r="H30" s="578">
        <v>1</v>
      </c>
      <c r="I30" s="578">
        <v>5</v>
      </c>
      <c r="J30" s="578">
        <f t="shared" si="0"/>
        <v>7</v>
      </c>
      <c r="K30" s="578">
        <f t="shared" si="1"/>
        <v>35.507591900000001</v>
      </c>
    </row>
    <row r="31" spans="1:11" ht="21.75" customHeight="1" x14ac:dyDescent="0.2">
      <c r="A31" s="599" t="s">
        <v>1356</v>
      </c>
      <c r="B31" s="578">
        <v>1</v>
      </c>
      <c r="C31" s="578">
        <v>0.70976985999999997</v>
      </c>
      <c r="D31" s="578">
        <v>0</v>
      </c>
      <c r="E31" s="578">
        <v>0</v>
      </c>
      <c r="F31" s="578">
        <v>1</v>
      </c>
      <c r="G31" s="578">
        <v>0</v>
      </c>
      <c r="H31" s="578">
        <v>50</v>
      </c>
      <c r="I31" s="578">
        <v>973.73199999999997</v>
      </c>
      <c r="J31" s="578">
        <f t="shared" si="0"/>
        <v>52</v>
      </c>
      <c r="K31" s="578">
        <f t="shared" si="1"/>
        <v>974.44176986000002</v>
      </c>
    </row>
    <row r="32" spans="1:11" ht="21.75" customHeight="1" x14ac:dyDescent="0.2">
      <c r="A32" s="599" t="s">
        <v>1357</v>
      </c>
      <c r="B32" s="578">
        <v>106</v>
      </c>
      <c r="C32" s="578">
        <v>2151.8546002899998</v>
      </c>
      <c r="D32" s="578">
        <v>1</v>
      </c>
      <c r="E32" s="578">
        <v>7.4980000000000002</v>
      </c>
      <c r="F32" s="578">
        <v>1</v>
      </c>
      <c r="G32" s="578">
        <v>0</v>
      </c>
      <c r="H32" s="578">
        <v>218</v>
      </c>
      <c r="I32" s="578">
        <v>4065.9003720000001</v>
      </c>
      <c r="J32" s="578">
        <f t="shared" si="0"/>
        <v>326</v>
      </c>
      <c r="K32" s="578">
        <f t="shared" si="1"/>
        <v>6225.2529722899999</v>
      </c>
    </row>
    <row r="33" spans="1:11" ht="21.75" customHeight="1" x14ac:dyDescent="0.2">
      <c r="A33" s="599" t="s">
        <v>1358</v>
      </c>
      <c r="B33" s="578">
        <v>2</v>
      </c>
      <c r="C33" s="578">
        <v>0</v>
      </c>
      <c r="D33" s="578">
        <v>0</v>
      </c>
      <c r="E33" s="578">
        <v>0</v>
      </c>
      <c r="F33" s="578">
        <v>1</v>
      </c>
      <c r="G33" s="578">
        <v>0</v>
      </c>
      <c r="H33" s="578">
        <v>2</v>
      </c>
      <c r="I33" s="578">
        <v>1.35</v>
      </c>
      <c r="J33" s="578">
        <f t="shared" si="0"/>
        <v>5</v>
      </c>
      <c r="K33" s="578">
        <f t="shared" si="1"/>
        <v>1.35</v>
      </c>
    </row>
    <row r="34" spans="1:11" ht="21.75" customHeight="1" x14ac:dyDescent="0.2">
      <c r="A34" s="599" t="s">
        <v>1359</v>
      </c>
      <c r="B34" s="578">
        <v>124</v>
      </c>
      <c r="C34" s="578">
        <v>636.90278508999995</v>
      </c>
      <c r="D34" s="578">
        <v>7</v>
      </c>
      <c r="E34" s="578">
        <v>43.38</v>
      </c>
      <c r="F34" s="578">
        <v>0</v>
      </c>
      <c r="G34" s="578">
        <v>0</v>
      </c>
      <c r="H34" s="578">
        <v>211</v>
      </c>
      <c r="I34" s="578">
        <v>4452.9312810000001</v>
      </c>
      <c r="J34" s="578">
        <f t="shared" si="0"/>
        <v>342</v>
      </c>
      <c r="K34" s="578">
        <f t="shared" si="1"/>
        <v>5133.2140660900004</v>
      </c>
    </row>
    <row r="35" spans="1:11" ht="21.75" customHeight="1" x14ac:dyDescent="0.2">
      <c r="A35" s="599" t="s">
        <v>1360</v>
      </c>
      <c r="B35" s="578">
        <v>73</v>
      </c>
      <c r="C35" s="578">
        <v>22.078643</v>
      </c>
      <c r="D35" s="578">
        <v>68</v>
      </c>
      <c r="E35" s="578">
        <v>9.7561870000000006</v>
      </c>
      <c r="F35" s="578">
        <v>1</v>
      </c>
      <c r="G35" s="578">
        <v>0.22534199999999999</v>
      </c>
      <c r="H35" s="578">
        <v>2</v>
      </c>
      <c r="I35" s="578">
        <v>5.67</v>
      </c>
      <c r="J35" s="578">
        <f t="shared" si="0"/>
        <v>144</v>
      </c>
      <c r="K35" s="578">
        <f t="shared" si="1"/>
        <v>37.730172000000003</v>
      </c>
    </row>
    <row r="36" spans="1:11" ht="21.75" customHeight="1" x14ac:dyDescent="0.2">
      <c r="A36" s="599" t="s">
        <v>1506</v>
      </c>
      <c r="B36" s="578">
        <v>736</v>
      </c>
      <c r="C36" s="578">
        <v>4664.8383309800001</v>
      </c>
      <c r="D36" s="578">
        <v>31</v>
      </c>
      <c r="E36" s="578">
        <v>94.744015999999988</v>
      </c>
      <c r="F36" s="578">
        <v>18</v>
      </c>
      <c r="G36" s="578">
        <v>28.305330999999999</v>
      </c>
      <c r="H36" s="578">
        <v>1097</v>
      </c>
      <c r="I36" s="578">
        <v>30781.725774999999</v>
      </c>
      <c r="J36" s="578">
        <f t="shared" si="0"/>
        <v>1882</v>
      </c>
      <c r="K36" s="578">
        <f t="shared" si="1"/>
        <v>35569.613452979997</v>
      </c>
    </row>
    <row r="37" spans="1:11" ht="21.75" customHeight="1" x14ac:dyDescent="0.2">
      <c r="A37" s="599" t="s">
        <v>1362</v>
      </c>
      <c r="B37" s="578">
        <v>55</v>
      </c>
      <c r="C37" s="578">
        <v>79.099717999999996</v>
      </c>
      <c r="D37" s="578">
        <v>0</v>
      </c>
      <c r="E37" s="578">
        <v>0</v>
      </c>
      <c r="F37" s="578">
        <v>0</v>
      </c>
      <c r="G37" s="578">
        <v>0</v>
      </c>
      <c r="H37" s="578">
        <v>33</v>
      </c>
      <c r="I37" s="578">
        <v>884.47500000000002</v>
      </c>
      <c r="J37" s="578">
        <f t="shared" si="0"/>
        <v>88</v>
      </c>
      <c r="K37" s="578">
        <f t="shared" si="1"/>
        <v>963.57471800000008</v>
      </c>
    </row>
    <row r="38" spans="1:11" ht="21.75" customHeight="1" x14ac:dyDescent="0.2">
      <c r="A38" s="599" t="s">
        <v>579</v>
      </c>
      <c r="B38" s="578">
        <v>3</v>
      </c>
      <c r="C38" s="578">
        <v>51.981000000000002</v>
      </c>
      <c r="D38" s="578">
        <v>0</v>
      </c>
      <c r="E38" s="578">
        <v>0</v>
      </c>
      <c r="F38" s="578">
        <v>0</v>
      </c>
      <c r="G38" s="578">
        <v>0</v>
      </c>
      <c r="H38" s="578">
        <v>2268</v>
      </c>
      <c r="I38" s="578">
        <v>515283.72477748001</v>
      </c>
      <c r="J38" s="578">
        <f t="shared" si="0"/>
        <v>2271</v>
      </c>
      <c r="K38" s="578">
        <f t="shared" si="1"/>
        <v>515335.70577748003</v>
      </c>
    </row>
    <row r="39" spans="1:11" ht="21.75" customHeight="1" x14ac:dyDescent="0.2">
      <c r="A39" s="599" t="s">
        <v>1363</v>
      </c>
      <c r="B39" s="578">
        <v>0</v>
      </c>
      <c r="C39" s="578">
        <v>0</v>
      </c>
      <c r="D39" s="578">
        <v>0</v>
      </c>
      <c r="E39" s="578">
        <v>0</v>
      </c>
      <c r="F39" s="578">
        <v>0</v>
      </c>
      <c r="G39" s="578">
        <v>0</v>
      </c>
      <c r="H39" s="578">
        <v>2090</v>
      </c>
      <c r="I39" s="578">
        <v>505561.67576100002</v>
      </c>
      <c r="J39" s="578">
        <f t="shared" si="0"/>
        <v>2090</v>
      </c>
      <c r="K39" s="578">
        <f t="shared" si="1"/>
        <v>505561.67576100002</v>
      </c>
    </row>
    <row r="40" spans="1:11" ht="21.75" customHeight="1" x14ac:dyDescent="0.2">
      <c r="A40" s="599" t="s">
        <v>1364</v>
      </c>
      <c r="B40" s="578">
        <v>0</v>
      </c>
      <c r="C40" s="578">
        <v>0</v>
      </c>
      <c r="D40" s="578">
        <v>0</v>
      </c>
      <c r="E40" s="578">
        <v>0</v>
      </c>
      <c r="F40" s="578">
        <v>0</v>
      </c>
      <c r="G40" s="578">
        <v>0</v>
      </c>
      <c r="H40" s="578">
        <v>461</v>
      </c>
      <c r="I40" s="578">
        <v>23150.720634000001</v>
      </c>
      <c r="J40" s="578">
        <f t="shared" si="0"/>
        <v>461</v>
      </c>
      <c r="K40" s="578">
        <f t="shared" si="1"/>
        <v>23150.720634000001</v>
      </c>
    </row>
    <row r="41" spans="1:11" ht="21.75" customHeight="1" x14ac:dyDescent="0.2">
      <c r="A41" s="599" t="s">
        <v>1365</v>
      </c>
      <c r="B41" s="578">
        <v>0</v>
      </c>
      <c r="C41" s="578">
        <v>0</v>
      </c>
      <c r="D41" s="578">
        <v>0</v>
      </c>
      <c r="E41" s="578">
        <v>0</v>
      </c>
      <c r="F41" s="578">
        <v>0</v>
      </c>
      <c r="G41" s="578">
        <v>0</v>
      </c>
      <c r="H41" s="578">
        <v>430</v>
      </c>
      <c r="I41" s="578">
        <v>135297.53679499999</v>
      </c>
      <c r="J41" s="578">
        <f t="shared" si="0"/>
        <v>430</v>
      </c>
      <c r="K41" s="578">
        <f t="shared" si="1"/>
        <v>135297.53679499999</v>
      </c>
    </row>
    <row r="42" spans="1:11" ht="21.75" customHeight="1" x14ac:dyDescent="0.2">
      <c r="A42" s="599" t="s">
        <v>1366</v>
      </c>
      <c r="B42" s="578">
        <v>0</v>
      </c>
      <c r="C42" s="578">
        <v>0</v>
      </c>
      <c r="D42" s="578">
        <v>0</v>
      </c>
      <c r="E42" s="578">
        <v>0</v>
      </c>
      <c r="F42" s="578">
        <v>0</v>
      </c>
      <c r="G42" s="578">
        <v>0</v>
      </c>
      <c r="H42" s="578">
        <v>85</v>
      </c>
      <c r="I42" s="578">
        <v>116186.75025500001</v>
      </c>
      <c r="J42" s="578">
        <f t="shared" ref="J42:J60" si="2">+B42+D42+F42+H42</f>
        <v>85</v>
      </c>
      <c r="K42" s="578">
        <f t="shared" ref="K42:K60" si="3">+C42+E42+G42+I42</f>
        <v>116186.75025500001</v>
      </c>
    </row>
    <row r="43" spans="1:11" ht="21.75" customHeight="1" x14ac:dyDescent="0.2">
      <c r="A43" s="599" t="s">
        <v>1367</v>
      </c>
      <c r="B43" s="578">
        <v>0</v>
      </c>
      <c r="C43" s="578">
        <v>0</v>
      </c>
      <c r="D43" s="578">
        <v>0</v>
      </c>
      <c r="E43" s="578">
        <v>0</v>
      </c>
      <c r="F43" s="578">
        <v>0</v>
      </c>
      <c r="G43" s="578">
        <v>0</v>
      </c>
      <c r="H43" s="578">
        <v>162</v>
      </c>
      <c r="I43" s="578">
        <v>57051.700899000003</v>
      </c>
      <c r="J43" s="578">
        <f t="shared" si="2"/>
        <v>162</v>
      </c>
      <c r="K43" s="578">
        <f t="shared" si="3"/>
        <v>57051.700899000003</v>
      </c>
    </row>
    <row r="44" spans="1:11" ht="21.75" customHeight="1" x14ac:dyDescent="0.2">
      <c r="A44" s="599" t="s">
        <v>1368</v>
      </c>
      <c r="B44" s="578">
        <v>0</v>
      </c>
      <c r="C44" s="578">
        <v>0</v>
      </c>
      <c r="D44" s="578">
        <v>0</v>
      </c>
      <c r="E44" s="578">
        <v>0</v>
      </c>
      <c r="F44" s="578">
        <v>0</v>
      </c>
      <c r="G44" s="578">
        <v>0</v>
      </c>
      <c r="H44" s="578">
        <v>76</v>
      </c>
      <c r="I44" s="578">
        <v>12127.049306999999</v>
      </c>
      <c r="J44" s="578">
        <f t="shared" si="2"/>
        <v>76</v>
      </c>
      <c r="K44" s="578">
        <f t="shared" si="3"/>
        <v>12127.049306999999</v>
      </c>
    </row>
    <row r="45" spans="1:11" ht="21.75" customHeight="1" x14ac:dyDescent="0.2">
      <c r="A45" s="599" t="s">
        <v>1369</v>
      </c>
      <c r="B45" s="578">
        <v>0</v>
      </c>
      <c r="C45" s="578">
        <v>0</v>
      </c>
      <c r="D45" s="578">
        <v>0</v>
      </c>
      <c r="E45" s="578">
        <v>0</v>
      </c>
      <c r="F45" s="578">
        <v>0</v>
      </c>
      <c r="G45" s="578">
        <v>0</v>
      </c>
      <c r="H45" s="578">
        <v>876</v>
      </c>
      <c r="I45" s="578">
        <v>161747.91787100001</v>
      </c>
      <c r="J45" s="578">
        <f t="shared" si="2"/>
        <v>876</v>
      </c>
      <c r="K45" s="578">
        <f t="shared" si="3"/>
        <v>161747.91787100001</v>
      </c>
    </row>
    <row r="46" spans="1:11" ht="21.75" customHeight="1" x14ac:dyDescent="0.2">
      <c r="A46" s="599" t="s">
        <v>1370</v>
      </c>
      <c r="B46" s="578">
        <v>3</v>
      </c>
      <c r="C46" s="578">
        <v>51.981000000000002</v>
      </c>
      <c r="D46" s="578">
        <v>0</v>
      </c>
      <c r="E46" s="578">
        <v>0</v>
      </c>
      <c r="F46" s="578">
        <v>0</v>
      </c>
      <c r="G46" s="578">
        <v>0</v>
      </c>
      <c r="H46" s="578">
        <v>149</v>
      </c>
      <c r="I46" s="578">
        <v>9680.8975694799992</v>
      </c>
      <c r="J46" s="578">
        <f t="shared" si="2"/>
        <v>152</v>
      </c>
      <c r="K46" s="578">
        <f t="shared" si="3"/>
        <v>9732.878569479999</v>
      </c>
    </row>
    <row r="47" spans="1:11" ht="21.75" customHeight="1" x14ac:dyDescent="0.2">
      <c r="A47" s="599" t="s">
        <v>1371</v>
      </c>
      <c r="B47" s="578">
        <v>0</v>
      </c>
      <c r="C47" s="578">
        <v>0</v>
      </c>
      <c r="D47" s="578">
        <v>0</v>
      </c>
      <c r="E47" s="578">
        <v>0</v>
      </c>
      <c r="F47" s="578">
        <v>0</v>
      </c>
      <c r="G47" s="578">
        <v>0</v>
      </c>
      <c r="H47" s="578">
        <v>29</v>
      </c>
      <c r="I47" s="578">
        <v>41.151446999999997</v>
      </c>
      <c r="J47" s="578">
        <f t="shared" si="2"/>
        <v>29</v>
      </c>
      <c r="K47" s="578">
        <f t="shared" si="3"/>
        <v>41.151446999999997</v>
      </c>
    </row>
    <row r="48" spans="1:11" ht="21.75" customHeight="1" x14ac:dyDescent="0.2">
      <c r="A48" s="599" t="s">
        <v>580</v>
      </c>
      <c r="B48" s="578">
        <v>55</v>
      </c>
      <c r="C48" s="578">
        <v>8469.6460520000001</v>
      </c>
      <c r="D48" s="578">
        <v>1</v>
      </c>
      <c r="E48" s="578">
        <v>1265.971</v>
      </c>
      <c r="F48" s="578">
        <v>0</v>
      </c>
      <c r="G48" s="578">
        <v>0</v>
      </c>
      <c r="H48" s="578">
        <v>72</v>
      </c>
      <c r="I48" s="578">
        <v>10322.482265000001</v>
      </c>
      <c r="J48" s="578">
        <f t="shared" si="2"/>
        <v>128</v>
      </c>
      <c r="K48" s="578">
        <f t="shared" si="3"/>
        <v>20058.099317</v>
      </c>
    </row>
    <row r="49" spans="1:11" ht="21.75" customHeight="1" x14ac:dyDescent="0.2">
      <c r="A49" s="599" t="s">
        <v>1372</v>
      </c>
      <c r="B49" s="578">
        <v>13</v>
      </c>
      <c r="C49" s="578">
        <v>23.878888</v>
      </c>
      <c r="D49" s="578">
        <v>0</v>
      </c>
      <c r="E49" s="578">
        <v>0</v>
      </c>
      <c r="F49" s="578">
        <v>0</v>
      </c>
      <c r="G49" s="578">
        <v>0</v>
      </c>
      <c r="H49" s="578">
        <v>16</v>
      </c>
      <c r="I49" s="578">
        <v>104.03157</v>
      </c>
      <c r="J49" s="578">
        <f t="shared" si="2"/>
        <v>29</v>
      </c>
      <c r="K49" s="578">
        <f t="shared" si="3"/>
        <v>127.91045800000001</v>
      </c>
    </row>
    <row r="50" spans="1:11" ht="21.75" customHeight="1" x14ac:dyDescent="0.2">
      <c r="A50" s="599" t="s">
        <v>1373</v>
      </c>
      <c r="B50" s="578">
        <v>6</v>
      </c>
      <c r="C50" s="578">
        <v>5.2679999999999998</v>
      </c>
      <c r="D50" s="578">
        <v>0</v>
      </c>
      <c r="E50" s="578">
        <v>0</v>
      </c>
      <c r="F50" s="578">
        <v>0</v>
      </c>
      <c r="G50" s="578">
        <v>0</v>
      </c>
      <c r="H50" s="578">
        <v>0</v>
      </c>
      <c r="I50" s="578">
        <v>0</v>
      </c>
      <c r="J50" s="578">
        <f t="shared" si="2"/>
        <v>6</v>
      </c>
      <c r="K50" s="578">
        <f t="shared" si="3"/>
        <v>5.2679999999999998</v>
      </c>
    </row>
    <row r="51" spans="1:11" ht="21.75" customHeight="1" x14ac:dyDescent="0.2">
      <c r="A51" s="599" t="s">
        <v>1374</v>
      </c>
      <c r="B51" s="578">
        <v>34</v>
      </c>
      <c r="C51" s="578">
        <v>8437.1991640000015</v>
      </c>
      <c r="D51" s="578">
        <v>1</v>
      </c>
      <c r="E51" s="578">
        <v>1265.971</v>
      </c>
      <c r="F51" s="578">
        <v>0</v>
      </c>
      <c r="G51" s="578">
        <v>0</v>
      </c>
      <c r="H51" s="578">
        <v>55</v>
      </c>
      <c r="I51" s="578">
        <v>10218.207694999999</v>
      </c>
      <c r="J51" s="578">
        <f t="shared" si="2"/>
        <v>90</v>
      </c>
      <c r="K51" s="578">
        <f t="shared" si="3"/>
        <v>19921.377859</v>
      </c>
    </row>
    <row r="52" spans="1:11" ht="21.75" customHeight="1" x14ac:dyDescent="0.2">
      <c r="A52" s="599" t="s">
        <v>1375</v>
      </c>
      <c r="B52" s="578">
        <v>2</v>
      </c>
      <c r="C52" s="578">
        <v>3.3</v>
      </c>
      <c r="D52" s="578">
        <v>0</v>
      </c>
      <c r="E52" s="578">
        <v>0</v>
      </c>
      <c r="F52" s="578">
        <v>0</v>
      </c>
      <c r="G52" s="578">
        <v>0</v>
      </c>
      <c r="H52" s="578">
        <v>1</v>
      </c>
      <c r="I52" s="578">
        <v>0.24299999999999999</v>
      </c>
      <c r="J52" s="578">
        <f t="shared" si="2"/>
        <v>3</v>
      </c>
      <c r="K52" s="578">
        <f t="shared" si="3"/>
        <v>3.5429999999999997</v>
      </c>
    </row>
    <row r="53" spans="1:11" ht="21.75" customHeight="1" x14ac:dyDescent="0.2">
      <c r="A53" s="599" t="s">
        <v>581</v>
      </c>
      <c r="B53" s="578">
        <v>1541</v>
      </c>
      <c r="C53" s="578">
        <v>18704.730254779999</v>
      </c>
      <c r="D53" s="578">
        <v>41</v>
      </c>
      <c r="E53" s="578">
        <v>398.676287</v>
      </c>
      <c r="F53" s="578">
        <v>17</v>
      </c>
      <c r="G53" s="578">
        <v>3137.3474324399999</v>
      </c>
      <c r="H53" s="578">
        <v>2093</v>
      </c>
      <c r="I53" s="578">
        <v>177918.23750993001</v>
      </c>
      <c r="J53" s="578">
        <f t="shared" si="2"/>
        <v>3692</v>
      </c>
      <c r="K53" s="578">
        <f t="shared" si="3"/>
        <v>200158.99148415</v>
      </c>
    </row>
    <row r="54" spans="1:11" ht="21.75" customHeight="1" x14ac:dyDescent="0.2">
      <c r="A54" s="599" t="s">
        <v>1376</v>
      </c>
      <c r="B54" s="578">
        <v>988</v>
      </c>
      <c r="C54" s="578">
        <v>15793.99713878</v>
      </c>
      <c r="D54" s="578">
        <v>33</v>
      </c>
      <c r="E54" s="578">
        <v>327.201593</v>
      </c>
      <c r="F54" s="578">
        <v>17</v>
      </c>
      <c r="G54" s="578">
        <v>3137.3474324399999</v>
      </c>
      <c r="H54" s="578">
        <v>1320</v>
      </c>
      <c r="I54" s="578">
        <v>127526.57640393</v>
      </c>
      <c r="J54" s="578">
        <f t="shared" si="2"/>
        <v>2358</v>
      </c>
      <c r="K54" s="578">
        <f t="shared" si="3"/>
        <v>146785.12256814999</v>
      </c>
    </row>
    <row r="55" spans="1:11" ht="21.75" customHeight="1" x14ac:dyDescent="0.2">
      <c r="A55" s="599" t="s">
        <v>1377</v>
      </c>
      <c r="B55" s="578">
        <v>471</v>
      </c>
      <c r="C55" s="578">
        <v>2406.8652440000001</v>
      </c>
      <c r="D55" s="578">
        <v>4</v>
      </c>
      <c r="E55" s="578">
        <v>65.064694000000003</v>
      </c>
      <c r="F55" s="578">
        <v>0</v>
      </c>
      <c r="G55" s="578">
        <v>0</v>
      </c>
      <c r="H55" s="578">
        <v>703</v>
      </c>
      <c r="I55" s="578">
        <v>47891.710376000003</v>
      </c>
      <c r="J55" s="578">
        <f t="shared" si="2"/>
        <v>1178</v>
      </c>
      <c r="K55" s="578">
        <f t="shared" si="3"/>
        <v>50363.640314000004</v>
      </c>
    </row>
    <row r="56" spans="1:11" ht="21.75" customHeight="1" x14ac:dyDescent="0.2">
      <c r="A56" s="599" t="s">
        <v>1378</v>
      </c>
      <c r="B56" s="578">
        <v>82</v>
      </c>
      <c r="C56" s="578">
        <v>503.86787199999998</v>
      </c>
      <c r="D56" s="578">
        <v>4</v>
      </c>
      <c r="E56" s="578">
        <v>6.41</v>
      </c>
      <c r="F56" s="578">
        <v>0</v>
      </c>
      <c r="G56" s="578">
        <v>0</v>
      </c>
      <c r="H56" s="578">
        <v>70</v>
      </c>
      <c r="I56" s="578">
        <v>2499.95073</v>
      </c>
      <c r="J56" s="578">
        <f t="shared" si="2"/>
        <v>156</v>
      </c>
      <c r="K56" s="578">
        <f t="shared" si="3"/>
        <v>3010.2286020000001</v>
      </c>
    </row>
    <row r="57" spans="1:11" ht="21.75" customHeight="1" x14ac:dyDescent="0.2">
      <c r="A57" s="599" t="s">
        <v>582</v>
      </c>
      <c r="B57" s="578">
        <v>109444</v>
      </c>
      <c r="C57" s="578">
        <v>170259.49554613</v>
      </c>
      <c r="D57" s="578">
        <v>5293</v>
      </c>
      <c r="E57" s="578">
        <v>5048.7213442599996</v>
      </c>
      <c r="F57" s="578">
        <v>515</v>
      </c>
      <c r="G57" s="578">
        <v>928.72176773000001</v>
      </c>
      <c r="H57" s="578">
        <v>25505</v>
      </c>
      <c r="I57" s="578">
        <v>341858.18288678001</v>
      </c>
      <c r="J57" s="578">
        <f t="shared" si="2"/>
        <v>140757</v>
      </c>
      <c r="K57" s="578">
        <f t="shared" si="3"/>
        <v>518095.1215449</v>
      </c>
    </row>
    <row r="58" spans="1:11" ht="21.75" customHeight="1" x14ac:dyDescent="0.2">
      <c r="A58" s="599" t="s">
        <v>1379</v>
      </c>
      <c r="B58" s="578">
        <v>3401</v>
      </c>
      <c r="C58" s="578">
        <v>10488.581824319999</v>
      </c>
      <c r="D58" s="578">
        <v>78</v>
      </c>
      <c r="E58" s="578">
        <v>79.759791000000007</v>
      </c>
      <c r="F58" s="578">
        <v>20</v>
      </c>
      <c r="G58" s="578">
        <v>20.133796</v>
      </c>
      <c r="H58" s="578">
        <v>1344</v>
      </c>
      <c r="I58" s="578">
        <v>16680.66344678</v>
      </c>
      <c r="J58" s="578">
        <f t="shared" si="2"/>
        <v>4843</v>
      </c>
      <c r="K58" s="578">
        <f t="shared" si="3"/>
        <v>27269.138858099999</v>
      </c>
    </row>
    <row r="59" spans="1:11" ht="21.75" customHeight="1" x14ac:dyDescent="0.2">
      <c r="A59" s="599" t="s">
        <v>1380</v>
      </c>
      <c r="B59" s="578">
        <v>25051</v>
      </c>
      <c r="C59" s="578">
        <v>103741.44665608001</v>
      </c>
      <c r="D59" s="578">
        <v>498</v>
      </c>
      <c r="E59" s="578">
        <v>2095.406712</v>
      </c>
      <c r="F59" s="578">
        <v>63</v>
      </c>
      <c r="G59" s="578">
        <v>678.64080615</v>
      </c>
      <c r="H59" s="578">
        <v>7404</v>
      </c>
      <c r="I59" s="578">
        <v>190950.647058</v>
      </c>
      <c r="J59" s="578">
        <f t="shared" si="2"/>
        <v>33016</v>
      </c>
      <c r="K59" s="578">
        <f t="shared" si="3"/>
        <v>297466.14123223</v>
      </c>
    </row>
    <row r="60" spans="1:11" ht="21.75" customHeight="1" x14ac:dyDescent="0.2">
      <c r="A60" s="599" t="s">
        <v>1381</v>
      </c>
      <c r="B60" s="578">
        <v>80992</v>
      </c>
      <c r="C60" s="578">
        <v>56029.467065730001</v>
      </c>
      <c r="D60" s="578">
        <v>4717</v>
      </c>
      <c r="E60" s="578">
        <v>2873.5548412600001</v>
      </c>
      <c r="F60" s="578">
        <v>432</v>
      </c>
      <c r="G60" s="578">
        <v>229.94716557999999</v>
      </c>
      <c r="H60" s="578">
        <v>16757</v>
      </c>
      <c r="I60" s="578">
        <v>134226.872382</v>
      </c>
      <c r="J60" s="578">
        <f t="shared" si="2"/>
        <v>102898</v>
      </c>
      <c r="K60" s="578">
        <f t="shared" si="3"/>
        <v>193359.84145457001</v>
      </c>
    </row>
    <row r="61" spans="1:11" ht="21.75" customHeight="1" x14ac:dyDescent="0.2"/>
    <row r="62" spans="1:11" ht="21.75" customHeight="1" x14ac:dyDescent="0.2"/>
    <row r="63" spans="1:11" ht="21.75" customHeight="1" x14ac:dyDescent="0.2"/>
    <row r="64" spans="1:11" ht="21.75" customHeight="1" x14ac:dyDescent="0.2"/>
    <row r="65" ht="21.75" customHeight="1" x14ac:dyDescent="0.2"/>
    <row r="66" ht="21.75" customHeight="1" x14ac:dyDescent="0.2"/>
    <row r="67" ht="21.75" customHeight="1" x14ac:dyDescent="0.2"/>
    <row r="68" ht="21.75" customHeight="1" x14ac:dyDescent="0.2"/>
    <row r="69" ht="21.75" customHeight="1" x14ac:dyDescent="0.2"/>
    <row r="70" ht="21.75" customHeight="1" x14ac:dyDescent="0.2"/>
    <row r="71" ht="21.75" customHeight="1" x14ac:dyDescent="0.2"/>
    <row r="72" ht="26.25" customHeight="1" x14ac:dyDescent="0.2"/>
    <row r="73" ht="21.75" customHeight="1" x14ac:dyDescent="0.2"/>
    <row r="74" ht="21.75" customHeight="1" x14ac:dyDescent="0.2"/>
    <row r="75" ht="21.75" customHeight="1" x14ac:dyDescent="0.2"/>
    <row r="76" ht="21.75" customHeight="1" x14ac:dyDescent="0.2"/>
    <row r="77" ht="21.75" customHeight="1" x14ac:dyDescent="0.2"/>
    <row r="78" ht="21.75" customHeight="1" x14ac:dyDescent="0.2"/>
    <row r="79" ht="21.75" customHeight="1" x14ac:dyDescent="0.2"/>
    <row r="80" ht="21.75" customHeight="1" x14ac:dyDescent="0.2"/>
    <row r="81" ht="21.75" customHeight="1" x14ac:dyDescent="0.2"/>
    <row r="82" ht="21.75" customHeight="1" x14ac:dyDescent="0.2"/>
    <row r="83" ht="21.75" customHeight="1" x14ac:dyDescent="0.2"/>
    <row r="84" ht="21.75" customHeight="1" x14ac:dyDescent="0.2"/>
    <row r="85" ht="21.75" customHeight="1" x14ac:dyDescent="0.2"/>
    <row r="86" ht="21.75" customHeight="1" x14ac:dyDescent="0.2"/>
    <row r="87" ht="21.75" customHeight="1" x14ac:dyDescent="0.2"/>
    <row r="88" ht="21.75" customHeight="1" x14ac:dyDescent="0.2"/>
    <row r="89" ht="21.75" customHeight="1" x14ac:dyDescent="0.2"/>
    <row r="90" ht="21.75" customHeight="1" x14ac:dyDescent="0.2"/>
    <row r="91" ht="21.75" customHeight="1" x14ac:dyDescent="0.2"/>
    <row r="92" ht="21.75" customHeight="1" x14ac:dyDescent="0.2"/>
    <row r="93" ht="21.75" customHeight="1" x14ac:dyDescent="0.2"/>
    <row r="94" ht="21.75" customHeight="1" x14ac:dyDescent="0.2"/>
    <row r="95" ht="21.75" customHeight="1" x14ac:dyDescent="0.2"/>
    <row r="96" ht="21.75" customHeight="1" x14ac:dyDescent="0.2"/>
    <row r="97" ht="21.75" customHeight="1" x14ac:dyDescent="0.2"/>
    <row r="98" ht="21.75" customHeight="1" x14ac:dyDescent="0.2"/>
    <row r="99" ht="21.75" customHeight="1" x14ac:dyDescent="0.2"/>
    <row r="100" ht="21.75" customHeight="1" x14ac:dyDescent="0.2"/>
    <row r="101" ht="21.75" customHeight="1" x14ac:dyDescent="0.2"/>
    <row r="102" ht="21.75" customHeight="1" x14ac:dyDescent="0.2"/>
    <row r="103" ht="21.75" customHeight="1" x14ac:dyDescent="0.2"/>
    <row r="104" ht="21.75" customHeight="1" x14ac:dyDescent="0.2"/>
    <row r="105" ht="21.75" customHeight="1" x14ac:dyDescent="0.2"/>
    <row r="106" ht="21.75" customHeight="1" x14ac:dyDescent="0.2"/>
    <row r="107" ht="21.75" customHeight="1" x14ac:dyDescent="0.2"/>
    <row r="108" ht="21.75" customHeight="1" x14ac:dyDescent="0.2"/>
    <row r="109" ht="21.75" customHeight="1" x14ac:dyDescent="0.2"/>
    <row r="110" ht="21.75" customHeight="1" x14ac:dyDescent="0.2"/>
    <row r="111" ht="21.75" customHeight="1" x14ac:dyDescent="0.2"/>
    <row r="112" ht="21.75" customHeight="1" x14ac:dyDescent="0.2"/>
    <row r="113" ht="21.75" customHeight="1" x14ac:dyDescent="0.2"/>
    <row r="114" ht="21.75" customHeight="1" x14ac:dyDescent="0.2"/>
    <row r="115" ht="21.75" customHeight="1" x14ac:dyDescent="0.2"/>
    <row r="116" ht="21.75" customHeight="1" x14ac:dyDescent="0.2"/>
    <row r="119" ht="15" customHeight="1" x14ac:dyDescent="0.2"/>
    <row r="120" ht="15" customHeight="1" x14ac:dyDescent="0.2"/>
  </sheetData>
  <mergeCells count="21">
    <mergeCell ref="F6:G6"/>
    <mergeCell ref="H6:I6"/>
    <mergeCell ref="J6:K6"/>
    <mergeCell ref="G7:G8"/>
    <mergeCell ref="H7:H8"/>
    <mergeCell ref="I7:I8"/>
    <mergeCell ref="J7:J8"/>
    <mergeCell ref="K7:K8"/>
    <mergeCell ref="F7:F8"/>
    <mergeCell ref="A1:K1"/>
    <mergeCell ref="A2:K2"/>
    <mergeCell ref="A3:K3"/>
    <mergeCell ref="A4:K4"/>
    <mergeCell ref="A5:K5"/>
    <mergeCell ref="A6:A8"/>
    <mergeCell ref="B7:B8"/>
    <mergeCell ref="C7:C8"/>
    <mergeCell ref="D7:D8"/>
    <mergeCell ref="E7:E8"/>
    <mergeCell ref="B6:C6"/>
    <mergeCell ref="D6:E6"/>
  </mergeCells>
  <pageMargins left="0.7" right="0.7" top="0.75" bottom="0.75" header="0.3" footer="0.3"/>
  <pageSetup paperSize="9" scale="36" orientation="portrait"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0"/>
  <sheetViews>
    <sheetView view="pageBreakPreview" zoomScaleNormal="100" zoomScaleSheetLayoutView="100" workbookViewId="0">
      <selection activeCell="C15" sqref="C15"/>
    </sheetView>
  </sheetViews>
  <sheetFormatPr defaultRowHeight="14.25" x14ac:dyDescent="0.2"/>
  <cols>
    <col min="1" max="1" width="59.625" customWidth="1"/>
    <col min="2" max="3" width="8.75" bestFit="1" customWidth="1"/>
    <col min="4" max="5" width="7.5" bestFit="1" customWidth="1"/>
    <col min="6" max="7" width="6.625" bestFit="1" customWidth="1"/>
    <col min="8" max="8" width="7.5" bestFit="1" customWidth="1"/>
    <col min="9" max="10" width="8.75" bestFit="1" customWidth="1"/>
    <col min="11" max="11" width="9.625" bestFit="1" customWidth="1"/>
  </cols>
  <sheetData>
    <row r="1" spans="1:11" ht="25.5" x14ac:dyDescent="0.35">
      <c r="A1" s="858" t="s">
        <v>1520</v>
      </c>
      <c r="B1" s="858"/>
      <c r="C1" s="858"/>
      <c r="D1" s="858"/>
      <c r="E1" s="858"/>
      <c r="F1" s="858"/>
      <c r="G1" s="858"/>
      <c r="H1" s="858"/>
      <c r="I1" s="858"/>
      <c r="J1" s="858"/>
      <c r="K1" s="858"/>
    </row>
    <row r="2" spans="1:11" x14ac:dyDescent="0.2">
      <c r="A2" s="829"/>
      <c r="B2" s="829"/>
      <c r="C2" s="829"/>
      <c r="D2" s="829"/>
      <c r="E2" s="829"/>
      <c r="F2" s="829"/>
      <c r="G2" s="829"/>
      <c r="H2" s="829"/>
      <c r="I2" s="829"/>
      <c r="J2" s="829"/>
      <c r="K2" s="829"/>
    </row>
    <row r="3" spans="1:11" ht="18.75" x14ac:dyDescent="0.3">
      <c r="A3" s="828" t="s">
        <v>351</v>
      </c>
      <c r="B3" s="828"/>
      <c r="C3" s="828"/>
      <c r="D3" s="828"/>
      <c r="E3" s="828"/>
      <c r="F3" s="828"/>
      <c r="G3" s="828"/>
      <c r="H3" s="828"/>
      <c r="I3" s="828"/>
      <c r="J3" s="828"/>
      <c r="K3" s="828"/>
    </row>
    <row r="4" spans="1:11" x14ac:dyDescent="0.2">
      <c r="A4" s="830" t="s">
        <v>1252</v>
      </c>
      <c r="B4" s="830"/>
      <c r="C4" s="830"/>
      <c r="D4" s="830"/>
      <c r="E4" s="830"/>
      <c r="F4" s="830"/>
      <c r="G4" s="830"/>
      <c r="H4" s="830"/>
      <c r="I4" s="830"/>
      <c r="J4" s="830"/>
      <c r="K4" s="830"/>
    </row>
    <row r="5" spans="1:11" ht="15" thickBot="1" x14ac:dyDescent="0.25">
      <c r="A5" s="831" t="s">
        <v>399</v>
      </c>
      <c r="B5" s="831"/>
      <c r="C5" s="831"/>
      <c r="D5" s="831"/>
      <c r="E5" s="831"/>
      <c r="F5" s="831"/>
      <c r="G5" s="831"/>
      <c r="H5" s="831"/>
      <c r="I5" s="831"/>
      <c r="J5" s="831"/>
      <c r="K5" s="831"/>
    </row>
    <row r="6" spans="1:11" ht="15" thickBot="1" x14ac:dyDescent="0.25">
      <c r="A6" s="859" t="s">
        <v>1503</v>
      </c>
      <c r="B6" s="732" t="s">
        <v>1254</v>
      </c>
      <c r="C6" s="732"/>
      <c r="D6" s="732" t="s">
        <v>1255</v>
      </c>
      <c r="E6" s="732"/>
      <c r="F6" s="821" t="s">
        <v>1256</v>
      </c>
      <c r="G6" s="821"/>
      <c r="H6" s="732" t="s">
        <v>310</v>
      </c>
      <c r="I6" s="732"/>
      <c r="J6" s="732" t="s">
        <v>320</v>
      </c>
      <c r="K6" s="732"/>
    </row>
    <row r="7" spans="1:11" x14ac:dyDescent="0.2">
      <c r="A7" s="860"/>
      <c r="B7" s="863" t="s">
        <v>1257</v>
      </c>
      <c r="C7" s="865" t="s">
        <v>129</v>
      </c>
      <c r="D7" s="865" t="s">
        <v>1257</v>
      </c>
      <c r="E7" s="865" t="s">
        <v>129</v>
      </c>
      <c r="F7" s="865" t="s">
        <v>1257</v>
      </c>
      <c r="G7" s="865" t="s">
        <v>129</v>
      </c>
      <c r="H7" s="865" t="s">
        <v>1257</v>
      </c>
      <c r="I7" s="865" t="s">
        <v>129</v>
      </c>
      <c r="J7" s="865" t="s">
        <v>1257</v>
      </c>
      <c r="K7" s="865" t="s">
        <v>129</v>
      </c>
    </row>
    <row r="8" spans="1:11" ht="15" thickBot="1" x14ac:dyDescent="0.25">
      <c r="A8" s="861"/>
      <c r="B8" s="864"/>
      <c r="C8" s="866"/>
      <c r="D8" s="866"/>
      <c r="E8" s="866"/>
      <c r="F8" s="866"/>
      <c r="G8" s="866"/>
      <c r="H8" s="866"/>
      <c r="I8" s="866"/>
      <c r="J8" s="866"/>
      <c r="K8" s="866"/>
    </row>
    <row r="9" spans="1:11" ht="9.75" customHeight="1" x14ac:dyDescent="0.2"/>
    <row r="10" spans="1:11" ht="14.25" customHeight="1" x14ac:dyDescent="0.2">
      <c r="A10" s="599" t="s">
        <v>583</v>
      </c>
      <c r="B10" s="578">
        <v>17899</v>
      </c>
      <c r="C10" s="578">
        <v>33670.230963460002</v>
      </c>
      <c r="D10" s="578">
        <v>1036</v>
      </c>
      <c r="E10" s="578">
        <v>1153.693325</v>
      </c>
      <c r="F10" s="578">
        <v>7</v>
      </c>
      <c r="G10" s="578">
        <v>50.261104060000001</v>
      </c>
      <c r="H10" s="578">
        <v>4457</v>
      </c>
      <c r="I10" s="578">
        <v>89280.643163999994</v>
      </c>
      <c r="J10" s="578">
        <f t="shared" ref="J10:J41" si="0">+B10+D10+F10+H10</f>
        <v>23399</v>
      </c>
      <c r="K10" s="578">
        <f t="shared" ref="K10:K41" si="1">+C10+E10+G10+I10</f>
        <v>124154.82855651999</v>
      </c>
    </row>
    <row r="11" spans="1:11" x14ac:dyDescent="0.2">
      <c r="A11" s="599" t="s">
        <v>1382</v>
      </c>
      <c r="B11" s="578">
        <v>5364</v>
      </c>
      <c r="C11" s="578">
        <v>15767.834701</v>
      </c>
      <c r="D11" s="578">
        <v>127</v>
      </c>
      <c r="E11" s="578">
        <v>291.66209600000002</v>
      </c>
      <c r="F11" s="578">
        <v>4</v>
      </c>
      <c r="G11" s="578">
        <v>7.7799999999999994</v>
      </c>
      <c r="H11" s="578">
        <v>2401</v>
      </c>
      <c r="I11" s="578">
        <v>44503.422199000001</v>
      </c>
      <c r="J11" s="578">
        <f t="shared" si="0"/>
        <v>7896</v>
      </c>
      <c r="K11" s="578">
        <f t="shared" si="1"/>
        <v>60570.698995999999</v>
      </c>
    </row>
    <row r="12" spans="1:11" x14ac:dyDescent="0.2">
      <c r="A12" s="599" t="s">
        <v>1383</v>
      </c>
      <c r="B12" s="578">
        <v>5</v>
      </c>
      <c r="C12" s="578">
        <v>68.674947000000003</v>
      </c>
      <c r="D12" s="578">
        <v>1</v>
      </c>
      <c r="E12" s="578">
        <v>0.66737599999999997</v>
      </c>
      <c r="F12" s="578">
        <v>0</v>
      </c>
      <c r="G12" s="578">
        <v>0</v>
      </c>
      <c r="H12" s="578">
        <v>64</v>
      </c>
      <c r="I12" s="578">
        <v>883.26292899999987</v>
      </c>
      <c r="J12" s="578">
        <f t="shared" si="0"/>
        <v>70</v>
      </c>
      <c r="K12" s="578">
        <f t="shared" si="1"/>
        <v>952.60525199999984</v>
      </c>
    </row>
    <row r="13" spans="1:11" x14ac:dyDescent="0.2">
      <c r="A13" s="599" t="s">
        <v>1384</v>
      </c>
      <c r="B13" s="578">
        <v>10</v>
      </c>
      <c r="C13" s="578">
        <v>16.561184999999998</v>
      </c>
      <c r="D13" s="578">
        <v>0</v>
      </c>
      <c r="E13" s="578">
        <v>0</v>
      </c>
      <c r="F13" s="578">
        <v>0</v>
      </c>
      <c r="G13" s="578">
        <v>0</v>
      </c>
      <c r="H13" s="578">
        <v>89</v>
      </c>
      <c r="I13" s="578">
        <v>901.210868</v>
      </c>
      <c r="J13" s="578">
        <f t="shared" si="0"/>
        <v>99</v>
      </c>
      <c r="K13" s="578">
        <f t="shared" si="1"/>
        <v>917.77205300000003</v>
      </c>
    </row>
    <row r="14" spans="1:11" x14ac:dyDescent="0.2">
      <c r="A14" s="599" t="s">
        <v>1385</v>
      </c>
      <c r="B14" s="578">
        <v>12493</v>
      </c>
      <c r="C14" s="578">
        <v>15778.35468246</v>
      </c>
      <c r="D14" s="578">
        <v>908</v>
      </c>
      <c r="E14" s="578">
        <v>861.36385300000006</v>
      </c>
      <c r="F14" s="578">
        <v>3</v>
      </c>
      <c r="G14" s="578">
        <v>42.48110406</v>
      </c>
      <c r="H14" s="578">
        <v>1563</v>
      </c>
      <c r="I14" s="578">
        <v>37908.698345999997</v>
      </c>
      <c r="J14" s="578">
        <f t="shared" si="0"/>
        <v>14967</v>
      </c>
      <c r="K14" s="578">
        <f t="shared" si="1"/>
        <v>54590.897985520001</v>
      </c>
    </row>
    <row r="15" spans="1:11" x14ac:dyDescent="0.2">
      <c r="A15" s="599" t="s">
        <v>1386</v>
      </c>
      <c r="B15" s="578">
        <v>27</v>
      </c>
      <c r="C15" s="578">
        <v>2038.8054480000001</v>
      </c>
      <c r="D15" s="578">
        <v>0</v>
      </c>
      <c r="E15" s="578">
        <v>0</v>
      </c>
      <c r="F15" s="578">
        <v>0</v>
      </c>
      <c r="G15" s="578">
        <v>0</v>
      </c>
      <c r="H15" s="578">
        <v>340</v>
      </c>
      <c r="I15" s="578">
        <v>5084.0488219999997</v>
      </c>
      <c r="J15" s="578">
        <f t="shared" si="0"/>
        <v>367</v>
      </c>
      <c r="K15" s="578">
        <f t="shared" si="1"/>
        <v>7122.8542699999998</v>
      </c>
    </row>
    <row r="16" spans="1:11" x14ac:dyDescent="0.2">
      <c r="A16" s="599" t="s">
        <v>584</v>
      </c>
      <c r="B16" s="578">
        <v>1150</v>
      </c>
      <c r="C16" s="578">
        <v>5874.62153863</v>
      </c>
      <c r="D16" s="578">
        <v>77</v>
      </c>
      <c r="E16" s="578">
        <v>198.709834</v>
      </c>
      <c r="F16" s="578">
        <v>23</v>
      </c>
      <c r="G16" s="578">
        <v>71.344995999999995</v>
      </c>
      <c r="H16" s="578">
        <v>701</v>
      </c>
      <c r="I16" s="578">
        <v>33799.990336000003</v>
      </c>
      <c r="J16" s="578">
        <f t="shared" si="0"/>
        <v>1951</v>
      </c>
      <c r="K16" s="578">
        <f t="shared" si="1"/>
        <v>39944.666704629999</v>
      </c>
    </row>
    <row r="17" spans="1:11" x14ac:dyDescent="0.2">
      <c r="A17" s="599" t="s">
        <v>1387</v>
      </c>
      <c r="B17" s="578">
        <v>254</v>
      </c>
      <c r="C17" s="578">
        <v>2969.4506080000001</v>
      </c>
      <c r="D17" s="578">
        <v>10</v>
      </c>
      <c r="E17" s="578">
        <v>11.976585999999999</v>
      </c>
      <c r="F17" s="578">
        <v>17</v>
      </c>
      <c r="G17" s="578">
        <v>70.183830999999998</v>
      </c>
      <c r="H17" s="578">
        <v>217</v>
      </c>
      <c r="I17" s="578">
        <v>22106.613034000002</v>
      </c>
      <c r="J17" s="578">
        <f t="shared" si="0"/>
        <v>498</v>
      </c>
      <c r="K17" s="578">
        <f t="shared" si="1"/>
        <v>25158.224059</v>
      </c>
    </row>
    <row r="18" spans="1:11" x14ac:dyDescent="0.2">
      <c r="A18" s="599" t="s">
        <v>1388</v>
      </c>
      <c r="B18" s="578">
        <v>896</v>
      </c>
      <c r="C18" s="578">
        <v>2905.1709306299999</v>
      </c>
      <c r="D18" s="578">
        <v>67</v>
      </c>
      <c r="E18" s="578">
        <v>186.733248</v>
      </c>
      <c r="F18" s="578">
        <v>6</v>
      </c>
      <c r="G18" s="578">
        <v>1.161165</v>
      </c>
      <c r="H18" s="578">
        <v>484</v>
      </c>
      <c r="I18" s="578">
        <v>11693.377302000001</v>
      </c>
      <c r="J18" s="578">
        <f t="shared" si="0"/>
        <v>1453</v>
      </c>
      <c r="K18" s="578">
        <f t="shared" si="1"/>
        <v>14786.442645630001</v>
      </c>
    </row>
    <row r="19" spans="1:11" x14ac:dyDescent="0.2">
      <c r="A19" s="599" t="s">
        <v>585</v>
      </c>
      <c r="B19" s="578">
        <v>546</v>
      </c>
      <c r="C19" s="578">
        <v>1281.384677</v>
      </c>
      <c r="D19" s="578">
        <v>43</v>
      </c>
      <c r="E19" s="578">
        <v>45.306967</v>
      </c>
      <c r="F19" s="578">
        <v>4</v>
      </c>
      <c r="G19" s="578">
        <v>1.2386701099999999</v>
      </c>
      <c r="H19" s="578">
        <v>2292</v>
      </c>
      <c r="I19" s="578">
        <v>341915.33342500002</v>
      </c>
      <c r="J19" s="578">
        <f t="shared" si="0"/>
        <v>2885</v>
      </c>
      <c r="K19" s="578">
        <f t="shared" si="1"/>
        <v>343243.26373911003</v>
      </c>
    </row>
    <row r="20" spans="1:11" x14ac:dyDescent="0.2">
      <c r="A20" s="599" t="s">
        <v>1389</v>
      </c>
      <c r="B20" s="578">
        <v>231</v>
      </c>
      <c r="C20" s="578">
        <v>375.56827900000002</v>
      </c>
      <c r="D20" s="578">
        <v>11</v>
      </c>
      <c r="E20" s="578">
        <v>2.5228899999999999</v>
      </c>
      <c r="F20" s="578">
        <v>4</v>
      </c>
      <c r="G20" s="578">
        <v>1.2386701099999999</v>
      </c>
      <c r="H20" s="578">
        <v>442</v>
      </c>
      <c r="I20" s="578">
        <v>2228.0362479999999</v>
      </c>
      <c r="J20" s="578">
        <f t="shared" si="0"/>
        <v>688</v>
      </c>
      <c r="K20" s="578">
        <f t="shared" si="1"/>
        <v>2607.3660871100001</v>
      </c>
    </row>
    <row r="21" spans="1:11" ht="25.5" x14ac:dyDescent="0.2">
      <c r="A21" s="582" t="s">
        <v>1390</v>
      </c>
      <c r="B21" s="578">
        <v>28</v>
      </c>
      <c r="C21" s="578">
        <v>11.917778999999999</v>
      </c>
      <c r="D21" s="578">
        <v>4</v>
      </c>
      <c r="E21" s="578">
        <v>2.294</v>
      </c>
      <c r="F21" s="578">
        <v>0</v>
      </c>
      <c r="G21" s="578">
        <v>0</v>
      </c>
      <c r="H21" s="578">
        <v>42</v>
      </c>
      <c r="I21" s="578">
        <v>2244.001741</v>
      </c>
      <c r="J21" s="578">
        <f t="shared" si="0"/>
        <v>74</v>
      </c>
      <c r="K21" s="578">
        <f t="shared" si="1"/>
        <v>2258.2135200000002</v>
      </c>
    </row>
    <row r="22" spans="1:11" x14ac:dyDescent="0.2">
      <c r="A22" s="599" t="s">
        <v>1391</v>
      </c>
      <c r="B22" s="578">
        <v>4</v>
      </c>
      <c r="C22" s="578">
        <v>5.2279999999999998</v>
      </c>
      <c r="D22" s="578">
        <v>0</v>
      </c>
      <c r="E22" s="578">
        <v>0</v>
      </c>
      <c r="F22" s="578">
        <v>0</v>
      </c>
      <c r="G22" s="578">
        <v>0</v>
      </c>
      <c r="H22" s="578">
        <v>50</v>
      </c>
      <c r="I22" s="578">
        <v>1640.923802</v>
      </c>
      <c r="J22" s="578">
        <f t="shared" si="0"/>
        <v>54</v>
      </c>
      <c r="K22" s="578">
        <f t="shared" si="1"/>
        <v>1646.1518020000001</v>
      </c>
    </row>
    <row r="23" spans="1:11" x14ac:dyDescent="0.2">
      <c r="A23" s="599" t="s">
        <v>1392</v>
      </c>
      <c r="B23" s="578">
        <v>69</v>
      </c>
      <c r="C23" s="578">
        <v>171.44249300000001</v>
      </c>
      <c r="D23" s="578">
        <v>8</v>
      </c>
      <c r="E23" s="578">
        <v>9.8989999999999991</v>
      </c>
      <c r="F23" s="578">
        <v>0</v>
      </c>
      <c r="G23" s="578">
        <v>0</v>
      </c>
      <c r="H23" s="578">
        <v>967</v>
      </c>
      <c r="I23" s="578">
        <v>318586.03486199997</v>
      </c>
      <c r="J23" s="578">
        <f t="shared" si="0"/>
        <v>1044</v>
      </c>
      <c r="K23" s="578">
        <f t="shared" si="1"/>
        <v>318767.37635499996</v>
      </c>
    </row>
    <row r="24" spans="1:11" x14ac:dyDescent="0.2">
      <c r="A24" s="599" t="s">
        <v>1393</v>
      </c>
      <c r="B24" s="578">
        <v>172</v>
      </c>
      <c r="C24" s="578">
        <v>533.78343200000006</v>
      </c>
      <c r="D24" s="578">
        <v>15</v>
      </c>
      <c r="E24" s="578">
        <v>18.602187000000001</v>
      </c>
      <c r="F24" s="578">
        <v>0</v>
      </c>
      <c r="G24" s="578">
        <v>0</v>
      </c>
      <c r="H24" s="578">
        <v>651</v>
      </c>
      <c r="I24" s="578">
        <v>12563.442505000001</v>
      </c>
      <c r="J24" s="578">
        <f t="shared" si="0"/>
        <v>838</v>
      </c>
      <c r="K24" s="578">
        <f t="shared" si="1"/>
        <v>13115.828124000001</v>
      </c>
    </row>
    <row r="25" spans="1:11" x14ac:dyDescent="0.2">
      <c r="A25" s="599" t="s">
        <v>1394</v>
      </c>
      <c r="B25" s="578">
        <v>42</v>
      </c>
      <c r="C25" s="578">
        <v>183.444694</v>
      </c>
      <c r="D25" s="578">
        <v>5</v>
      </c>
      <c r="E25" s="578">
        <v>11.98889</v>
      </c>
      <c r="F25" s="578">
        <v>0</v>
      </c>
      <c r="G25" s="578">
        <v>0</v>
      </c>
      <c r="H25" s="578">
        <v>140</v>
      </c>
      <c r="I25" s="578">
        <v>4652.8942670000006</v>
      </c>
      <c r="J25" s="578">
        <f t="shared" si="0"/>
        <v>187</v>
      </c>
      <c r="K25" s="578">
        <f t="shared" si="1"/>
        <v>4848.3278510000009</v>
      </c>
    </row>
    <row r="26" spans="1:11" x14ac:dyDescent="0.2">
      <c r="A26" s="599" t="s">
        <v>586</v>
      </c>
      <c r="B26" s="578">
        <v>220</v>
      </c>
      <c r="C26" s="578">
        <v>1849.136814</v>
      </c>
      <c r="D26" s="578">
        <v>14</v>
      </c>
      <c r="E26" s="578">
        <v>121.19576600000001</v>
      </c>
      <c r="F26" s="578">
        <v>5</v>
      </c>
      <c r="G26" s="578">
        <v>1500.9169999999999</v>
      </c>
      <c r="H26" s="578">
        <v>554</v>
      </c>
      <c r="I26" s="578">
        <v>28056.492516999999</v>
      </c>
      <c r="J26" s="578">
        <f t="shared" si="0"/>
        <v>793</v>
      </c>
      <c r="K26" s="578">
        <f t="shared" si="1"/>
        <v>31527.742096999998</v>
      </c>
    </row>
    <row r="27" spans="1:11" x14ac:dyDescent="0.2">
      <c r="A27" s="599" t="s">
        <v>587</v>
      </c>
      <c r="B27" s="578">
        <v>6626</v>
      </c>
      <c r="C27" s="578">
        <v>13111.836748</v>
      </c>
      <c r="D27" s="578">
        <v>270</v>
      </c>
      <c r="E27" s="578">
        <v>479.43557199999998</v>
      </c>
      <c r="F27" s="578">
        <v>8</v>
      </c>
      <c r="G27" s="578">
        <v>1006.52465612</v>
      </c>
      <c r="H27" s="578">
        <v>2630</v>
      </c>
      <c r="I27" s="578">
        <v>48199.059990709997</v>
      </c>
      <c r="J27" s="578">
        <f t="shared" si="0"/>
        <v>9534</v>
      </c>
      <c r="K27" s="578">
        <f t="shared" si="1"/>
        <v>62796.856966829997</v>
      </c>
    </row>
    <row r="28" spans="1:11" x14ac:dyDescent="0.2">
      <c r="A28" s="599" t="s">
        <v>1395</v>
      </c>
      <c r="B28" s="578">
        <v>50</v>
      </c>
      <c r="C28" s="578">
        <v>114.50073399999999</v>
      </c>
      <c r="D28" s="578">
        <v>1</v>
      </c>
      <c r="E28" s="578">
        <v>5.9735719999999999</v>
      </c>
      <c r="F28" s="578">
        <v>0</v>
      </c>
      <c r="G28" s="578">
        <v>0</v>
      </c>
      <c r="H28" s="578">
        <v>100</v>
      </c>
      <c r="I28" s="578">
        <v>868.58283700000004</v>
      </c>
      <c r="J28" s="578">
        <f t="shared" si="0"/>
        <v>151</v>
      </c>
      <c r="K28" s="578">
        <f t="shared" si="1"/>
        <v>989.057143</v>
      </c>
    </row>
    <row r="29" spans="1:11" x14ac:dyDescent="0.2">
      <c r="A29" s="599" t="s">
        <v>1396</v>
      </c>
      <c r="B29" s="578">
        <v>8</v>
      </c>
      <c r="C29" s="578">
        <v>55.65</v>
      </c>
      <c r="D29" s="578">
        <v>0</v>
      </c>
      <c r="E29" s="578">
        <v>0</v>
      </c>
      <c r="F29" s="578">
        <v>0</v>
      </c>
      <c r="G29" s="578">
        <v>0</v>
      </c>
      <c r="H29" s="578">
        <v>78</v>
      </c>
      <c r="I29" s="578">
        <v>1330.955776</v>
      </c>
      <c r="J29" s="578">
        <f t="shared" si="0"/>
        <v>86</v>
      </c>
      <c r="K29" s="578">
        <f t="shared" si="1"/>
        <v>1386.6057760000001</v>
      </c>
    </row>
    <row r="30" spans="1:11" x14ac:dyDescent="0.2">
      <c r="A30" s="582" t="s">
        <v>1397</v>
      </c>
      <c r="B30" s="578">
        <v>89</v>
      </c>
      <c r="C30" s="578">
        <v>400.94798500000002</v>
      </c>
      <c r="D30" s="578">
        <v>12</v>
      </c>
      <c r="E30" s="578">
        <v>26.611000000000001</v>
      </c>
      <c r="F30" s="578">
        <v>6</v>
      </c>
      <c r="G30" s="578">
        <v>1005.85765612</v>
      </c>
      <c r="H30" s="578">
        <v>302</v>
      </c>
      <c r="I30" s="578">
        <v>3945.3955540000002</v>
      </c>
      <c r="J30" s="578">
        <f t="shared" si="0"/>
        <v>409</v>
      </c>
      <c r="K30" s="578">
        <f t="shared" si="1"/>
        <v>5378.8121951200001</v>
      </c>
    </row>
    <row r="31" spans="1:11" x14ac:dyDescent="0.2">
      <c r="A31" s="599" t="s">
        <v>1398</v>
      </c>
      <c r="B31" s="578">
        <v>10</v>
      </c>
      <c r="C31" s="578">
        <v>74.741</v>
      </c>
      <c r="D31" s="578">
        <v>1</v>
      </c>
      <c r="E31" s="578">
        <v>1.964</v>
      </c>
      <c r="F31" s="578">
        <v>2</v>
      </c>
      <c r="G31" s="578">
        <v>0.66700000000000004</v>
      </c>
      <c r="H31" s="578">
        <v>181</v>
      </c>
      <c r="I31" s="578">
        <v>5836.8688579999998</v>
      </c>
      <c r="J31" s="578">
        <f t="shared" si="0"/>
        <v>194</v>
      </c>
      <c r="K31" s="578">
        <f t="shared" si="1"/>
        <v>5914.2408580000001</v>
      </c>
    </row>
    <row r="32" spans="1:11" x14ac:dyDescent="0.2">
      <c r="A32" s="599" t="s">
        <v>1399</v>
      </c>
      <c r="B32" s="578">
        <v>118</v>
      </c>
      <c r="C32" s="578">
        <v>317.37921499999999</v>
      </c>
      <c r="D32" s="578">
        <v>6</v>
      </c>
      <c r="E32" s="578">
        <v>21.763000000000002</v>
      </c>
      <c r="F32" s="578">
        <v>0</v>
      </c>
      <c r="G32" s="578">
        <v>0</v>
      </c>
      <c r="H32" s="578">
        <v>1023</v>
      </c>
      <c r="I32" s="578">
        <v>5505.4889890000004</v>
      </c>
      <c r="J32" s="578">
        <f t="shared" si="0"/>
        <v>1147</v>
      </c>
      <c r="K32" s="578">
        <f t="shared" si="1"/>
        <v>5844.6312040000003</v>
      </c>
    </row>
    <row r="33" spans="1:11" x14ac:dyDescent="0.2">
      <c r="A33" s="599" t="s">
        <v>1400</v>
      </c>
      <c r="B33" s="578">
        <v>6335</v>
      </c>
      <c r="C33" s="578">
        <v>12071.890745999999</v>
      </c>
      <c r="D33" s="578">
        <v>250</v>
      </c>
      <c r="E33" s="578">
        <v>423.12400000000002</v>
      </c>
      <c r="F33" s="578">
        <v>0</v>
      </c>
      <c r="G33" s="578">
        <v>0</v>
      </c>
      <c r="H33" s="578">
        <v>933</v>
      </c>
      <c r="I33" s="578">
        <v>30647.464976710002</v>
      </c>
      <c r="J33" s="578">
        <f t="shared" si="0"/>
        <v>7518</v>
      </c>
      <c r="K33" s="578">
        <f t="shared" si="1"/>
        <v>43142.479722709999</v>
      </c>
    </row>
    <row r="34" spans="1:11" x14ac:dyDescent="0.2">
      <c r="A34" s="599" t="s">
        <v>1401</v>
      </c>
      <c r="B34" s="578">
        <v>16</v>
      </c>
      <c r="C34" s="578">
        <v>76.727068000000003</v>
      </c>
      <c r="D34" s="578">
        <v>0</v>
      </c>
      <c r="E34" s="578">
        <v>0</v>
      </c>
      <c r="F34" s="578">
        <v>0</v>
      </c>
      <c r="G34" s="578">
        <v>0</v>
      </c>
      <c r="H34" s="578">
        <v>13</v>
      </c>
      <c r="I34" s="578">
        <v>64.302999999999997</v>
      </c>
      <c r="J34" s="578">
        <f t="shared" si="0"/>
        <v>29</v>
      </c>
      <c r="K34" s="578">
        <f t="shared" si="1"/>
        <v>141.030068</v>
      </c>
    </row>
    <row r="35" spans="1:11" x14ac:dyDescent="0.2">
      <c r="A35" s="599" t="s">
        <v>588</v>
      </c>
      <c r="B35" s="578">
        <v>2673</v>
      </c>
      <c r="C35" s="578">
        <v>6127.7465549999997</v>
      </c>
      <c r="D35" s="578">
        <v>88</v>
      </c>
      <c r="E35" s="578">
        <v>182.41985292000001</v>
      </c>
      <c r="F35" s="578">
        <v>15</v>
      </c>
      <c r="G35" s="578">
        <v>3.694391</v>
      </c>
      <c r="H35" s="578">
        <v>3200</v>
      </c>
      <c r="I35" s="578">
        <v>43159.839072000002</v>
      </c>
      <c r="J35" s="578">
        <f t="shared" si="0"/>
        <v>5976</v>
      </c>
      <c r="K35" s="578">
        <f t="shared" si="1"/>
        <v>49473.699870920005</v>
      </c>
    </row>
    <row r="36" spans="1:11" x14ac:dyDescent="0.2">
      <c r="A36" s="599" t="s">
        <v>1402</v>
      </c>
      <c r="B36" s="578">
        <v>136</v>
      </c>
      <c r="C36" s="578">
        <v>269.39842199999998</v>
      </c>
      <c r="D36" s="578">
        <v>4</v>
      </c>
      <c r="E36" s="578">
        <v>13.458</v>
      </c>
      <c r="F36" s="578">
        <v>0</v>
      </c>
      <c r="G36" s="578">
        <v>0</v>
      </c>
      <c r="H36" s="578">
        <v>428</v>
      </c>
      <c r="I36" s="578">
        <v>1969.763117</v>
      </c>
      <c r="J36" s="578">
        <f t="shared" si="0"/>
        <v>568</v>
      </c>
      <c r="K36" s="578">
        <f t="shared" si="1"/>
        <v>2252.6195389999998</v>
      </c>
    </row>
    <row r="37" spans="1:11" x14ac:dyDescent="0.2">
      <c r="A37" s="599" t="s">
        <v>1403</v>
      </c>
      <c r="B37" s="578">
        <v>7</v>
      </c>
      <c r="C37" s="578">
        <v>43.714700000000001</v>
      </c>
      <c r="D37" s="578">
        <v>0</v>
      </c>
      <c r="E37" s="578">
        <v>0</v>
      </c>
      <c r="F37" s="578">
        <v>0</v>
      </c>
      <c r="G37" s="578">
        <v>0</v>
      </c>
      <c r="H37" s="578">
        <v>31</v>
      </c>
      <c r="I37" s="578">
        <v>190.692207</v>
      </c>
      <c r="J37" s="578">
        <f t="shared" si="0"/>
        <v>38</v>
      </c>
      <c r="K37" s="578">
        <f t="shared" si="1"/>
        <v>234.40690699999999</v>
      </c>
    </row>
    <row r="38" spans="1:11" x14ac:dyDescent="0.2">
      <c r="A38" s="599" t="s">
        <v>1404</v>
      </c>
      <c r="B38" s="578">
        <v>234</v>
      </c>
      <c r="C38" s="578">
        <v>1077.9781539999999</v>
      </c>
      <c r="D38" s="578">
        <v>5</v>
      </c>
      <c r="E38" s="578">
        <v>27.862305920000001</v>
      </c>
      <c r="F38" s="578">
        <v>1</v>
      </c>
      <c r="G38" s="578">
        <v>0.19139100000000001</v>
      </c>
      <c r="H38" s="578">
        <v>611</v>
      </c>
      <c r="I38" s="578">
        <v>13443.211644999999</v>
      </c>
      <c r="J38" s="578">
        <f t="shared" si="0"/>
        <v>851</v>
      </c>
      <c r="K38" s="578">
        <f t="shared" si="1"/>
        <v>14549.24349592</v>
      </c>
    </row>
    <row r="39" spans="1:11" x14ac:dyDescent="0.2">
      <c r="A39" s="599" t="s">
        <v>1405</v>
      </c>
      <c r="B39" s="578">
        <v>19</v>
      </c>
      <c r="C39" s="578">
        <v>420.07052099999999</v>
      </c>
      <c r="D39" s="578">
        <v>3</v>
      </c>
      <c r="E39" s="578">
        <v>2.371</v>
      </c>
      <c r="F39" s="578">
        <v>0</v>
      </c>
      <c r="G39" s="578">
        <v>0</v>
      </c>
      <c r="H39" s="578">
        <v>628</v>
      </c>
      <c r="I39" s="578">
        <v>2372.3480129999998</v>
      </c>
      <c r="J39" s="578">
        <f t="shared" si="0"/>
        <v>650</v>
      </c>
      <c r="K39" s="578">
        <f t="shared" si="1"/>
        <v>2794.7895339999995</v>
      </c>
    </row>
    <row r="40" spans="1:11" x14ac:dyDescent="0.2">
      <c r="A40" s="599" t="s">
        <v>1406</v>
      </c>
      <c r="B40" s="578">
        <v>12</v>
      </c>
      <c r="C40" s="578">
        <v>113.538591</v>
      </c>
      <c r="D40" s="578">
        <v>2</v>
      </c>
      <c r="E40" s="578">
        <v>4.6390119999999992</v>
      </c>
      <c r="F40" s="578">
        <v>13</v>
      </c>
      <c r="G40" s="578">
        <v>3.4969999999999999</v>
      </c>
      <c r="H40" s="578">
        <v>10</v>
      </c>
      <c r="I40" s="578">
        <v>47.43009</v>
      </c>
      <c r="J40" s="578">
        <f t="shared" si="0"/>
        <v>37</v>
      </c>
      <c r="K40" s="578">
        <f t="shared" si="1"/>
        <v>169.104693</v>
      </c>
    </row>
    <row r="41" spans="1:11" x14ac:dyDescent="0.2">
      <c r="A41" s="599" t="s">
        <v>1407</v>
      </c>
      <c r="B41" s="578">
        <v>2265</v>
      </c>
      <c r="C41" s="578">
        <v>4203.0461670000004</v>
      </c>
      <c r="D41" s="578">
        <v>74</v>
      </c>
      <c r="E41" s="578">
        <v>134.08953500000001</v>
      </c>
      <c r="F41" s="578">
        <v>1</v>
      </c>
      <c r="G41" s="578">
        <v>6.0000000000000001E-3</v>
      </c>
      <c r="H41" s="578">
        <v>1492</v>
      </c>
      <c r="I41" s="578">
        <v>25136.394</v>
      </c>
      <c r="J41" s="578">
        <f t="shared" si="0"/>
        <v>3832</v>
      </c>
      <c r="K41" s="578">
        <f t="shared" si="1"/>
        <v>29473.535702000001</v>
      </c>
    </row>
    <row r="42" spans="1:11" x14ac:dyDescent="0.2">
      <c r="A42" s="599" t="s">
        <v>589</v>
      </c>
      <c r="B42" s="578">
        <v>520</v>
      </c>
      <c r="C42" s="578">
        <v>1706.93260534</v>
      </c>
      <c r="D42" s="578">
        <v>230</v>
      </c>
      <c r="E42" s="578">
        <v>810.79738799999996</v>
      </c>
      <c r="F42" s="578">
        <v>12</v>
      </c>
      <c r="G42" s="578">
        <v>11.61069</v>
      </c>
      <c r="H42" s="578">
        <v>1273</v>
      </c>
      <c r="I42" s="578">
        <v>29744.793437709999</v>
      </c>
      <c r="J42" s="578">
        <f t="shared" ref="J42:J65" si="2">+B42+D42+F42+H42</f>
        <v>2035</v>
      </c>
      <c r="K42" s="578">
        <f t="shared" ref="K42:K65" si="3">+C42+E42+G42+I42</f>
        <v>32274.13412105</v>
      </c>
    </row>
    <row r="43" spans="1:11" x14ac:dyDescent="0.2">
      <c r="A43" s="599" t="s">
        <v>590</v>
      </c>
      <c r="B43" s="578">
        <v>684</v>
      </c>
      <c r="C43" s="578">
        <v>2223.2219562999999</v>
      </c>
      <c r="D43" s="578">
        <v>110</v>
      </c>
      <c r="E43" s="578">
        <v>112.774114</v>
      </c>
      <c r="F43" s="578">
        <v>10</v>
      </c>
      <c r="G43" s="578">
        <v>26.967693000000001</v>
      </c>
      <c r="H43" s="578">
        <v>603</v>
      </c>
      <c r="I43" s="578">
        <v>15650.437739999999</v>
      </c>
      <c r="J43" s="578">
        <f t="shared" si="2"/>
        <v>1407</v>
      </c>
      <c r="K43" s="578">
        <f t="shared" si="3"/>
        <v>18013.4015033</v>
      </c>
    </row>
    <row r="44" spans="1:11" x14ac:dyDescent="0.2">
      <c r="A44" s="599" t="s">
        <v>1408</v>
      </c>
      <c r="B44" s="578">
        <v>676</v>
      </c>
      <c r="C44" s="578">
        <v>2220.2504856</v>
      </c>
      <c r="D44" s="578">
        <v>106</v>
      </c>
      <c r="E44" s="578">
        <v>110.926554</v>
      </c>
      <c r="F44" s="578">
        <v>9</v>
      </c>
      <c r="G44" s="578">
        <v>26.767693000000001</v>
      </c>
      <c r="H44" s="578">
        <v>593</v>
      </c>
      <c r="I44" s="578">
        <v>15431.956346999999</v>
      </c>
      <c r="J44" s="578">
        <f t="shared" si="2"/>
        <v>1384</v>
      </c>
      <c r="K44" s="578">
        <f t="shared" si="3"/>
        <v>17789.9010796</v>
      </c>
    </row>
    <row r="45" spans="1:11" x14ac:dyDescent="0.2">
      <c r="A45" s="599" t="s">
        <v>1409</v>
      </c>
      <c r="B45" s="578">
        <v>1</v>
      </c>
      <c r="C45" s="578">
        <v>1.1411587000000001</v>
      </c>
      <c r="D45" s="578">
        <v>0</v>
      </c>
      <c r="E45" s="578">
        <v>0</v>
      </c>
      <c r="F45" s="578">
        <v>0</v>
      </c>
      <c r="G45" s="578">
        <v>0</v>
      </c>
      <c r="H45" s="578">
        <v>1</v>
      </c>
      <c r="I45" s="578">
        <v>15.479715000000001</v>
      </c>
      <c r="J45" s="578">
        <f t="shared" si="2"/>
        <v>2</v>
      </c>
      <c r="K45" s="578">
        <f t="shared" si="3"/>
        <v>16.620873700000001</v>
      </c>
    </row>
    <row r="46" spans="1:11" x14ac:dyDescent="0.2">
      <c r="A46" s="599" t="s">
        <v>1410</v>
      </c>
      <c r="B46" s="578">
        <v>7</v>
      </c>
      <c r="C46" s="578">
        <v>1.8303119999999999</v>
      </c>
      <c r="D46" s="578">
        <v>4</v>
      </c>
      <c r="E46" s="578">
        <v>1.8475600000000001</v>
      </c>
      <c r="F46" s="578">
        <v>1</v>
      </c>
      <c r="G46" s="578">
        <v>0.2</v>
      </c>
      <c r="H46" s="578">
        <v>9</v>
      </c>
      <c r="I46" s="578">
        <v>203.001678</v>
      </c>
      <c r="J46" s="578">
        <f t="shared" si="2"/>
        <v>21</v>
      </c>
      <c r="K46" s="578">
        <f t="shared" si="3"/>
        <v>206.87954999999999</v>
      </c>
    </row>
    <row r="47" spans="1:11" x14ac:dyDescent="0.2">
      <c r="A47" s="599" t="s">
        <v>1411</v>
      </c>
      <c r="B47" s="578">
        <v>38</v>
      </c>
      <c r="C47" s="578">
        <v>111.02058295</v>
      </c>
      <c r="D47" s="578">
        <v>21</v>
      </c>
      <c r="E47" s="578">
        <v>29.498519999999999</v>
      </c>
      <c r="F47" s="578">
        <v>0</v>
      </c>
      <c r="G47" s="578">
        <v>0</v>
      </c>
      <c r="H47" s="578">
        <v>45</v>
      </c>
      <c r="I47" s="578">
        <v>1659.5120219999999</v>
      </c>
      <c r="J47" s="578">
        <f t="shared" si="2"/>
        <v>104</v>
      </c>
      <c r="K47" s="578">
        <f t="shared" si="3"/>
        <v>1800.0311249499998</v>
      </c>
    </row>
    <row r="48" spans="1:11" x14ac:dyDescent="0.2">
      <c r="A48" s="599" t="s">
        <v>592</v>
      </c>
      <c r="B48" s="578">
        <v>13333</v>
      </c>
      <c r="C48" s="578">
        <v>33903.035365689997</v>
      </c>
      <c r="D48" s="578">
        <v>1950</v>
      </c>
      <c r="E48" s="578">
        <v>2853.3067959999998</v>
      </c>
      <c r="F48" s="578">
        <v>11</v>
      </c>
      <c r="G48" s="578">
        <v>145.68899999999999</v>
      </c>
      <c r="H48" s="578">
        <v>1351</v>
      </c>
      <c r="I48" s="578">
        <v>20050.306726980001</v>
      </c>
      <c r="J48" s="578">
        <f t="shared" si="2"/>
        <v>16645</v>
      </c>
      <c r="K48" s="578">
        <f t="shared" si="3"/>
        <v>56952.337888669994</v>
      </c>
    </row>
    <row r="49" spans="1:11" x14ac:dyDescent="0.2">
      <c r="A49" s="599" t="s">
        <v>1412</v>
      </c>
      <c r="B49" s="578">
        <v>0</v>
      </c>
      <c r="C49" s="578">
        <v>0</v>
      </c>
      <c r="D49" s="578">
        <v>0</v>
      </c>
      <c r="E49" s="578">
        <v>0</v>
      </c>
      <c r="F49" s="578">
        <v>0</v>
      </c>
      <c r="G49" s="578">
        <v>0</v>
      </c>
      <c r="H49" s="578">
        <v>5918</v>
      </c>
      <c r="I49" s="578">
        <v>16124.312145</v>
      </c>
      <c r="J49" s="578">
        <f t="shared" si="2"/>
        <v>5918</v>
      </c>
      <c r="K49" s="578">
        <f t="shared" si="3"/>
        <v>16124.312145</v>
      </c>
    </row>
    <row r="50" spans="1:11" x14ac:dyDescent="0.2">
      <c r="A50" s="599" t="s">
        <v>1507</v>
      </c>
      <c r="B50" s="578">
        <v>0</v>
      </c>
      <c r="C50" s="578">
        <v>0</v>
      </c>
      <c r="D50" s="578">
        <v>0</v>
      </c>
      <c r="E50" s="578">
        <v>0</v>
      </c>
      <c r="F50" s="578">
        <v>0</v>
      </c>
      <c r="G50" s="578">
        <v>0</v>
      </c>
      <c r="H50" s="578">
        <v>61</v>
      </c>
      <c r="I50" s="578">
        <v>1066.786122</v>
      </c>
      <c r="J50" s="578">
        <f t="shared" si="2"/>
        <v>61</v>
      </c>
      <c r="K50" s="578">
        <f t="shared" si="3"/>
        <v>1066.786122</v>
      </c>
    </row>
    <row r="51" spans="1:11" x14ac:dyDescent="0.2">
      <c r="A51" s="599" t="s">
        <v>1508</v>
      </c>
      <c r="B51" s="578">
        <v>0</v>
      </c>
      <c r="C51" s="578">
        <v>0</v>
      </c>
      <c r="D51" s="578">
        <v>0</v>
      </c>
      <c r="E51" s="578">
        <v>0</v>
      </c>
      <c r="F51" s="578">
        <v>0</v>
      </c>
      <c r="G51" s="578">
        <v>0</v>
      </c>
      <c r="H51" s="578">
        <v>149</v>
      </c>
      <c r="I51" s="578">
        <v>13977.497262000001</v>
      </c>
      <c r="J51" s="578">
        <f t="shared" si="2"/>
        <v>149</v>
      </c>
      <c r="K51" s="578">
        <f t="shared" si="3"/>
        <v>13977.497262000001</v>
      </c>
    </row>
    <row r="52" spans="1:11" ht="17.25" customHeight="1" x14ac:dyDescent="0.2">
      <c r="A52" s="582" t="s">
        <v>1509</v>
      </c>
      <c r="B52" s="578">
        <v>0</v>
      </c>
      <c r="C52" s="578">
        <v>0</v>
      </c>
      <c r="D52" s="578">
        <v>0</v>
      </c>
      <c r="E52" s="578">
        <v>0</v>
      </c>
      <c r="F52" s="578">
        <v>0</v>
      </c>
      <c r="G52" s="578">
        <v>0</v>
      </c>
      <c r="H52" s="578">
        <v>5708</v>
      </c>
      <c r="I52" s="578">
        <v>1080.028761</v>
      </c>
      <c r="J52" s="578">
        <f t="shared" si="2"/>
        <v>5708</v>
      </c>
      <c r="K52" s="578">
        <f t="shared" si="3"/>
        <v>1080.028761</v>
      </c>
    </row>
    <row r="53" spans="1:11" x14ac:dyDescent="0.2">
      <c r="A53" s="599" t="s">
        <v>1415</v>
      </c>
      <c r="B53" s="578">
        <v>2632670</v>
      </c>
      <c r="C53" s="578">
        <v>980203.24380598008</v>
      </c>
      <c r="D53" s="578">
        <v>299826</v>
      </c>
      <c r="E53" s="578">
        <v>120564.43058691001</v>
      </c>
      <c r="F53" s="578">
        <v>2920</v>
      </c>
      <c r="G53" s="578">
        <v>19686.761999999999</v>
      </c>
      <c r="H53" s="578">
        <v>0</v>
      </c>
      <c r="I53" s="578">
        <v>0</v>
      </c>
      <c r="J53" s="578">
        <f t="shared" si="2"/>
        <v>2935416</v>
      </c>
      <c r="K53" s="578">
        <f t="shared" si="3"/>
        <v>1120454.4363928903</v>
      </c>
    </row>
    <row r="54" spans="1:11" x14ac:dyDescent="0.2">
      <c r="A54" s="599" t="s">
        <v>1510</v>
      </c>
      <c r="B54" s="578">
        <v>135388</v>
      </c>
      <c r="C54" s="578">
        <v>250088.76804</v>
      </c>
      <c r="D54" s="578">
        <v>32914</v>
      </c>
      <c r="E54" s="578">
        <v>51541.878371999999</v>
      </c>
      <c r="F54" s="578">
        <v>0</v>
      </c>
      <c r="G54" s="578">
        <v>0</v>
      </c>
      <c r="H54" s="578">
        <v>0</v>
      </c>
      <c r="I54" s="578">
        <v>0</v>
      </c>
      <c r="J54" s="578">
        <f t="shared" si="2"/>
        <v>168302</v>
      </c>
      <c r="K54" s="578">
        <f t="shared" si="3"/>
        <v>301630.646412</v>
      </c>
    </row>
    <row r="55" spans="1:11" x14ac:dyDescent="0.2">
      <c r="A55" s="599" t="s">
        <v>1511</v>
      </c>
      <c r="B55" s="578">
        <v>65986</v>
      </c>
      <c r="C55" s="578">
        <v>208026.43601</v>
      </c>
      <c r="D55" s="578">
        <v>13207</v>
      </c>
      <c r="E55" s="578">
        <v>31640.73444</v>
      </c>
      <c r="F55" s="578">
        <v>0</v>
      </c>
      <c r="G55" s="578">
        <v>0</v>
      </c>
      <c r="H55" s="578">
        <v>0</v>
      </c>
      <c r="I55" s="578">
        <v>0</v>
      </c>
      <c r="J55" s="578">
        <f t="shared" si="2"/>
        <v>79193</v>
      </c>
      <c r="K55" s="578">
        <f t="shared" si="3"/>
        <v>239667.17045000001</v>
      </c>
    </row>
    <row r="56" spans="1:11" x14ac:dyDescent="0.2">
      <c r="A56" s="599" t="s">
        <v>1512</v>
      </c>
      <c r="B56" s="578">
        <v>36163</v>
      </c>
      <c r="C56" s="578">
        <v>34979.433347999999</v>
      </c>
      <c r="D56" s="578">
        <v>15986</v>
      </c>
      <c r="E56" s="578">
        <v>19178.146926000001</v>
      </c>
      <c r="F56" s="578">
        <v>0</v>
      </c>
      <c r="G56" s="578">
        <v>0</v>
      </c>
      <c r="H56" s="578">
        <v>0</v>
      </c>
      <c r="I56" s="578">
        <v>0</v>
      </c>
      <c r="J56" s="578">
        <f t="shared" si="2"/>
        <v>52149</v>
      </c>
      <c r="K56" s="578">
        <f t="shared" si="3"/>
        <v>54157.580274</v>
      </c>
    </row>
    <row r="57" spans="1:11" x14ac:dyDescent="0.2">
      <c r="A57" s="599" t="s">
        <v>1513</v>
      </c>
      <c r="B57" s="578">
        <v>33239</v>
      </c>
      <c r="C57" s="578">
        <v>7082.8986819999991</v>
      </c>
      <c r="D57" s="578">
        <v>3721</v>
      </c>
      <c r="E57" s="578">
        <v>722.99700599999994</v>
      </c>
      <c r="F57" s="578">
        <v>0</v>
      </c>
      <c r="G57" s="578">
        <v>0</v>
      </c>
      <c r="H57" s="578">
        <v>0</v>
      </c>
      <c r="I57" s="578">
        <v>0</v>
      </c>
      <c r="J57" s="578">
        <f t="shared" si="2"/>
        <v>36960</v>
      </c>
      <c r="K57" s="578">
        <f t="shared" si="3"/>
        <v>7805.8956879999987</v>
      </c>
    </row>
    <row r="58" spans="1:11" x14ac:dyDescent="0.2">
      <c r="A58" s="599" t="s">
        <v>1514</v>
      </c>
      <c r="B58" s="578">
        <v>2492826</v>
      </c>
      <c r="C58" s="578">
        <v>729515.97576597997</v>
      </c>
      <c r="D58" s="578">
        <v>266880</v>
      </c>
      <c r="E58" s="578">
        <v>69003.032214909996</v>
      </c>
      <c r="F58" s="578">
        <v>2920</v>
      </c>
      <c r="G58" s="578">
        <v>19686.761999999999</v>
      </c>
      <c r="H58" s="578">
        <v>0</v>
      </c>
      <c r="I58" s="578">
        <v>0</v>
      </c>
      <c r="J58" s="578">
        <f t="shared" si="2"/>
        <v>2762626</v>
      </c>
      <c r="K58" s="578">
        <f t="shared" si="3"/>
        <v>818205.76998088998</v>
      </c>
    </row>
    <row r="59" spans="1:11" x14ac:dyDescent="0.2">
      <c r="A59" s="599" t="s">
        <v>1511</v>
      </c>
      <c r="B59" s="578">
        <v>26787</v>
      </c>
      <c r="C59" s="578">
        <v>168179.45144999999</v>
      </c>
      <c r="D59" s="578">
        <v>4819</v>
      </c>
      <c r="E59" s="578">
        <v>20633.361217999998</v>
      </c>
      <c r="F59" s="578">
        <v>2707</v>
      </c>
      <c r="G59" s="578">
        <v>19334.858</v>
      </c>
      <c r="H59" s="578">
        <v>0</v>
      </c>
      <c r="I59" s="578">
        <v>0</v>
      </c>
      <c r="J59" s="578">
        <f t="shared" si="2"/>
        <v>34313</v>
      </c>
      <c r="K59" s="578">
        <f t="shared" si="3"/>
        <v>208147.67066800001</v>
      </c>
    </row>
    <row r="60" spans="1:11" x14ac:dyDescent="0.2">
      <c r="A60" s="599" t="s">
        <v>1515</v>
      </c>
      <c r="B60" s="578">
        <v>258920</v>
      </c>
      <c r="C60" s="578">
        <v>230487.58438799999</v>
      </c>
      <c r="D60" s="578">
        <v>23142</v>
      </c>
      <c r="E60" s="578">
        <v>20440.998166000001</v>
      </c>
      <c r="F60" s="578">
        <v>192</v>
      </c>
      <c r="G60" s="578">
        <v>317.524</v>
      </c>
      <c r="H60" s="578">
        <v>0</v>
      </c>
      <c r="I60" s="578">
        <v>0</v>
      </c>
      <c r="J60" s="578">
        <f t="shared" si="2"/>
        <v>282254</v>
      </c>
      <c r="K60" s="578">
        <f t="shared" si="3"/>
        <v>251246.106554</v>
      </c>
    </row>
    <row r="61" spans="1:11" x14ac:dyDescent="0.2">
      <c r="A61" s="599" t="s">
        <v>1516</v>
      </c>
      <c r="B61" s="578">
        <v>1516663</v>
      </c>
      <c r="C61" s="578">
        <v>98199.402772000001</v>
      </c>
      <c r="D61" s="578">
        <v>157164</v>
      </c>
      <c r="E61" s="578">
        <v>9586.565849999999</v>
      </c>
      <c r="F61" s="578">
        <v>0</v>
      </c>
      <c r="G61" s="578">
        <v>0</v>
      </c>
      <c r="H61" s="578">
        <v>0</v>
      </c>
      <c r="I61" s="578">
        <v>0</v>
      </c>
      <c r="J61" s="578">
        <f t="shared" si="2"/>
        <v>1673827</v>
      </c>
      <c r="K61" s="578">
        <f t="shared" si="3"/>
        <v>107785.968622</v>
      </c>
    </row>
    <row r="62" spans="1:11" x14ac:dyDescent="0.2">
      <c r="A62" s="599" t="s">
        <v>1517</v>
      </c>
      <c r="B62" s="578">
        <v>23014</v>
      </c>
      <c r="C62" s="578">
        <v>5261.3472359999996</v>
      </c>
      <c r="D62" s="578">
        <v>12852</v>
      </c>
      <c r="E62" s="578">
        <v>1359.5610039999999</v>
      </c>
      <c r="F62" s="578">
        <v>3</v>
      </c>
      <c r="G62" s="578">
        <v>4.9960000000000004</v>
      </c>
      <c r="H62" s="578">
        <v>0</v>
      </c>
      <c r="I62" s="578">
        <v>0</v>
      </c>
      <c r="J62" s="578">
        <f t="shared" si="2"/>
        <v>35869</v>
      </c>
      <c r="K62" s="578">
        <f t="shared" si="3"/>
        <v>6625.9042399999998</v>
      </c>
    </row>
    <row r="63" spans="1:11" x14ac:dyDescent="0.2">
      <c r="A63" s="599" t="s">
        <v>1518</v>
      </c>
      <c r="B63" s="578">
        <v>667442</v>
      </c>
      <c r="C63" s="578">
        <v>227388.18991998001</v>
      </c>
      <c r="D63" s="578">
        <v>68903</v>
      </c>
      <c r="E63" s="578">
        <v>16982.545976910002</v>
      </c>
      <c r="F63" s="578">
        <v>18</v>
      </c>
      <c r="G63" s="578">
        <v>29.384</v>
      </c>
      <c r="H63" s="578">
        <v>0</v>
      </c>
      <c r="I63" s="578">
        <v>0</v>
      </c>
      <c r="J63" s="578">
        <f t="shared" si="2"/>
        <v>736363</v>
      </c>
      <c r="K63" s="578">
        <f t="shared" si="3"/>
        <v>244400.11989689001</v>
      </c>
    </row>
    <row r="64" spans="1:11" x14ac:dyDescent="0.2">
      <c r="A64" s="599" t="s">
        <v>1519</v>
      </c>
      <c r="B64" s="578">
        <v>4456</v>
      </c>
      <c r="C64" s="578">
        <v>598.5</v>
      </c>
      <c r="D64" s="578">
        <v>32</v>
      </c>
      <c r="E64" s="578">
        <v>19.52</v>
      </c>
      <c r="F64" s="578">
        <v>0</v>
      </c>
      <c r="G64" s="578">
        <v>0</v>
      </c>
      <c r="H64" s="578">
        <v>0</v>
      </c>
      <c r="I64" s="578">
        <v>0</v>
      </c>
      <c r="J64" s="578">
        <f t="shared" si="2"/>
        <v>4488</v>
      </c>
      <c r="K64" s="578">
        <f t="shared" si="3"/>
        <v>618.02</v>
      </c>
    </row>
    <row r="65" spans="1:11" x14ac:dyDescent="0.2">
      <c r="A65" s="599" t="s">
        <v>1419</v>
      </c>
      <c r="B65" s="578">
        <v>79</v>
      </c>
      <c r="C65" s="578">
        <v>688.16800000000001</v>
      </c>
      <c r="D65" s="578">
        <v>5</v>
      </c>
      <c r="E65" s="578">
        <v>24.841999999999999</v>
      </c>
      <c r="F65" s="578">
        <v>0</v>
      </c>
      <c r="G65" s="578">
        <v>0</v>
      </c>
      <c r="H65" s="578">
        <v>16</v>
      </c>
      <c r="I65" s="578">
        <v>642.90276699999993</v>
      </c>
      <c r="J65" s="578">
        <f t="shared" si="2"/>
        <v>100</v>
      </c>
      <c r="K65" s="578">
        <f t="shared" si="3"/>
        <v>1355.9127669999998</v>
      </c>
    </row>
    <row r="66" spans="1:11" ht="15" thickBot="1" x14ac:dyDescent="0.25">
      <c r="A66" s="600"/>
      <c r="B66" s="594"/>
      <c r="C66" s="601"/>
      <c r="D66" s="594"/>
      <c r="E66" s="601"/>
      <c r="F66" s="594"/>
      <c r="G66" s="601"/>
      <c r="H66" s="600"/>
      <c r="I66" s="594"/>
      <c r="J66" s="594"/>
      <c r="K66" s="594"/>
    </row>
    <row r="67" spans="1:11" ht="15" thickBot="1" x14ac:dyDescent="0.25">
      <c r="A67" s="602" t="s">
        <v>320</v>
      </c>
      <c r="B67" s="594">
        <f>+B65+B53+B49+'3.10-1'!B36+'3.10-1'!B29+'3.10-1'!B19+'3.10-1'!B15+'3.10-1'!B10</f>
        <v>3509955</v>
      </c>
      <c r="C67" s="594">
        <f>+C65+C53+C49+'3.10-1'!C36+'3.10-1'!C29+'3.10-1'!C19+'3.10-1'!C15+'3.10-1'!C10</f>
        <v>2003610.7907509301</v>
      </c>
      <c r="D67" s="594">
        <f>+D65+D53+D49+'3.10-1'!D36+'3.10-1'!D29+'3.10-1'!D19+'3.10-1'!D15+'3.10-1'!D10</f>
        <v>340345</v>
      </c>
      <c r="E67" s="594">
        <f>+E65+E53+E49+'3.10-1'!E36+'3.10-1'!E29+'3.10-1'!E19+'3.10-1'!E15+'3.10-1'!E10</f>
        <v>150867.61634009</v>
      </c>
      <c r="F67" s="594">
        <f>+F65+F53+F49+'3.10-1'!F36+'3.10-1'!F29+'3.10-1'!F19+'3.10-1'!F15+'3.10-1'!F10</f>
        <v>12684</v>
      </c>
      <c r="G67" s="594">
        <f>+G65+G53+G49+'3.10-1'!G36+'3.10-1'!G29+'3.10-1'!G19+'3.10-1'!G15+'3.10-1'!G10</f>
        <v>41370.708671050001</v>
      </c>
      <c r="H67" s="594">
        <f>+H65+H53+H49+'3.10-1'!H36+'3.10-1'!H29+'3.10-1'!H19+'3.10-1'!H15+'3.10-1'!H10</f>
        <v>140011</v>
      </c>
      <c r="I67" s="594">
        <f>+I65+I53+I49+'3.10-1'!I36+'3.10-1'!I29+'3.10-1'!I19+'3.10-1'!I15+'3.10-1'!I10</f>
        <v>9781620.2749336604</v>
      </c>
      <c r="J67" s="594">
        <f>+J65+J53+J49+'3.10-1'!J36+'3.10-1'!J29+'3.10-1'!J19+'3.10-1'!J15+'3.10-1'!J10</f>
        <v>4002995</v>
      </c>
      <c r="K67" s="594">
        <f>+K65+K53+K49+'3.10-1'!K36+'3.10-1'!K29+'3.10-1'!K19+'3.10-1'!K15+'3.10-1'!K10</f>
        <v>11977469.39069573</v>
      </c>
    </row>
    <row r="68" spans="1:11" x14ac:dyDescent="0.2">
      <c r="A68" s="867" t="s">
        <v>263</v>
      </c>
      <c r="B68" s="867"/>
      <c r="C68" s="867"/>
      <c r="D68" s="867"/>
      <c r="E68" s="867"/>
      <c r="F68" s="867"/>
      <c r="G68" s="867"/>
      <c r="H68" s="867"/>
      <c r="I68" s="867"/>
      <c r="J68" s="867"/>
      <c r="K68" s="867"/>
    </row>
    <row r="69" spans="1:11" x14ac:dyDescent="0.2">
      <c r="A69" s="868" t="s">
        <v>1420</v>
      </c>
      <c r="B69" s="868"/>
      <c r="C69" s="868"/>
      <c r="D69" s="868"/>
      <c r="E69" s="868"/>
      <c r="F69" s="868"/>
      <c r="G69" s="868"/>
      <c r="H69" s="868"/>
      <c r="I69" s="868"/>
      <c r="J69" s="868"/>
      <c r="K69" s="868"/>
    </row>
    <row r="70" spans="1:11" ht="15" x14ac:dyDescent="0.25">
      <c r="A70" s="869" t="s">
        <v>1273</v>
      </c>
      <c r="B70" s="869"/>
      <c r="C70" s="869"/>
      <c r="D70" s="869"/>
      <c r="E70" s="869"/>
      <c r="F70" s="869"/>
      <c r="G70" s="869"/>
      <c r="H70" s="869"/>
      <c r="I70" s="869"/>
      <c r="J70" s="869"/>
      <c r="K70" s="869"/>
    </row>
  </sheetData>
  <mergeCells count="24">
    <mergeCell ref="H6:I6"/>
    <mergeCell ref="J6:K6"/>
    <mergeCell ref="B7:B8"/>
    <mergeCell ref="C7:C8"/>
    <mergeCell ref="D7:D8"/>
    <mergeCell ref="E7:E8"/>
    <mergeCell ref="F7:F8"/>
    <mergeCell ref="G7:G8"/>
    <mergeCell ref="A68:K68"/>
    <mergeCell ref="A69:K69"/>
    <mergeCell ref="A70:K70"/>
    <mergeCell ref="A1:K1"/>
    <mergeCell ref="A2:K2"/>
    <mergeCell ref="A3:K3"/>
    <mergeCell ref="A6:A8"/>
    <mergeCell ref="B6:C6"/>
    <mergeCell ref="H7:H8"/>
    <mergeCell ref="I7:I8"/>
    <mergeCell ref="J7:J8"/>
    <mergeCell ref="K7:K8"/>
    <mergeCell ref="A4:K4"/>
    <mergeCell ref="A5:K5"/>
    <mergeCell ref="D6:E6"/>
    <mergeCell ref="F6:G6"/>
  </mergeCells>
  <pageMargins left="0.7" right="0.7" top="0.75" bottom="0.75" header="0.3" footer="0.3"/>
  <pageSetup paperSize="9" scale="57" orientation="portrait"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G74"/>
  <sheetViews>
    <sheetView view="pageBreakPreview" topLeftCell="A61" zoomScaleNormal="100" zoomScaleSheetLayoutView="100" workbookViewId="0">
      <selection activeCell="F20" sqref="F20"/>
    </sheetView>
  </sheetViews>
  <sheetFormatPr defaultRowHeight="14.25" x14ac:dyDescent="0.2"/>
  <cols>
    <col min="1" max="1" width="30.625" customWidth="1"/>
    <col min="2" max="7" width="11.375" customWidth="1"/>
  </cols>
  <sheetData>
    <row r="1" spans="1:7" ht="18.75" x14ac:dyDescent="0.2">
      <c r="A1" s="707" t="s">
        <v>483</v>
      </c>
      <c r="B1" s="707"/>
      <c r="C1" s="707"/>
      <c r="D1" s="707"/>
      <c r="E1" s="707"/>
      <c r="F1" s="707"/>
      <c r="G1" s="707"/>
    </row>
    <row r="2" spans="1:7" ht="18.75" x14ac:dyDescent="0.2">
      <c r="A2" s="707" t="s">
        <v>484</v>
      </c>
      <c r="B2" s="707"/>
      <c r="C2" s="707"/>
      <c r="D2" s="707"/>
      <c r="E2" s="707"/>
      <c r="F2" s="707"/>
      <c r="G2" s="707"/>
    </row>
    <row r="3" spans="1:7" x14ac:dyDescent="0.2">
      <c r="A3" s="776" t="s">
        <v>351</v>
      </c>
      <c r="B3" s="776"/>
      <c r="C3" s="776"/>
      <c r="D3" s="776"/>
      <c r="E3" s="776"/>
      <c r="F3" s="776"/>
      <c r="G3" s="776"/>
    </row>
    <row r="4" spans="1:7" ht="15" thickBot="1" x14ac:dyDescent="0.25">
      <c r="A4" s="718" t="s">
        <v>485</v>
      </c>
      <c r="B4" s="718"/>
      <c r="C4" s="718"/>
      <c r="D4" s="718"/>
      <c r="E4" s="718"/>
      <c r="F4" s="718"/>
      <c r="G4" s="718"/>
    </row>
    <row r="5" spans="1:7" ht="15.75" thickTop="1" thickBot="1" x14ac:dyDescent="0.25">
      <c r="A5" s="870" t="s">
        <v>486</v>
      </c>
      <c r="B5" s="873">
        <v>2023</v>
      </c>
      <c r="C5" s="874"/>
      <c r="D5" s="874"/>
      <c r="E5" s="874"/>
      <c r="F5" s="874"/>
      <c r="G5" s="874"/>
    </row>
    <row r="6" spans="1:7" ht="15" thickBot="1" x14ac:dyDescent="0.25">
      <c r="A6" s="871"/>
      <c r="B6" s="856" t="s">
        <v>1193</v>
      </c>
      <c r="C6" s="857"/>
      <c r="D6" s="857"/>
      <c r="E6" s="856" t="s">
        <v>1241</v>
      </c>
      <c r="F6" s="857"/>
      <c r="G6" s="857"/>
    </row>
    <row r="7" spans="1:7" ht="18.75" thickBot="1" x14ac:dyDescent="0.25">
      <c r="A7" s="872"/>
      <c r="B7" s="309" t="s">
        <v>351</v>
      </c>
      <c r="C7" s="310" t="s">
        <v>409</v>
      </c>
      <c r="D7" s="310" t="s">
        <v>410</v>
      </c>
      <c r="E7" s="309" t="s">
        <v>351</v>
      </c>
      <c r="F7" s="310" t="s">
        <v>409</v>
      </c>
      <c r="G7" s="310" t="s">
        <v>410</v>
      </c>
    </row>
    <row r="8" spans="1:7" ht="18.75" thickTop="1" x14ac:dyDescent="0.2">
      <c r="A8" s="312" t="s">
        <v>1196</v>
      </c>
      <c r="B8" s="311">
        <v>102142.659</v>
      </c>
      <c r="C8" s="311">
        <v>102142.659</v>
      </c>
      <c r="D8" s="311">
        <v>0</v>
      </c>
      <c r="E8" s="311">
        <v>112764.066632</v>
      </c>
      <c r="F8" s="311">
        <v>112764.066632</v>
      </c>
      <c r="G8" s="311">
        <v>0</v>
      </c>
    </row>
    <row r="9" spans="1:7" ht="18" x14ac:dyDescent="0.2">
      <c r="A9" s="24" t="s">
        <v>1197</v>
      </c>
      <c r="B9" s="311">
        <v>154306.28099999999</v>
      </c>
      <c r="C9" s="311">
        <v>154305.78899999999</v>
      </c>
      <c r="D9" s="311">
        <v>0.49199999999999999</v>
      </c>
      <c r="E9" s="311">
        <v>153427.784212</v>
      </c>
      <c r="F9" s="311">
        <v>153427.31698100001</v>
      </c>
      <c r="G9" s="311">
        <v>0.46723100000000001</v>
      </c>
    </row>
    <row r="10" spans="1:7" x14ac:dyDescent="0.2">
      <c r="A10" s="109" t="s">
        <v>487</v>
      </c>
      <c r="B10" s="311">
        <v>74783.180999999997</v>
      </c>
      <c r="C10" s="311">
        <v>74783.180999999997</v>
      </c>
      <c r="D10" s="311">
        <v>0</v>
      </c>
      <c r="E10" s="311">
        <v>78906.763014000011</v>
      </c>
      <c r="F10" s="311">
        <v>78906.763014000011</v>
      </c>
      <c r="G10" s="311">
        <v>0</v>
      </c>
    </row>
    <row r="11" spans="1:7" x14ac:dyDescent="0.2">
      <c r="A11" s="106" t="s">
        <v>488</v>
      </c>
      <c r="B11" s="311">
        <v>45919.428</v>
      </c>
      <c r="C11" s="311">
        <v>45919.428</v>
      </c>
      <c r="D11" s="311">
        <v>0</v>
      </c>
      <c r="E11" s="311">
        <v>49707.309148</v>
      </c>
      <c r="F11" s="311">
        <v>49707.309148</v>
      </c>
      <c r="G11" s="311">
        <v>0</v>
      </c>
    </row>
    <row r="12" spans="1:7" x14ac:dyDescent="0.2">
      <c r="A12" s="103" t="s">
        <v>489</v>
      </c>
      <c r="B12" s="311">
        <v>16250.175999999999</v>
      </c>
      <c r="C12" s="311">
        <v>16250.175999999999</v>
      </c>
      <c r="D12" s="311">
        <v>0</v>
      </c>
      <c r="E12" s="311">
        <v>16567.803499000001</v>
      </c>
      <c r="F12" s="311">
        <v>16567.803499000001</v>
      </c>
      <c r="G12" s="311">
        <v>0</v>
      </c>
    </row>
    <row r="13" spans="1:7" x14ac:dyDescent="0.2">
      <c r="A13" s="103" t="s">
        <v>490</v>
      </c>
      <c r="B13" s="311">
        <v>27378.774000000001</v>
      </c>
      <c r="C13" s="311">
        <v>27378.774000000001</v>
      </c>
      <c r="D13" s="311">
        <v>0</v>
      </c>
      <c r="E13" s="311">
        <v>31112.428649000001</v>
      </c>
      <c r="F13" s="311">
        <v>31112.428649000001</v>
      </c>
      <c r="G13" s="311">
        <v>0</v>
      </c>
    </row>
    <row r="14" spans="1:7" x14ac:dyDescent="0.2">
      <c r="A14" s="103" t="s">
        <v>491</v>
      </c>
      <c r="B14" s="311">
        <v>0</v>
      </c>
      <c r="C14" s="311">
        <v>0</v>
      </c>
      <c r="D14" s="311">
        <v>0</v>
      </c>
      <c r="E14" s="311">
        <v>0</v>
      </c>
      <c r="F14" s="311">
        <v>0</v>
      </c>
      <c r="G14" s="311">
        <v>0</v>
      </c>
    </row>
    <row r="15" spans="1:7" x14ac:dyDescent="0.2">
      <c r="A15" s="103" t="s">
        <v>492</v>
      </c>
      <c r="B15" s="311">
        <v>2290.4780000000001</v>
      </c>
      <c r="C15" s="311">
        <v>2290.4780000000001</v>
      </c>
      <c r="D15" s="311">
        <v>0</v>
      </c>
      <c r="E15" s="311">
        <v>2027.077</v>
      </c>
      <c r="F15" s="311">
        <v>2027.077</v>
      </c>
      <c r="G15" s="311">
        <v>0</v>
      </c>
    </row>
    <row r="16" spans="1:7" x14ac:dyDescent="0.2">
      <c r="A16" s="106" t="s">
        <v>493</v>
      </c>
      <c r="B16" s="311">
        <v>28863.753000000001</v>
      </c>
      <c r="C16" s="311">
        <v>28863.753000000001</v>
      </c>
      <c r="D16" s="311">
        <v>0</v>
      </c>
      <c r="E16" s="311">
        <v>29199.453866</v>
      </c>
      <c r="F16" s="311">
        <v>29199.453866</v>
      </c>
      <c r="G16" s="311">
        <v>0</v>
      </c>
    </row>
    <row r="17" spans="1:7" x14ac:dyDescent="0.2">
      <c r="A17" s="103" t="s">
        <v>489</v>
      </c>
      <c r="B17" s="311">
        <v>755.79100000000005</v>
      </c>
      <c r="C17" s="311">
        <v>755.79100000000005</v>
      </c>
      <c r="D17" s="311">
        <v>0</v>
      </c>
      <c r="E17" s="311">
        <v>647.94369300000005</v>
      </c>
      <c r="F17" s="311">
        <v>647.94369300000005</v>
      </c>
      <c r="G17" s="311">
        <v>0</v>
      </c>
    </row>
    <row r="18" spans="1:7" x14ac:dyDescent="0.2">
      <c r="A18" s="103" t="s">
        <v>490</v>
      </c>
      <c r="B18" s="311">
        <v>18200.141</v>
      </c>
      <c r="C18" s="311">
        <v>18200.141</v>
      </c>
      <c r="D18" s="311">
        <v>0</v>
      </c>
      <c r="E18" s="311">
        <v>19014.425173</v>
      </c>
      <c r="F18" s="311">
        <v>19014.425173</v>
      </c>
      <c r="G18" s="311">
        <v>0</v>
      </c>
    </row>
    <row r="19" spans="1:7" x14ac:dyDescent="0.2">
      <c r="A19" s="103" t="s">
        <v>491</v>
      </c>
      <c r="B19" s="311">
        <v>8.4260000000000002</v>
      </c>
      <c r="C19" s="311">
        <v>8.4260000000000002</v>
      </c>
      <c r="D19" s="311">
        <v>0</v>
      </c>
      <c r="E19" s="311">
        <v>8.3409999999999993</v>
      </c>
      <c r="F19" s="311">
        <v>8.3409999999999993</v>
      </c>
      <c r="G19" s="311">
        <v>0</v>
      </c>
    </row>
    <row r="20" spans="1:7" x14ac:dyDescent="0.2">
      <c r="A20" s="103" t="s">
        <v>492</v>
      </c>
      <c r="B20" s="311">
        <v>9899.3950000000004</v>
      </c>
      <c r="C20" s="311">
        <v>9899.3950000000004</v>
      </c>
      <c r="D20" s="311">
        <v>0</v>
      </c>
      <c r="E20" s="311">
        <v>9528.7440000000006</v>
      </c>
      <c r="F20" s="311">
        <v>9528.7440000000006</v>
      </c>
      <c r="G20" s="311">
        <v>0</v>
      </c>
    </row>
    <row r="21" spans="1:7" x14ac:dyDescent="0.2">
      <c r="A21" s="110" t="s">
        <v>494</v>
      </c>
      <c r="B21" s="311">
        <v>79523.100000000006</v>
      </c>
      <c r="C21" s="311">
        <v>79522.608000000007</v>
      </c>
      <c r="D21" s="311">
        <v>0.49199999999999999</v>
      </c>
      <c r="E21" s="311">
        <v>74521.021198000002</v>
      </c>
      <c r="F21" s="311">
        <v>74520.553967</v>
      </c>
      <c r="G21" s="311">
        <v>0.46723100000000001</v>
      </c>
    </row>
    <row r="22" spans="1:7" x14ac:dyDescent="0.2">
      <c r="A22" s="106" t="s">
        <v>488</v>
      </c>
      <c r="B22" s="311">
        <v>11160.790999999999</v>
      </c>
      <c r="C22" s="311">
        <v>11160.790999999999</v>
      </c>
      <c r="D22" s="311">
        <v>0</v>
      </c>
      <c r="E22" s="311">
        <v>11593.98149</v>
      </c>
      <c r="F22" s="311">
        <v>11593.98149</v>
      </c>
      <c r="G22" s="311">
        <v>0</v>
      </c>
    </row>
    <row r="23" spans="1:7" x14ac:dyDescent="0.2">
      <c r="A23" s="103" t="s">
        <v>489</v>
      </c>
      <c r="B23" s="311">
        <v>0.3</v>
      </c>
      <c r="C23" s="311">
        <v>0.3</v>
      </c>
      <c r="D23" s="311">
        <v>0</v>
      </c>
      <c r="E23" s="311">
        <v>0</v>
      </c>
      <c r="F23" s="311">
        <v>0</v>
      </c>
      <c r="G23" s="311">
        <v>0</v>
      </c>
    </row>
    <row r="24" spans="1:7" x14ac:dyDescent="0.2">
      <c r="A24" s="103" t="s">
        <v>490</v>
      </c>
      <c r="B24" s="311">
        <v>11000.703</v>
      </c>
      <c r="C24" s="311">
        <v>11000.703</v>
      </c>
      <c r="D24" s="311">
        <v>0</v>
      </c>
      <c r="E24" s="311">
        <v>11520.183489999999</v>
      </c>
      <c r="F24" s="311">
        <v>11520.183489999999</v>
      </c>
      <c r="G24" s="311">
        <v>0</v>
      </c>
    </row>
    <row r="25" spans="1:7" x14ac:dyDescent="0.2">
      <c r="A25" s="103" t="s">
        <v>491</v>
      </c>
      <c r="B25" s="311">
        <v>0</v>
      </c>
      <c r="C25" s="311">
        <v>0</v>
      </c>
      <c r="D25" s="311">
        <v>0</v>
      </c>
      <c r="E25" s="311">
        <v>0</v>
      </c>
      <c r="F25" s="311">
        <v>0</v>
      </c>
      <c r="G25" s="311">
        <v>0</v>
      </c>
    </row>
    <row r="26" spans="1:7" x14ac:dyDescent="0.2">
      <c r="A26" s="103" t="s">
        <v>492</v>
      </c>
      <c r="B26" s="311">
        <v>159.78800000000001</v>
      </c>
      <c r="C26" s="311">
        <v>159.78800000000001</v>
      </c>
      <c r="D26" s="311">
        <v>0</v>
      </c>
      <c r="E26" s="311">
        <v>73.798000000000002</v>
      </c>
      <c r="F26" s="311">
        <v>73.798000000000002</v>
      </c>
      <c r="G26" s="311">
        <v>0</v>
      </c>
    </row>
    <row r="27" spans="1:7" x14ac:dyDescent="0.2">
      <c r="A27" s="106" t="s">
        <v>493</v>
      </c>
      <c r="B27" s="311">
        <v>68362.309000000008</v>
      </c>
      <c r="C27" s="311">
        <v>68361.81700000001</v>
      </c>
      <c r="D27" s="311">
        <v>0.49199999999999999</v>
      </c>
      <c r="E27" s="311">
        <v>62927.039707999997</v>
      </c>
      <c r="F27" s="311">
        <v>62926.572476999994</v>
      </c>
      <c r="G27" s="311">
        <v>0.46723100000000001</v>
      </c>
    </row>
    <row r="28" spans="1:7" x14ac:dyDescent="0.2">
      <c r="A28" s="103" t="s">
        <v>489</v>
      </c>
      <c r="B28" s="311">
        <v>8681.905999999999</v>
      </c>
      <c r="C28" s="311">
        <v>8681.4139999999989</v>
      </c>
      <c r="D28" s="311">
        <v>0.49199999999999999</v>
      </c>
      <c r="E28" s="311">
        <v>7471.1182310000004</v>
      </c>
      <c r="F28" s="311">
        <v>7470.6510000000007</v>
      </c>
      <c r="G28" s="311">
        <v>0.46723100000000001</v>
      </c>
    </row>
    <row r="29" spans="1:7" x14ac:dyDescent="0.2">
      <c r="A29" s="103" t="s">
        <v>490</v>
      </c>
      <c r="B29" s="311">
        <v>2091.991</v>
      </c>
      <c r="C29" s="311">
        <v>2091.991</v>
      </c>
      <c r="D29" s="311">
        <v>0</v>
      </c>
      <c r="E29" s="311">
        <v>2175.689472</v>
      </c>
      <c r="F29" s="311">
        <v>2175.689472</v>
      </c>
      <c r="G29" s="311">
        <v>0</v>
      </c>
    </row>
    <row r="30" spans="1:7" x14ac:dyDescent="0.2">
      <c r="A30" s="103" t="s">
        <v>491</v>
      </c>
      <c r="B30" s="311">
        <v>0</v>
      </c>
      <c r="C30" s="311">
        <v>0</v>
      </c>
      <c r="D30" s="311">
        <v>0</v>
      </c>
      <c r="E30" s="311">
        <v>0</v>
      </c>
      <c r="F30" s="311">
        <v>0</v>
      </c>
      <c r="G30" s="311">
        <v>0</v>
      </c>
    </row>
    <row r="31" spans="1:7" x14ac:dyDescent="0.2">
      <c r="A31" s="103" t="s">
        <v>492</v>
      </c>
      <c r="B31" s="311">
        <v>57588.411999999997</v>
      </c>
      <c r="C31" s="311">
        <v>57588.411999999997</v>
      </c>
      <c r="D31" s="311">
        <v>0</v>
      </c>
      <c r="E31" s="311">
        <v>53280.232004999998</v>
      </c>
      <c r="F31" s="311">
        <v>53280.232004999998</v>
      </c>
      <c r="G31" s="311">
        <v>0</v>
      </c>
    </row>
    <row r="32" spans="1:7" x14ac:dyDescent="0.2">
      <c r="A32" s="33" t="s">
        <v>495</v>
      </c>
      <c r="B32" s="311">
        <v>2880255.8769569998</v>
      </c>
      <c r="C32" s="311">
        <v>2880253.8759569996</v>
      </c>
      <c r="D32" s="311">
        <v>2.0009999999999999</v>
      </c>
      <c r="E32" s="311">
        <v>3177728.5776302</v>
      </c>
      <c r="F32" s="311">
        <v>3177719.8376301997</v>
      </c>
      <c r="G32" s="311">
        <v>8.74</v>
      </c>
    </row>
    <row r="33" spans="1:7" x14ac:dyDescent="0.2">
      <c r="A33" s="110" t="s">
        <v>496</v>
      </c>
      <c r="B33" s="311">
        <v>846883.80099999998</v>
      </c>
      <c r="C33" s="311">
        <v>846881.79999999993</v>
      </c>
      <c r="D33" s="311">
        <v>2.0009999999999999</v>
      </c>
      <c r="E33" s="311">
        <v>1034963.7662901999</v>
      </c>
      <c r="F33" s="311">
        <v>1034955.0262902</v>
      </c>
      <c r="G33" s="311">
        <v>8.74</v>
      </c>
    </row>
    <row r="34" spans="1:7" x14ac:dyDescent="0.2">
      <c r="A34" s="106" t="s">
        <v>497</v>
      </c>
      <c r="B34" s="311">
        <v>412549.28499999997</v>
      </c>
      <c r="C34" s="311">
        <v>412549.28499999997</v>
      </c>
      <c r="D34" s="311">
        <v>0</v>
      </c>
      <c r="E34" s="311">
        <v>448878.8457532</v>
      </c>
      <c r="F34" s="311">
        <v>448878.8457532</v>
      </c>
      <c r="G34" s="311">
        <v>0</v>
      </c>
    </row>
    <row r="35" spans="1:7" x14ac:dyDescent="0.2">
      <c r="A35" s="106" t="s">
        <v>498</v>
      </c>
      <c r="B35" s="311">
        <v>108375.398</v>
      </c>
      <c r="C35" s="311">
        <v>108375.398</v>
      </c>
      <c r="D35" s="311">
        <v>0</v>
      </c>
      <c r="E35" s="311">
        <v>143702.06585399999</v>
      </c>
      <c r="F35" s="311">
        <v>143702.06585399999</v>
      </c>
      <c r="G35" s="311">
        <v>0</v>
      </c>
    </row>
    <row r="36" spans="1:7" x14ac:dyDescent="0.2">
      <c r="A36" s="106" t="s">
        <v>499</v>
      </c>
      <c r="B36" s="311">
        <v>16629.370999999999</v>
      </c>
      <c r="C36" s="311">
        <v>16627.37</v>
      </c>
      <c r="D36" s="311">
        <v>2.0009999999999999</v>
      </c>
      <c r="E36" s="311">
        <v>20091.691679</v>
      </c>
      <c r="F36" s="311">
        <v>20082.951678999998</v>
      </c>
      <c r="G36" s="311">
        <v>8.74</v>
      </c>
    </row>
    <row r="37" spans="1:7" x14ac:dyDescent="0.2">
      <c r="A37" s="103" t="s">
        <v>500</v>
      </c>
      <c r="B37" s="311">
        <v>16284.428</v>
      </c>
      <c r="C37" s="311">
        <v>16282.427</v>
      </c>
      <c r="D37" s="311">
        <v>2.0009999999999999</v>
      </c>
      <c r="E37" s="311">
        <v>19338.145128</v>
      </c>
      <c r="F37" s="311">
        <v>19329.405127999999</v>
      </c>
      <c r="G37" s="311">
        <v>8.74</v>
      </c>
    </row>
    <row r="38" spans="1:7" x14ac:dyDescent="0.2">
      <c r="A38" s="103" t="s">
        <v>501</v>
      </c>
      <c r="B38" s="311">
        <v>344.94299999999998</v>
      </c>
      <c r="C38" s="311">
        <v>344.94299999999998</v>
      </c>
      <c r="D38" s="311">
        <v>0</v>
      </c>
      <c r="E38" s="311">
        <v>753.54655100000002</v>
      </c>
      <c r="F38" s="311">
        <v>753.54655100000002</v>
      </c>
      <c r="G38" s="311">
        <v>0</v>
      </c>
    </row>
    <row r="39" spans="1:7" x14ac:dyDescent="0.2">
      <c r="A39" s="106" t="s">
        <v>502</v>
      </c>
      <c r="B39" s="311">
        <v>95659.97600000001</v>
      </c>
      <c r="C39" s="311">
        <v>95659.97600000001</v>
      </c>
      <c r="D39" s="311">
        <v>0</v>
      </c>
      <c r="E39" s="311">
        <v>102773.64893900001</v>
      </c>
      <c r="F39" s="311">
        <v>102773.64893900001</v>
      </c>
      <c r="G39" s="311">
        <v>0</v>
      </c>
    </row>
    <row r="40" spans="1:7" x14ac:dyDescent="0.2">
      <c r="A40" s="103" t="s">
        <v>500</v>
      </c>
      <c r="B40" s="311">
        <v>91110.725000000006</v>
      </c>
      <c r="C40" s="311">
        <v>91110.725000000006</v>
      </c>
      <c r="D40" s="311">
        <v>0</v>
      </c>
      <c r="E40" s="311">
        <v>99905.227194999999</v>
      </c>
      <c r="F40" s="311">
        <v>99905.227194999999</v>
      </c>
      <c r="G40" s="311">
        <v>0</v>
      </c>
    </row>
    <row r="41" spans="1:7" x14ac:dyDescent="0.2">
      <c r="A41" s="103" t="s">
        <v>501</v>
      </c>
      <c r="B41" s="311">
        <v>4549.2510000000002</v>
      </c>
      <c r="C41" s="311">
        <v>4549.2510000000002</v>
      </c>
      <c r="D41" s="311">
        <v>0</v>
      </c>
      <c r="E41" s="311">
        <v>2868.4217440000002</v>
      </c>
      <c r="F41" s="311">
        <v>2868.4217440000002</v>
      </c>
      <c r="G41" s="311">
        <v>0</v>
      </c>
    </row>
    <row r="42" spans="1:7" x14ac:dyDescent="0.2">
      <c r="A42" s="106" t="s">
        <v>503</v>
      </c>
      <c r="B42" s="311">
        <v>126800.371</v>
      </c>
      <c r="C42" s="311">
        <v>126800.371</v>
      </c>
      <c r="D42" s="311">
        <v>0</v>
      </c>
      <c r="E42" s="311">
        <v>220924.660642</v>
      </c>
      <c r="F42" s="311">
        <v>220924.660642</v>
      </c>
      <c r="G42" s="311">
        <v>0</v>
      </c>
    </row>
    <row r="43" spans="1:7" x14ac:dyDescent="0.2">
      <c r="A43" s="103" t="s">
        <v>500</v>
      </c>
      <c r="B43" s="311">
        <v>126383.41899999999</v>
      </c>
      <c r="C43" s="311">
        <v>126383.41899999999</v>
      </c>
      <c r="D43" s="311">
        <v>0</v>
      </c>
      <c r="E43" s="311">
        <v>219593.943642</v>
      </c>
      <c r="F43" s="311">
        <v>219593.943642</v>
      </c>
      <c r="G43" s="311">
        <v>0</v>
      </c>
    </row>
    <row r="44" spans="1:7" x14ac:dyDescent="0.2">
      <c r="A44" s="103" t="s">
        <v>501</v>
      </c>
      <c r="B44" s="311">
        <v>416.952</v>
      </c>
      <c r="C44" s="311">
        <v>416.952</v>
      </c>
      <c r="D44" s="311">
        <v>0</v>
      </c>
      <c r="E44" s="311">
        <v>1330.7170000000001</v>
      </c>
      <c r="F44" s="311">
        <v>1330.7170000000001</v>
      </c>
      <c r="G44" s="311">
        <v>0</v>
      </c>
    </row>
    <row r="45" spans="1:7" x14ac:dyDescent="0.2">
      <c r="A45" s="106" t="s">
        <v>504</v>
      </c>
      <c r="B45" s="311">
        <v>2998.1660000000002</v>
      </c>
      <c r="C45" s="311">
        <v>2998.1660000000002</v>
      </c>
      <c r="D45" s="311">
        <v>0</v>
      </c>
      <c r="E45" s="311">
        <v>2871.27</v>
      </c>
      <c r="F45" s="311">
        <v>2871.27</v>
      </c>
      <c r="G45" s="311">
        <v>0</v>
      </c>
    </row>
    <row r="46" spans="1:7" x14ac:dyDescent="0.2">
      <c r="A46" s="106" t="s">
        <v>505</v>
      </c>
      <c r="B46" s="311">
        <v>397.30500000000001</v>
      </c>
      <c r="C46" s="311">
        <v>397.30500000000001</v>
      </c>
      <c r="D46" s="311">
        <v>0</v>
      </c>
      <c r="E46" s="311">
        <v>424.48899999999998</v>
      </c>
      <c r="F46" s="311">
        <v>424.48899999999998</v>
      </c>
      <c r="G46" s="311">
        <v>0</v>
      </c>
    </row>
    <row r="47" spans="1:7" x14ac:dyDescent="0.2">
      <c r="A47" s="106" t="s">
        <v>506</v>
      </c>
      <c r="B47" s="311">
        <v>83473.929000000004</v>
      </c>
      <c r="C47" s="311">
        <v>83473.929000000004</v>
      </c>
      <c r="D47" s="311">
        <v>0</v>
      </c>
      <c r="E47" s="311">
        <v>95297.094423000002</v>
      </c>
      <c r="F47" s="311">
        <v>95297.094423000002</v>
      </c>
      <c r="G47" s="311">
        <v>0</v>
      </c>
    </row>
    <row r="48" spans="1:7" x14ac:dyDescent="0.2">
      <c r="A48" s="103" t="s">
        <v>500</v>
      </c>
      <c r="B48" s="311">
        <v>82981.040999999997</v>
      </c>
      <c r="C48" s="311">
        <v>82981.040999999997</v>
      </c>
      <c r="D48" s="311">
        <v>0</v>
      </c>
      <c r="E48" s="311">
        <v>94654.704423000003</v>
      </c>
      <c r="F48" s="311">
        <v>94654.704423000003</v>
      </c>
      <c r="G48" s="311">
        <v>0</v>
      </c>
    </row>
    <row r="49" spans="1:7" x14ac:dyDescent="0.2">
      <c r="A49" s="103" t="s">
        <v>501</v>
      </c>
      <c r="B49" s="311">
        <v>492.88799999999998</v>
      </c>
      <c r="C49" s="311">
        <v>492.88799999999998</v>
      </c>
      <c r="D49" s="311">
        <v>0</v>
      </c>
      <c r="E49" s="311">
        <v>642.39</v>
      </c>
      <c r="F49" s="311">
        <v>642.39</v>
      </c>
      <c r="G49" s="311">
        <v>0</v>
      </c>
    </row>
    <row r="50" spans="1:7" x14ac:dyDescent="0.2">
      <c r="A50" s="110" t="s">
        <v>507</v>
      </c>
      <c r="B50" s="311">
        <v>680908.32000000007</v>
      </c>
      <c r="C50" s="311">
        <v>680908.32000000007</v>
      </c>
      <c r="D50" s="311">
        <v>0</v>
      </c>
      <c r="E50" s="311">
        <v>737334.20035900001</v>
      </c>
      <c r="F50" s="311">
        <v>737334.20035900001</v>
      </c>
      <c r="G50" s="311">
        <v>0</v>
      </c>
    </row>
    <row r="51" spans="1:7" x14ac:dyDescent="0.2">
      <c r="A51" s="106" t="s">
        <v>508</v>
      </c>
      <c r="B51" s="311">
        <v>170406.541</v>
      </c>
      <c r="C51" s="311">
        <v>170406.541</v>
      </c>
      <c r="D51" s="311">
        <v>0</v>
      </c>
      <c r="E51" s="311">
        <v>172987.570806</v>
      </c>
      <c r="F51" s="311">
        <v>172987.570806</v>
      </c>
      <c r="G51" s="311">
        <v>0</v>
      </c>
    </row>
    <row r="52" spans="1:7" x14ac:dyDescent="0.2">
      <c r="A52" s="103" t="s">
        <v>500</v>
      </c>
      <c r="B52" s="311">
        <v>151692.217</v>
      </c>
      <c r="C52" s="311">
        <v>151692.217</v>
      </c>
      <c r="D52" s="311">
        <v>0</v>
      </c>
      <c r="E52" s="311">
        <v>154489.39961299999</v>
      </c>
      <c r="F52" s="311">
        <v>154489.39961299999</v>
      </c>
      <c r="G52" s="311">
        <v>0</v>
      </c>
    </row>
    <row r="53" spans="1:7" x14ac:dyDescent="0.2">
      <c r="A53" s="103" t="s">
        <v>501</v>
      </c>
      <c r="B53" s="311">
        <v>18714.324000000001</v>
      </c>
      <c r="C53" s="311">
        <v>18714.324000000001</v>
      </c>
      <c r="D53" s="311">
        <v>0</v>
      </c>
      <c r="E53" s="311">
        <v>18498.171192999998</v>
      </c>
      <c r="F53" s="311">
        <v>18498.171192999998</v>
      </c>
      <c r="G53" s="311">
        <v>0</v>
      </c>
    </row>
    <row r="54" spans="1:7" x14ac:dyDescent="0.2">
      <c r="A54" s="106" t="s">
        <v>509</v>
      </c>
      <c r="B54" s="311">
        <v>16501.585999999999</v>
      </c>
      <c r="C54" s="311">
        <v>16501.585999999999</v>
      </c>
      <c r="D54" s="311">
        <v>0</v>
      </c>
      <c r="E54" s="311">
        <v>13518.885195000001</v>
      </c>
      <c r="F54" s="311">
        <v>13518.885195000001</v>
      </c>
      <c r="G54" s="311">
        <v>0</v>
      </c>
    </row>
    <row r="55" spans="1:7" x14ac:dyDescent="0.2">
      <c r="A55" s="103" t="s">
        <v>500</v>
      </c>
      <c r="B55" s="311">
        <v>15340.039000000001</v>
      </c>
      <c r="C55" s="311">
        <v>15340.039000000001</v>
      </c>
      <c r="D55" s="311">
        <v>0</v>
      </c>
      <c r="E55" s="311">
        <v>12327.610500000001</v>
      </c>
      <c r="F55" s="311">
        <v>12327.610500000001</v>
      </c>
      <c r="G55" s="311">
        <v>0</v>
      </c>
    </row>
    <row r="56" spans="1:7" x14ac:dyDescent="0.2">
      <c r="A56" s="103" t="s">
        <v>501</v>
      </c>
      <c r="B56" s="311">
        <v>1161.547</v>
      </c>
      <c r="C56" s="311">
        <v>1161.547</v>
      </c>
      <c r="D56" s="311">
        <v>0</v>
      </c>
      <c r="E56" s="311">
        <v>1191.2746950000001</v>
      </c>
      <c r="F56" s="311">
        <v>1191.2746950000001</v>
      </c>
      <c r="G56" s="311">
        <v>0</v>
      </c>
    </row>
    <row r="57" spans="1:7" x14ac:dyDescent="0.2">
      <c r="A57" s="106" t="s">
        <v>510</v>
      </c>
      <c r="B57" s="311">
        <v>45037.982000000004</v>
      </c>
      <c r="C57" s="311">
        <v>45037.982000000004</v>
      </c>
      <c r="D57" s="311">
        <v>0</v>
      </c>
      <c r="E57" s="311">
        <v>45741.466722000012</v>
      </c>
      <c r="F57" s="311">
        <v>45741.466722000012</v>
      </c>
      <c r="G57" s="311">
        <v>0</v>
      </c>
    </row>
    <row r="58" spans="1:7" x14ac:dyDescent="0.2">
      <c r="A58" s="103" t="s">
        <v>500</v>
      </c>
      <c r="B58" s="311">
        <v>40416.582999999999</v>
      </c>
      <c r="C58" s="311">
        <v>40416.582999999999</v>
      </c>
      <c r="D58" s="311">
        <v>0</v>
      </c>
      <c r="E58" s="311">
        <v>42013.778722000003</v>
      </c>
      <c r="F58" s="311">
        <v>42013.778722000003</v>
      </c>
      <c r="G58" s="311">
        <v>0</v>
      </c>
    </row>
    <row r="59" spans="1:7" x14ac:dyDescent="0.2">
      <c r="A59" s="103" t="s">
        <v>501</v>
      </c>
      <c r="B59" s="311">
        <v>4621.3990000000003</v>
      </c>
      <c r="C59" s="311">
        <v>4621.3990000000003</v>
      </c>
      <c r="D59" s="311">
        <v>0</v>
      </c>
      <c r="E59" s="311">
        <v>3727.6880000000001</v>
      </c>
      <c r="F59" s="311">
        <v>3727.6880000000001</v>
      </c>
      <c r="G59" s="311">
        <v>0</v>
      </c>
    </row>
    <row r="60" spans="1:7" x14ac:dyDescent="0.2">
      <c r="A60" s="106" t="s">
        <v>511</v>
      </c>
      <c r="B60" s="311">
        <v>142280.788</v>
      </c>
      <c r="C60" s="311">
        <v>142280.788</v>
      </c>
      <c r="D60" s="311">
        <v>0</v>
      </c>
      <c r="E60" s="311">
        <v>172758.829562</v>
      </c>
      <c r="F60" s="311">
        <v>172758.829562</v>
      </c>
      <c r="G60" s="311">
        <v>0</v>
      </c>
    </row>
    <row r="61" spans="1:7" x14ac:dyDescent="0.2">
      <c r="A61" s="103" t="s">
        <v>500</v>
      </c>
      <c r="B61" s="311">
        <v>99655.187000000005</v>
      </c>
      <c r="C61" s="311">
        <v>99655.187000000005</v>
      </c>
      <c r="D61" s="311">
        <v>0</v>
      </c>
      <c r="E61" s="311">
        <v>116057.39656199999</v>
      </c>
      <c r="F61" s="311">
        <v>116057.39656199999</v>
      </c>
      <c r="G61" s="311">
        <v>0</v>
      </c>
    </row>
    <row r="62" spans="1:7" x14ac:dyDescent="0.2">
      <c r="A62" s="103" t="s">
        <v>501</v>
      </c>
      <c r="B62" s="311">
        <v>42625.601000000002</v>
      </c>
      <c r="C62" s="311">
        <v>42625.601000000002</v>
      </c>
      <c r="D62" s="311">
        <v>0</v>
      </c>
      <c r="E62" s="311">
        <v>56701.433000000012</v>
      </c>
      <c r="F62" s="311">
        <v>56701.433000000012</v>
      </c>
      <c r="G62" s="311">
        <v>0</v>
      </c>
    </row>
    <row r="63" spans="1:7" x14ac:dyDescent="0.2">
      <c r="A63" s="106" t="s">
        <v>512</v>
      </c>
      <c r="B63" s="311">
        <v>122399.995</v>
      </c>
      <c r="C63" s="311">
        <v>122399.995</v>
      </c>
      <c r="D63" s="311">
        <v>0</v>
      </c>
      <c r="E63" s="311">
        <v>136146.41258400001</v>
      </c>
      <c r="F63" s="311">
        <v>136146.41258400001</v>
      </c>
      <c r="G63" s="311">
        <v>0</v>
      </c>
    </row>
    <row r="64" spans="1:7" x14ac:dyDescent="0.2">
      <c r="A64" s="103" t="s">
        <v>500</v>
      </c>
      <c r="B64" s="311">
        <v>90623.89</v>
      </c>
      <c r="C64" s="311">
        <v>90623.89</v>
      </c>
      <c r="D64" s="311">
        <v>0</v>
      </c>
      <c r="E64" s="311">
        <v>98743.919795999987</v>
      </c>
      <c r="F64" s="311">
        <v>98743.919795999987</v>
      </c>
      <c r="G64" s="311">
        <v>0</v>
      </c>
    </row>
    <row r="65" spans="1:7" x14ac:dyDescent="0.2">
      <c r="A65" s="103" t="s">
        <v>501</v>
      </c>
      <c r="B65" s="311">
        <v>31776.105</v>
      </c>
      <c r="C65" s="311">
        <v>31776.105</v>
      </c>
      <c r="D65" s="311">
        <v>0</v>
      </c>
      <c r="E65" s="311">
        <v>37402.492788000003</v>
      </c>
      <c r="F65" s="311">
        <v>37402.492788000003</v>
      </c>
      <c r="G65" s="311">
        <v>0</v>
      </c>
    </row>
    <row r="66" spans="1:7" x14ac:dyDescent="0.2">
      <c r="A66" s="106" t="s">
        <v>513</v>
      </c>
      <c r="B66" s="311">
        <v>14.920999999999999</v>
      </c>
      <c r="C66" s="311">
        <v>14.920999999999999</v>
      </c>
      <c r="D66" s="311">
        <v>0</v>
      </c>
      <c r="E66" s="311">
        <v>14.926</v>
      </c>
      <c r="F66" s="311">
        <v>14.926</v>
      </c>
      <c r="G66" s="311">
        <v>0</v>
      </c>
    </row>
    <row r="67" spans="1:7" x14ac:dyDescent="0.2">
      <c r="A67" s="106" t="s">
        <v>514</v>
      </c>
      <c r="B67" s="311">
        <v>5285.7649999999994</v>
      </c>
      <c r="C67" s="311">
        <v>5285.7649999999994</v>
      </c>
      <c r="D67" s="311">
        <v>0</v>
      </c>
      <c r="E67" s="311">
        <v>5070.8906800000004</v>
      </c>
      <c r="F67" s="311">
        <v>5070.8906800000004</v>
      </c>
      <c r="G67" s="311">
        <v>0</v>
      </c>
    </row>
    <row r="68" spans="1:7" x14ac:dyDescent="0.2">
      <c r="A68" s="106" t="s">
        <v>515</v>
      </c>
      <c r="B68" s="311">
        <v>12912.712</v>
      </c>
      <c r="C68" s="311">
        <v>12912.712</v>
      </c>
      <c r="D68" s="311">
        <v>0</v>
      </c>
      <c r="E68" s="311">
        <v>11910.479759</v>
      </c>
      <c r="F68" s="311">
        <v>11910.479759</v>
      </c>
      <c r="G68" s="311">
        <v>0</v>
      </c>
    </row>
    <row r="69" spans="1:7" x14ac:dyDescent="0.2">
      <c r="A69" s="106" t="s">
        <v>516</v>
      </c>
      <c r="B69" s="311">
        <v>5083.7269999999999</v>
      </c>
      <c r="C69" s="311">
        <v>5083.7269999999999</v>
      </c>
      <c r="D69" s="311">
        <v>0</v>
      </c>
      <c r="E69" s="311">
        <v>5894.3128569999999</v>
      </c>
      <c r="F69" s="311">
        <v>5894.3128569999999</v>
      </c>
      <c r="G69" s="311">
        <v>0</v>
      </c>
    </row>
    <row r="70" spans="1:7" x14ac:dyDescent="0.2">
      <c r="A70" s="103" t="s">
        <v>500</v>
      </c>
      <c r="B70" s="311">
        <v>4672.1190000000006</v>
      </c>
      <c r="C70" s="311">
        <v>4672.1190000000006</v>
      </c>
      <c r="D70" s="311">
        <v>0</v>
      </c>
      <c r="E70" s="311">
        <v>5127.8298569999997</v>
      </c>
      <c r="F70" s="311">
        <v>5127.8298569999997</v>
      </c>
      <c r="G70" s="311">
        <v>0</v>
      </c>
    </row>
    <row r="71" spans="1:7" x14ac:dyDescent="0.2">
      <c r="A71" s="103" t="s">
        <v>501</v>
      </c>
      <c r="B71" s="311">
        <v>411.608</v>
      </c>
      <c r="C71" s="311">
        <v>411.608</v>
      </c>
      <c r="D71" s="311">
        <v>0</v>
      </c>
      <c r="E71" s="311">
        <v>766.48300000000006</v>
      </c>
      <c r="F71" s="311">
        <v>766.48300000000006</v>
      </c>
      <c r="G71" s="311">
        <v>0</v>
      </c>
    </row>
    <row r="72" spans="1:7" x14ac:dyDescent="0.2">
      <c r="A72" s="106" t="s">
        <v>517</v>
      </c>
      <c r="B72" s="311">
        <v>160984.30300000001</v>
      </c>
      <c r="C72" s="311">
        <v>160984.30300000001</v>
      </c>
      <c r="D72" s="311">
        <v>0</v>
      </c>
      <c r="E72" s="311">
        <v>173290.426194</v>
      </c>
      <c r="F72" s="311">
        <v>173290.426194</v>
      </c>
      <c r="G72" s="311">
        <v>0</v>
      </c>
    </row>
    <row r="73" spans="1:7" x14ac:dyDescent="0.2">
      <c r="A73" s="103" t="s">
        <v>500</v>
      </c>
      <c r="B73" s="311">
        <v>149900.39000000001</v>
      </c>
      <c r="C73" s="311">
        <v>149900.39000000001</v>
      </c>
      <c r="D73" s="311">
        <v>0</v>
      </c>
      <c r="E73" s="311">
        <v>162970.873215</v>
      </c>
      <c r="F73" s="311">
        <v>162970.873215</v>
      </c>
      <c r="G73" s="311">
        <v>0</v>
      </c>
    </row>
    <row r="74" spans="1:7" x14ac:dyDescent="0.2">
      <c r="A74" s="103" t="s">
        <v>501</v>
      </c>
      <c r="B74" s="311">
        <v>11083.913</v>
      </c>
      <c r="C74" s="311">
        <v>11083.913</v>
      </c>
      <c r="D74" s="311">
        <v>0</v>
      </c>
      <c r="E74" s="311">
        <v>10319.552979</v>
      </c>
      <c r="F74" s="311">
        <v>10319.552979</v>
      </c>
      <c r="G74" s="311">
        <v>0</v>
      </c>
    </row>
  </sheetData>
  <mergeCells count="8">
    <mergeCell ref="A1:G1"/>
    <mergeCell ref="A2:G2"/>
    <mergeCell ref="A3:G3"/>
    <mergeCell ref="A4:G4"/>
    <mergeCell ref="A5:A7"/>
    <mergeCell ref="B6:D6"/>
    <mergeCell ref="E6:G6"/>
    <mergeCell ref="B5:G5"/>
  </mergeCells>
  <pageMargins left="0.7" right="0.7" top="0.75" bottom="0.75" header="0.3" footer="0.3"/>
  <pageSetup paperSize="9" scale="70" orientation="portrait"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G77"/>
  <sheetViews>
    <sheetView view="pageBreakPreview" topLeftCell="A55" zoomScaleNormal="100" zoomScaleSheetLayoutView="100" workbookViewId="0">
      <selection activeCell="B6" sqref="B6:G6"/>
    </sheetView>
  </sheetViews>
  <sheetFormatPr defaultRowHeight="14.25" x14ac:dyDescent="0.2"/>
  <cols>
    <col min="1" max="1" width="41.75" customWidth="1"/>
    <col min="2" max="6" width="13.375" customWidth="1"/>
    <col min="7" max="7" width="13" bestFit="1" customWidth="1"/>
  </cols>
  <sheetData>
    <row r="1" spans="1:7" ht="18.75" x14ac:dyDescent="0.2">
      <c r="A1" s="707" t="s">
        <v>483</v>
      </c>
      <c r="B1" s="707"/>
      <c r="C1" s="707"/>
      <c r="D1" s="707"/>
      <c r="E1" s="707"/>
      <c r="F1" s="707"/>
      <c r="G1" s="707"/>
    </row>
    <row r="2" spans="1:7" ht="15.75" x14ac:dyDescent="0.2">
      <c r="A2" s="716" t="s">
        <v>484</v>
      </c>
      <c r="B2" s="716"/>
      <c r="C2" s="716"/>
      <c r="D2" s="716"/>
      <c r="E2" s="716"/>
      <c r="F2" s="716"/>
      <c r="G2" s="716"/>
    </row>
    <row r="3" spans="1:7" x14ac:dyDescent="0.2">
      <c r="A3" s="776" t="s">
        <v>351</v>
      </c>
      <c r="B3" s="776"/>
      <c r="C3" s="776"/>
      <c r="D3" s="776"/>
      <c r="E3" s="776"/>
      <c r="F3" s="776"/>
      <c r="G3" s="776"/>
    </row>
    <row r="4" spans="1:7" ht="15" thickBot="1" x14ac:dyDescent="0.25">
      <c r="A4" s="843" t="s">
        <v>485</v>
      </c>
      <c r="B4" s="843"/>
      <c r="C4" s="843"/>
      <c r="D4" s="843"/>
      <c r="E4" s="843"/>
      <c r="F4" s="843"/>
      <c r="G4" s="843"/>
    </row>
    <row r="5" spans="1:7" ht="15.75" thickTop="1" thickBot="1" x14ac:dyDescent="0.25">
      <c r="A5" s="719" t="s">
        <v>486</v>
      </c>
      <c r="B5" s="873">
        <v>2023</v>
      </c>
      <c r="C5" s="874"/>
      <c r="D5" s="874"/>
      <c r="E5" s="874"/>
      <c r="F5" s="874"/>
      <c r="G5" s="874"/>
    </row>
    <row r="6" spans="1:7" ht="15" thickBot="1" x14ac:dyDescent="0.25">
      <c r="A6" s="720"/>
      <c r="B6" s="856" t="s">
        <v>1193</v>
      </c>
      <c r="C6" s="857"/>
      <c r="D6" s="857"/>
      <c r="E6" s="856" t="s">
        <v>1241</v>
      </c>
      <c r="F6" s="857"/>
      <c r="G6" s="857"/>
    </row>
    <row r="7" spans="1:7" ht="21.75" thickBot="1" x14ac:dyDescent="0.25">
      <c r="A7" s="739"/>
      <c r="B7" s="93" t="s">
        <v>351</v>
      </c>
      <c r="C7" s="93" t="s">
        <v>409</v>
      </c>
      <c r="D7" s="93" t="s">
        <v>410</v>
      </c>
      <c r="E7" s="93" t="s">
        <v>351</v>
      </c>
      <c r="F7" s="93" t="s">
        <v>409</v>
      </c>
      <c r="G7" s="93" t="s">
        <v>410</v>
      </c>
    </row>
    <row r="8" spans="1:7" ht="15" thickTop="1" x14ac:dyDescent="0.2">
      <c r="A8" s="110" t="s">
        <v>518</v>
      </c>
      <c r="B8" s="242">
        <v>1352463.755957</v>
      </c>
      <c r="C8" s="242">
        <v>1352463.755957</v>
      </c>
      <c r="D8" s="242">
        <v>0</v>
      </c>
      <c r="E8" s="242">
        <v>1405430.6109809999</v>
      </c>
      <c r="F8" s="242">
        <v>1405430.6109809999</v>
      </c>
      <c r="G8" s="242">
        <v>0</v>
      </c>
    </row>
    <row r="9" spans="1:7" x14ac:dyDescent="0.2">
      <c r="A9" s="106" t="s">
        <v>519</v>
      </c>
      <c r="B9" s="243">
        <v>311568.908</v>
      </c>
      <c r="C9" s="243">
        <v>311568.908</v>
      </c>
      <c r="D9" s="243">
        <v>0</v>
      </c>
      <c r="E9" s="243">
        <v>330697.769142</v>
      </c>
      <c r="F9" s="243">
        <v>330697.769142</v>
      </c>
      <c r="G9" s="243">
        <v>0</v>
      </c>
    </row>
    <row r="10" spans="1:7" x14ac:dyDescent="0.2">
      <c r="A10" s="103" t="s">
        <v>500</v>
      </c>
      <c r="B10" s="243">
        <v>298682.853</v>
      </c>
      <c r="C10" s="243">
        <v>298682.853</v>
      </c>
      <c r="D10" s="243">
        <v>0</v>
      </c>
      <c r="E10" s="243">
        <v>313566.487142</v>
      </c>
      <c r="F10" s="243">
        <v>313566.487142</v>
      </c>
      <c r="G10" s="243">
        <v>0</v>
      </c>
    </row>
    <row r="11" spans="1:7" x14ac:dyDescent="0.2">
      <c r="A11" s="103" t="s">
        <v>501</v>
      </c>
      <c r="B11" s="243">
        <v>12886.055</v>
      </c>
      <c r="C11" s="243">
        <v>12886.055</v>
      </c>
      <c r="D11" s="243">
        <v>0</v>
      </c>
      <c r="E11" s="243">
        <v>17131.281999999999</v>
      </c>
      <c r="F11" s="243">
        <v>17131.281999999999</v>
      </c>
      <c r="G11" s="243">
        <v>0</v>
      </c>
    </row>
    <row r="12" spans="1:7" x14ac:dyDescent="0.2">
      <c r="A12" s="106" t="s">
        <v>520</v>
      </c>
      <c r="B12" s="243">
        <v>114673.586</v>
      </c>
      <c r="C12" s="243">
        <v>114673.586</v>
      </c>
      <c r="D12" s="243">
        <v>0</v>
      </c>
      <c r="E12" s="243">
        <v>116336.36519900001</v>
      </c>
      <c r="F12" s="243">
        <v>116336.36519900001</v>
      </c>
      <c r="G12" s="243">
        <v>0</v>
      </c>
    </row>
    <row r="13" spans="1:7" x14ac:dyDescent="0.2">
      <c r="A13" s="103" t="s">
        <v>500</v>
      </c>
      <c r="B13" s="243">
        <v>113521.101</v>
      </c>
      <c r="C13" s="243">
        <v>113521.101</v>
      </c>
      <c r="D13" s="243">
        <v>0</v>
      </c>
      <c r="E13" s="243">
        <v>114299.51859599999</v>
      </c>
      <c r="F13" s="243">
        <v>114299.51859599999</v>
      </c>
      <c r="G13" s="243">
        <v>0</v>
      </c>
    </row>
    <row r="14" spans="1:7" x14ac:dyDescent="0.2">
      <c r="A14" s="103" t="s">
        <v>501</v>
      </c>
      <c r="B14" s="243">
        <v>1152.4849999999999</v>
      </c>
      <c r="C14" s="243">
        <v>1152.4849999999999</v>
      </c>
      <c r="D14" s="243">
        <v>0</v>
      </c>
      <c r="E14" s="243">
        <v>2036.846603</v>
      </c>
      <c r="F14" s="243">
        <v>2036.846603</v>
      </c>
      <c r="G14" s="243">
        <v>0</v>
      </c>
    </row>
    <row r="15" spans="1:7" x14ac:dyDescent="0.2">
      <c r="A15" s="106" t="s">
        <v>521</v>
      </c>
      <c r="B15" s="243">
        <v>237551.358098</v>
      </c>
      <c r="C15" s="243">
        <v>237551.358098</v>
      </c>
      <c r="D15" s="243">
        <v>0</v>
      </c>
      <c r="E15" s="243">
        <v>242684.04929900001</v>
      </c>
      <c r="F15" s="243">
        <v>242684.04929900001</v>
      </c>
      <c r="G15" s="243">
        <v>0</v>
      </c>
    </row>
    <row r="16" spans="1:7" x14ac:dyDescent="0.2">
      <c r="A16" s="103" t="s">
        <v>500</v>
      </c>
      <c r="B16" s="243">
        <v>234196.961098</v>
      </c>
      <c r="C16" s="243">
        <v>234196.961098</v>
      </c>
      <c r="D16" s="243">
        <v>0</v>
      </c>
      <c r="E16" s="243">
        <v>239022.01029899999</v>
      </c>
      <c r="F16" s="243">
        <v>239022.01029899999</v>
      </c>
      <c r="G16" s="243">
        <v>0</v>
      </c>
    </row>
    <row r="17" spans="1:7" x14ac:dyDescent="0.2">
      <c r="A17" s="103" t="s">
        <v>501</v>
      </c>
      <c r="B17" s="243">
        <v>3354.3969999999999</v>
      </c>
      <c r="C17" s="243">
        <v>3354.3969999999999</v>
      </c>
      <c r="D17" s="243">
        <v>0</v>
      </c>
      <c r="E17" s="243">
        <v>3662.0390000000002</v>
      </c>
      <c r="F17" s="243">
        <v>3662.0390000000002</v>
      </c>
      <c r="G17" s="243">
        <v>0</v>
      </c>
    </row>
    <row r="18" spans="1:7" x14ac:dyDescent="0.2">
      <c r="A18" s="106" t="s">
        <v>522</v>
      </c>
      <c r="B18" s="243">
        <v>53159.300999999999</v>
      </c>
      <c r="C18" s="243">
        <v>53159.300999999999</v>
      </c>
      <c r="D18" s="243">
        <v>0</v>
      </c>
      <c r="E18" s="243">
        <v>59662.150614999999</v>
      </c>
      <c r="F18" s="243">
        <v>59662.150614999999</v>
      </c>
      <c r="G18" s="243">
        <v>0</v>
      </c>
    </row>
    <row r="19" spans="1:7" x14ac:dyDescent="0.2">
      <c r="A19" s="103" t="s">
        <v>500</v>
      </c>
      <c r="B19" s="243">
        <v>32022.012999999999</v>
      </c>
      <c r="C19" s="243">
        <v>32022.012999999999</v>
      </c>
      <c r="D19" s="243">
        <v>0</v>
      </c>
      <c r="E19" s="243">
        <v>37216.523243000003</v>
      </c>
      <c r="F19" s="243">
        <v>37216.523243000003</v>
      </c>
      <c r="G19" s="243">
        <v>0</v>
      </c>
    </row>
    <row r="20" spans="1:7" x14ac:dyDescent="0.2">
      <c r="A20" s="103" t="s">
        <v>501</v>
      </c>
      <c r="B20" s="243">
        <v>21137.288</v>
      </c>
      <c r="C20" s="243">
        <v>21137.288</v>
      </c>
      <c r="D20" s="243">
        <v>0</v>
      </c>
      <c r="E20" s="243">
        <v>22445.627371999999</v>
      </c>
      <c r="F20" s="243">
        <v>22445.627371999999</v>
      </c>
      <c r="G20" s="243">
        <v>0</v>
      </c>
    </row>
    <row r="21" spans="1:7" x14ac:dyDescent="0.2">
      <c r="A21" s="106" t="s">
        <v>523</v>
      </c>
      <c r="B21" s="243">
        <v>0</v>
      </c>
      <c r="C21" s="243">
        <v>0</v>
      </c>
      <c r="D21" s="243">
        <v>0</v>
      </c>
      <c r="E21" s="243">
        <v>8</v>
      </c>
      <c r="F21" s="243">
        <v>8</v>
      </c>
      <c r="G21" s="243">
        <v>0</v>
      </c>
    </row>
    <row r="22" spans="1:7" x14ac:dyDescent="0.2">
      <c r="A22" s="106" t="s">
        <v>524</v>
      </c>
      <c r="B22" s="243">
        <v>912.44899999999996</v>
      </c>
      <c r="C22" s="243">
        <v>912.44899999999996</v>
      </c>
      <c r="D22" s="243">
        <v>0</v>
      </c>
      <c r="E22" s="243">
        <v>901.76900000000001</v>
      </c>
      <c r="F22" s="243">
        <v>901.76900000000001</v>
      </c>
      <c r="G22" s="243">
        <v>0</v>
      </c>
    </row>
    <row r="23" spans="1:7" x14ac:dyDescent="0.2">
      <c r="A23" s="106" t="s">
        <v>525</v>
      </c>
      <c r="B23" s="243">
        <v>103299.61199999999</v>
      </c>
      <c r="C23" s="243">
        <v>103299.61199999999</v>
      </c>
      <c r="D23" s="243">
        <v>0</v>
      </c>
      <c r="E23" s="243">
        <v>99388.747467000008</v>
      </c>
      <c r="F23" s="243">
        <v>99388.747467000008</v>
      </c>
      <c r="G23" s="243">
        <v>0</v>
      </c>
    </row>
    <row r="24" spans="1:7" x14ac:dyDescent="0.2">
      <c r="A24" s="106" t="s">
        <v>526</v>
      </c>
      <c r="B24" s="243">
        <v>136654.549</v>
      </c>
      <c r="C24" s="243">
        <v>136654.549</v>
      </c>
      <c r="D24" s="243">
        <v>0</v>
      </c>
      <c r="E24" s="243">
        <v>134362.34751200001</v>
      </c>
      <c r="F24" s="243">
        <v>134362.34751200001</v>
      </c>
      <c r="G24" s="243">
        <v>0</v>
      </c>
    </row>
    <row r="25" spans="1:7" x14ac:dyDescent="0.2">
      <c r="A25" s="103" t="s">
        <v>500</v>
      </c>
      <c r="B25" s="243">
        <v>133193.09099999999</v>
      </c>
      <c r="C25" s="243">
        <v>133193.09099999999</v>
      </c>
      <c r="D25" s="243">
        <v>0</v>
      </c>
      <c r="E25" s="243">
        <v>131644.30551199999</v>
      </c>
      <c r="F25" s="243">
        <v>131644.30551199999</v>
      </c>
      <c r="G25" s="243">
        <v>0</v>
      </c>
    </row>
    <row r="26" spans="1:7" x14ac:dyDescent="0.2">
      <c r="A26" s="103" t="s">
        <v>501</v>
      </c>
      <c r="B26" s="243">
        <v>3461.4580000000001</v>
      </c>
      <c r="C26" s="243">
        <v>3461.4580000000001</v>
      </c>
      <c r="D26" s="243">
        <v>0</v>
      </c>
      <c r="E26" s="243">
        <v>2718.0419999999999</v>
      </c>
      <c r="F26" s="243">
        <v>2718.0419999999999</v>
      </c>
      <c r="G26" s="243">
        <v>0</v>
      </c>
    </row>
    <row r="27" spans="1:7" x14ac:dyDescent="0.2">
      <c r="A27" s="106" t="s">
        <v>527</v>
      </c>
      <c r="B27" s="243">
        <v>1691.5650000000001</v>
      </c>
      <c r="C27" s="243">
        <v>1691.5650000000001</v>
      </c>
      <c r="D27" s="243">
        <v>0</v>
      </c>
      <c r="E27" s="243">
        <v>1540.9549159999999</v>
      </c>
      <c r="F27" s="243">
        <v>1540.9549159999999</v>
      </c>
      <c r="G27" s="243">
        <v>0</v>
      </c>
    </row>
    <row r="28" spans="1:7" x14ac:dyDescent="0.2">
      <c r="A28" s="106" t="s">
        <v>528</v>
      </c>
      <c r="B28" s="243">
        <v>6709.3339999999998</v>
      </c>
      <c r="C28" s="243">
        <v>6709.3339999999998</v>
      </c>
      <c r="D28" s="243">
        <v>0</v>
      </c>
      <c r="E28" s="243">
        <v>6612.4111010000006</v>
      </c>
      <c r="F28" s="243">
        <v>6612.4111010000006</v>
      </c>
      <c r="G28" s="243">
        <v>0</v>
      </c>
    </row>
    <row r="29" spans="1:7" x14ac:dyDescent="0.2">
      <c r="A29" s="106" t="s">
        <v>529</v>
      </c>
      <c r="B29" s="243">
        <v>62544.526636000002</v>
      </c>
      <c r="C29" s="243">
        <v>62544.526636000002</v>
      </c>
      <c r="D29" s="243">
        <v>0</v>
      </c>
      <c r="E29" s="243">
        <v>69723.318041000006</v>
      </c>
      <c r="F29" s="243">
        <v>69723.318041000006</v>
      </c>
      <c r="G29" s="243">
        <v>0</v>
      </c>
    </row>
    <row r="30" spans="1:7" x14ac:dyDescent="0.2">
      <c r="A30" s="106" t="s">
        <v>530</v>
      </c>
      <c r="B30" s="243">
        <v>323698.56722300011</v>
      </c>
      <c r="C30" s="243">
        <v>323698.56722300011</v>
      </c>
      <c r="D30" s="243">
        <v>0</v>
      </c>
      <c r="E30" s="243">
        <v>343512.72868900001</v>
      </c>
      <c r="F30" s="243">
        <v>343512.72868900001</v>
      </c>
      <c r="G30" s="243">
        <v>0</v>
      </c>
    </row>
    <row r="31" spans="1:7" x14ac:dyDescent="0.2">
      <c r="A31" s="103" t="s">
        <v>500</v>
      </c>
      <c r="B31" s="243">
        <v>307488.59622299997</v>
      </c>
      <c r="C31" s="243">
        <v>307488.59622299997</v>
      </c>
      <c r="D31" s="243">
        <v>0</v>
      </c>
      <c r="E31" s="243">
        <v>325323.22701799998</v>
      </c>
      <c r="F31" s="243">
        <v>325323.22701799998</v>
      </c>
      <c r="G31" s="243">
        <v>0</v>
      </c>
    </row>
    <row r="32" spans="1:7" x14ac:dyDescent="0.2">
      <c r="A32" s="103" t="s">
        <v>501</v>
      </c>
      <c r="B32" s="243">
        <v>16209.971</v>
      </c>
      <c r="C32" s="243">
        <v>16209.971</v>
      </c>
      <c r="D32" s="243">
        <v>0</v>
      </c>
      <c r="E32" s="243">
        <v>18189.501671000002</v>
      </c>
      <c r="F32" s="243">
        <v>18189.501671000002</v>
      </c>
      <c r="G32" s="243">
        <v>0</v>
      </c>
    </row>
    <row r="33" spans="1:7" x14ac:dyDescent="0.2">
      <c r="A33" s="33" t="s">
        <v>531</v>
      </c>
      <c r="B33" s="242">
        <v>2052715.904754</v>
      </c>
      <c r="C33" s="242">
        <v>2052045.1867539999</v>
      </c>
      <c r="D33" s="242">
        <v>670.71799999999996</v>
      </c>
      <c r="E33" s="242">
        <v>2032408.6034629999</v>
      </c>
      <c r="F33" s="242">
        <v>2031653.2447319999</v>
      </c>
      <c r="G33" s="242">
        <v>755.35873100000003</v>
      </c>
    </row>
    <row r="34" spans="1:7" x14ac:dyDescent="0.2">
      <c r="A34" s="107" t="s">
        <v>532</v>
      </c>
      <c r="B34" s="243">
        <v>764057.50827899994</v>
      </c>
      <c r="C34" s="243">
        <v>763531.56327899999</v>
      </c>
      <c r="D34" s="243">
        <v>525.94500000000005</v>
      </c>
      <c r="E34" s="243">
        <v>760413.57647500001</v>
      </c>
      <c r="F34" s="243">
        <v>759865.63136</v>
      </c>
      <c r="G34" s="243">
        <v>547.94511499999999</v>
      </c>
    </row>
    <row r="35" spans="1:7" x14ac:dyDescent="0.2">
      <c r="A35" s="107" t="s">
        <v>533</v>
      </c>
      <c r="B35" s="243">
        <v>16402.333999999999</v>
      </c>
      <c r="C35" s="243">
        <v>16402.333999999999</v>
      </c>
      <c r="D35" s="243">
        <v>0</v>
      </c>
      <c r="E35" s="243">
        <v>15631.620233</v>
      </c>
      <c r="F35" s="243">
        <v>15631.620233</v>
      </c>
      <c r="G35" s="243">
        <v>0</v>
      </c>
    </row>
    <row r="36" spans="1:7" x14ac:dyDescent="0.2">
      <c r="A36" s="107" t="s">
        <v>534</v>
      </c>
      <c r="B36" s="243">
        <v>47770.588000000003</v>
      </c>
      <c r="C36" s="243">
        <v>47770.588000000003</v>
      </c>
      <c r="D36" s="243">
        <v>0</v>
      </c>
      <c r="E36" s="243">
        <v>42481.593508999998</v>
      </c>
      <c r="F36" s="243">
        <v>42481.593508999998</v>
      </c>
      <c r="G36" s="243">
        <v>0</v>
      </c>
    </row>
    <row r="37" spans="1:7" x14ac:dyDescent="0.2">
      <c r="A37" s="107" t="s">
        <v>535</v>
      </c>
      <c r="B37" s="243">
        <v>1224485.4744750001</v>
      </c>
      <c r="C37" s="243">
        <v>1224340.701475</v>
      </c>
      <c r="D37" s="243">
        <v>144.773</v>
      </c>
      <c r="E37" s="243">
        <v>1213881.8132460001</v>
      </c>
      <c r="F37" s="243">
        <v>1213674.3996300001</v>
      </c>
      <c r="G37" s="243">
        <v>207.41361599999999</v>
      </c>
    </row>
    <row r="38" spans="1:7" x14ac:dyDescent="0.2">
      <c r="A38" s="33" t="s">
        <v>536</v>
      </c>
      <c r="B38" s="242">
        <v>1684010.81102429</v>
      </c>
      <c r="C38" s="242">
        <v>1563641.081455</v>
      </c>
      <c r="D38" s="242">
        <v>120369.72956928999</v>
      </c>
      <c r="E38" s="242">
        <v>1771242.5915941</v>
      </c>
      <c r="F38" s="242">
        <v>1643543.56608994</v>
      </c>
      <c r="G38" s="242">
        <v>127699.02550416</v>
      </c>
    </row>
    <row r="39" spans="1:7" x14ac:dyDescent="0.2">
      <c r="A39" s="110" t="s">
        <v>537</v>
      </c>
      <c r="B39" s="242">
        <v>566148.09242167999</v>
      </c>
      <c r="C39" s="242">
        <v>446880.72899999999</v>
      </c>
      <c r="D39" s="242">
        <v>119267.36342168</v>
      </c>
      <c r="E39" s="242">
        <v>604418.66453257995</v>
      </c>
      <c r="F39" s="242">
        <v>477486.20109299995</v>
      </c>
      <c r="G39" s="242">
        <v>126932.46343958001</v>
      </c>
    </row>
    <row r="40" spans="1:7" x14ac:dyDescent="0.2">
      <c r="A40" s="106" t="s">
        <v>538</v>
      </c>
      <c r="B40" s="243">
        <v>226199.31242167999</v>
      </c>
      <c r="C40" s="243">
        <v>225238.473</v>
      </c>
      <c r="D40" s="243">
        <v>960.83942167999999</v>
      </c>
      <c r="E40" s="243">
        <v>278018.91866258002</v>
      </c>
      <c r="F40" s="243">
        <v>277252.35659800004</v>
      </c>
      <c r="G40" s="243">
        <v>766.56206457999997</v>
      </c>
    </row>
    <row r="41" spans="1:7" x14ac:dyDescent="0.2">
      <c r="A41" s="103" t="s">
        <v>539</v>
      </c>
      <c r="B41" s="243">
        <v>223221.39342168</v>
      </c>
      <c r="C41" s="243">
        <v>222260.554</v>
      </c>
      <c r="D41" s="243">
        <v>960.83942167999999</v>
      </c>
      <c r="E41" s="243">
        <v>269932.27066257998</v>
      </c>
      <c r="F41" s="243">
        <v>269165.708598</v>
      </c>
      <c r="G41" s="243">
        <v>766.56206457999997</v>
      </c>
    </row>
    <row r="42" spans="1:7" x14ac:dyDescent="0.2">
      <c r="A42" s="103" t="s">
        <v>540</v>
      </c>
      <c r="B42" s="243">
        <v>2977.9189999999999</v>
      </c>
      <c r="C42" s="243">
        <v>2977.9189999999999</v>
      </c>
      <c r="D42" s="243">
        <v>0</v>
      </c>
      <c r="E42" s="243">
        <v>8086.6480000000001</v>
      </c>
      <c r="F42" s="243">
        <v>8086.6480000000001</v>
      </c>
      <c r="G42" s="243">
        <v>0</v>
      </c>
    </row>
    <row r="43" spans="1:7" x14ac:dyDescent="0.2">
      <c r="A43" s="106" t="s">
        <v>541</v>
      </c>
      <c r="B43" s="243">
        <v>339948.78</v>
      </c>
      <c r="C43" s="243">
        <v>221642.25600000002</v>
      </c>
      <c r="D43" s="243">
        <v>118306.524</v>
      </c>
      <c r="E43" s="243">
        <v>326399.74586999998</v>
      </c>
      <c r="F43" s="243">
        <v>200233.84449499997</v>
      </c>
      <c r="G43" s="243">
        <v>126165.90137500002</v>
      </c>
    </row>
    <row r="44" spans="1:7" x14ac:dyDescent="0.2">
      <c r="A44" s="103" t="s">
        <v>542</v>
      </c>
      <c r="B44" s="243">
        <v>160014.503</v>
      </c>
      <c r="C44" s="243">
        <v>160014.503</v>
      </c>
      <c r="D44" s="243">
        <v>0</v>
      </c>
      <c r="E44" s="243">
        <v>127919.728711</v>
      </c>
      <c r="F44" s="243">
        <v>127919.728711</v>
      </c>
      <c r="G44" s="243">
        <v>0</v>
      </c>
    </row>
    <row r="45" spans="1:7" x14ac:dyDescent="0.2">
      <c r="A45" s="103" t="s">
        <v>543</v>
      </c>
      <c r="B45" s="243">
        <v>18789.902999999998</v>
      </c>
      <c r="C45" s="243">
        <v>18789.902999999998</v>
      </c>
      <c r="D45" s="243">
        <v>0</v>
      </c>
      <c r="E45" s="243">
        <v>23632.735000000001</v>
      </c>
      <c r="F45" s="243">
        <v>23632.735000000001</v>
      </c>
      <c r="G45" s="243">
        <v>0</v>
      </c>
    </row>
    <row r="46" spans="1:7" x14ac:dyDescent="0.2">
      <c r="A46" s="103" t="s">
        <v>544</v>
      </c>
      <c r="B46" s="243">
        <v>154894.92499999999</v>
      </c>
      <c r="C46" s="243">
        <v>36588.400999999983</v>
      </c>
      <c r="D46" s="243">
        <v>118306.524</v>
      </c>
      <c r="E46" s="243">
        <v>168812.673159</v>
      </c>
      <c r="F46" s="243">
        <v>42646.771783999982</v>
      </c>
      <c r="G46" s="243">
        <v>126165.90137500002</v>
      </c>
    </row>
    <row r="47" spans="1:7" x14ac:dyDescent="0.2">
      <c r="A47" s="103" t="s">
        <v>545</v>
      </c>
      <c r="B47" s="243">
        <v>6249.4490000000014</v>
      </c>
      <c r="C47" s="243">
        <v>6249.4490000000014</v>
      </c>
      <c r="D47" s="243">
        <v>0</v>
      </c>
      <c r="E47" s="243">
        <v>6034.6090000000004</v>
      </c>
      <c r="F47" s="243">
        <v>6034.6090000000004</v>
      </c>
      <c r="G47" s="243">
        <v>0</v>
      </c>
    </row>
    <row r="48" spans="1:7" x14ac:dyDescent="0.2">
      <c r="A48" s="110" t="s">
        <v>546</v>
      </c>
      <c r="B48" s="242">
        <v>1117862.7186026101</v>
      </c>
      <c r="C48" s="242">
        <v>1116760.3524550002</v>
      </c>
      <c r="D48" s="242">
        <v>1102.3661476100001</v>
      </c>
      <c r="E48" s="242">
        <v>1166823.9270615201</v>
      </c>
      <c r="F48" s="242">
        <v>1165804.6859357101</v>
      </c>
      <c r="G48" s="242">
        <v>1019.2411258100001</v>
      </c>
    </row>
    <row r="49" spans="1:7" x14ac:dyDescent="0.2">
      <c r="A49" s="106" t="s">
        <v>538</v>
      </c>
      <c r="B49" s="243">
        <v>646461.70292671991</v>
      </c>
      <c r="C49" s="243">
        <v>645951.62445499992</v>
      </c>
      <c r="D49" s="243">
        <v>510.07847171999998</v>
      </c>
      <c r="E49" s="243">
        <v>683660.41675591003</v>
      </c>
      <c r="F49" s="243">
        <v>683194.89960271004</v>
      </c>
      <c r="G49" s="243">
        <v>465.5171532</v>
      </c>
    </row>
    <row r="50" spans="1:7" x14ac:dyDescent="0.2">
      <c r="A50" s="103" t="s">
        <v>539</v>
      </c>
      <c r="B50" s="243">
        <v>563250.09322371997</v>
      </c>
      <c r="C50" s="243">
        <v>562740.01475199999</v>
      </c>
      <c r="D50" s="243">
        <v>510.07847171999998</v>
      </c>
      <c r="E50" s="243">
        <v>602151.82227691007</v>
      </c>
      <c r="F50" s="243">
        <v>601686.30512371007</v>
      </c>
      <c r="G50" s="243">
        <v>465.5171532</v>
      </c>
    </row>
    <row r="51" spans="1:7" x14ac:dyDescent="0.2">
      <c r="A51" s="103" t="s">
        <v>540</v>
      </c>
      <c r="B51" s="243">
        <v>83211.609702999995</v>
      </c>
      <c r="C51" s="243">
        <v>83211.609702999995</v>
      </c>
      <c r="D51" s="243">
        <v>0</v>
      </c>
      <c r="E51" s="243">
        <v>81508.594479000007</v>
      </c>
      <c r="F51" s="243">
        <v>81508.594479000007</v>
      </c>
      <c r="G51" s="243">
        <v>0</v>
      </c>
    </row>
    <row r="52" spans="1:7" x14ac:dyDescent="0.2">
      <c r="A52" s="106" t="s">
        <v>541</v>
      </c>
      <c r="B52" s="243">
        <v>471401.01567589003</v>
      </c>
      <c r="C52" s="243">
        <v>470808.728</v>
      </c>
      <c r="D52" s="243">
        <v>592.28767588999995</v>
      </c>
      <c r="E52" s="243">
        <v>483163.51030561002</v>
      </c>
      <c r="F52" s="243">
        <v>482609.786333</v>
      </c>
      <c r="G52" s="243">
        <v>553.72397261000003</v>
      </c>
    </row>
    <row r="53" spans="1:7" x14ac:dyDescent="0.2">
      <c r="A53" s="103" t="s">
        <v>542</v>
      </c>
      <c r="B53" s="243">
        <v>236542.71931707999</v>
      </c>
      <c r="C53" s="243">
        <v>236124.47199999998</v>
      </c>
      <c r="D53" s="243">
        <v>418.24731708000002</v>
      </c>
      <c r="E53" s="243">
        <v>232754.35257645999</v>
      </c>
      <c r="F53" s="243">
        <v>232370.70395899998</v>
      </c>
      <c r="G53" s="243">
        <v>383.64861746000003</v>
      </c>
    </row>
    <row r="54" spans="1:7" x14ac:dyDescent="0.2">
      <c r="A54" s="103" t="s">
        <v>543</v>
      </c>
      <c r="B54" s="243">
        <v>176891.65335881</v>
      </c>
      <c r="C54" s="243">
        <v>176730.40700000001</v>
      </c>
      <c r="D54" s="243">
        <v>161.24635881</v>
      </c>
      <c r="E54" s="243">
        <v>185040.26893814999</v>
      </c>
      <c r="F54" s="243">
        <v>184883.02036299999</v>
      </c>
      <c r="G54" s="243">
        <v>157.24857514999999</v>
      </c>
    </row>
    <row r="55" spans="1:7" x14ac:dyDescent="0.2">
      <c r="A55" s="103" t="s">
        <v>544</v>
      </c>
      <c r="B55" s="243">
        <v>42078.487000000001</v>
      </c>
      <c r="C55" s="243">
        <v>42065.692999999999</v>
      </c>
      <c r="D55" s="243">
        <v>12.794</v>
      </c>
      <c r="E55" s="243">
        <v>40143.008086000002</v>
      </c>
      <c r="F55" s="243">
        <v>40130.181305999999</v>
      </c>
      <c r="G55" s="243">
        <v>12.826779999999999</v>
      </c>
    </row>
    <row r="56" spans="1:7" x14ac:dyDescent="0.2">
      <c r="A56" s="103" t="s">
        <v>545</v>
      </c>
      <c r="B56" s="243">
        <v>15888.156000000001</v>
      </c>
      <c r="C56" s="243">
        <v>15888.156000000001</v>
      </c>
      <c r="D56" s="243">
        <v>0</v>
      </c>
      <c r="E56" s="243">
        <v>25225.880705</v>
      </c>
      <c r="F56" s="243">
        <v>25225.880705</v>
      </c>
      <c r="G56" s="243">
        <v>0</v>
      </c>
    </row>
    <row r="57" spans="1:7" x14ac:dyDescent="0.2">
      <c r="A57" s="33" t="s">
        <v>547</v>
      </c>
      <c r="B57" s="242">
        <v>443890.884747</v>
      </c>
      <c r="C57" s="242">
        <v>443890.81874700001</v>
      </c>
      <c r="D57" s="242">
        <v>6.6000000000000003E-2</v>
      </c>
      <c r="E57" s="242">
        <v>513198.45413000003</v>
      </c>
      <c r="F57" s="242">
        <v>513198.45413000003</v>
      </c>
      <c r="G57" s="242">
        <v>0</v>
      </c>
    </row>
    <row r="58" spans="1:7" x14ac:dyDescent="0.2">
      <c r="A58" s="110" t="s">
        <v>548</v>
      </c>
      <c r="B58" s="242">
        <v>442494.18074699998</v>
      </c>
      <c r="C58" s="242">
        <v>442494.18074699998</v>
      </c>
      <c r="D58" s="242">
        <v>0</v>
      </c>
      <c r="E58" s="242">
        <v>512642.47113000002</v>
      </c>
      <c r="F58" s="242">
        <v>512642.47113000002</v>
      </c>
      <c r="G58" s="242">
        <v>0</v>
      </c>
    </row>
    <row r="59" spans="1:7" x14ac:dyDescent="0.2">
      <c r="A59" s="110" t="s">
        <v>549</v>
      </c>
      <c r="B59" s="242">
        <v>31086.012747000001</v>
      </c>
      <c r="C59" s="242">
        <v>31086.012747000001</v>
      </c>
      <c r="D59" s="242">
        <v>0</v>
      </c>
      <c r="E59" s="242">
        <v>74783.173018999994</v>
      </c>
      <c r="F59" s="242">
        <v>74783.173018999994</v>
      </c>
      <c r="G59" s="242">
        <v>0</v>
      </c>
    </row>
    <row r="60" spans="1:7" x14ac:dyDescent="0.2">
      <c r="A60" s="110" t="s">
        <v>550</v>
      </c>
      <c r="B60" s="242">
        <v>386755.95</v>
      </c>
      <c r="C60" s="242">
        <v>386755.95</v>
      </c>
      <c r="D60" s="242">
        <v>0</v>
      </c>
      <c r="E60" s="242">
        <v>409842.85625299998</v>
      </c>
      <c r="F60" s="242">
        <v>409842.85625299998</v>
      </c>
      <c r="G60" s="242">
        <v>0</v>
      </c>
    </row>
    <row r="61" spans="1:7" x14ac:dyDescent="0.2">
      <c r="A61" s="110" t="s">
        <v>551</v>
      </c>
      <c r="B61" s="242">
        <v>24652.218000000001</v>
      </c>
      <c r="C61" s="242">
        <v>24652.218000000001</v>
      </c>
      <c r="D61" s="242">
        <v>0</v>
      </c>
      <c r="E61" s="242">
        <v>28016.441857999998</v>
      </c>
      <c r="F61" s="242">
        <v>28016.441857999998</v>
      </c>
      <c r="G61" s="242">
        <v>0</v>
      </c>
    </row>
    <row r="62" spans="1:7" x14ac:dyDescent="0.2">
      <c r="A62" s="110" t="s">
        <v>552</v>
      </c>
      <c r="B62" s="242">
        <v>1396.704</v>
      </c>
      <c r="C62" s="242">
        <v>1396.6379999999999</v>
      </c>
      <c r="D62" s="242">
        <v>6.6000000000000003E-2</v>
      </c>
      <c r="E62" s="242">
        <v>555.98300000000006</v>
      </c>
      <c r="F62" s="242">
        <v>555.98300000000006</v>
      </c>
      <c r="G62" s="242">
        <v>0</v>
      </c>
    </row>
    <row r="63" spans="1:7" x14ac:dyDescent="0.2">
      <c r="A63" s="33" t="s">
        <v>553</v>
      </c>
      <c r="B63" s="242">
        <v>3906221.6818133499</v>
      </c>
      <c r="C63" s="242">
        <v>3901613.720987</v>
      </c>
      <c r="D63" s="242">
        <v>4607.9608263500004</v>
      </c>
      <c r="E63" s="242">
        <v>3994670.3022635202</v>
      </c>
      <c r="F63" s="242">
        <v>3990039.5162278903</v>
      </c>
      <c r="G63" s="242">
        <v>4630.7860356300007</v>
      </c>
    </row>
    <row r="64" spans="1:7" x14ac:dyDescent="0.2">
      <c r="A64" s="110" t="s">
        <v>554</v>
      </c>
      <c r="B64" s="242">
        <v>1625291.72625686</v>
      </c>
      <c r="C64" s="242">
        <v>1624912.737775</v>
      </c>
      <c r="D64" s="242">
        <v>378.98848185999998</v>
      </c>
      <c r="E64" s="242">
        <v>1680327.2045328601</v>
      </c>
      <c r="F64" s="242">
        <v>1679793.898884</v>
      </c>
      <c r="G64" s="242">
        <v>533.30564886000002</v>
      </c>
    </row>
    <row r="65" spans="1:7" x14ac:dyDescent="0.2">
      <c r="A65" s="107" t="s">
        <v>555</v>
      </c>
      <c r="B65" s="243">
        <v>531974.57247309992</v>
      </c>
      <c r="C65" s="243">
        <v>531824.64977499994</v>
      </c>
      <c r="D65" s="243">
        <v>149.92269809999999</v>
      </c>
      <c r="E65" s="243">
        <v>583110.12767710001</v>
      </c>
      <c r="F65" s="243">
        <v>582960.20497900003</v>
      </c>
      <c r="G65" s="243">
        <v>149.92269809999999</v>
      </c>
    </row>
    <row r="66" spans="1:7" x14ac:dyDescent="0.2">
      <c r="A66" s="107" t="s">
        <v>556</v>
      </c>
      <c r="B66" s="243">
        <v>273.61399999999998</v>
      </c>
      <c r="C66" s="243">
        <v>273.61399999999998</v>
      </c>
      <c r="D66" s="243">
        <v>0</v>
      </c>
      <c r="E66" s="243">
        <v>1070.6567210000001</v>
      </c>
      <c r="F66" s="243">
        <v>907.19600000000003</v>
      </c>
      <c r="G66" s="243">
        <v>163.46072100000001</v>
      </c>
    </row>
    <row r="67" spans="1:7" x14ac:dyDescent="0.2">
      <c r="A67" s="107" t="s">
        <v>557</v>
      </c>
      <c r="B67" s="243">
        <v>1093043.53978376</v>
      </c>
      <c r="C67" s="243">
        <v>1092814.4739999999</v>
      </c>
      <c r="D67" s="243">
        <v>229.06578375999999</v>
      </c>
      <c r="E67" s="243">
        <v>1096146.42013476</v>
      </c>
      <c r="F67" s="243">
        <v>1095926.4979049999</v>
      </c>
      <c r="G67" s="243">
        <v>219.92222975999999</v>
      </c>
    </row>
    <row r="68" spans="1:7" x14ac:dyDescent="0.2">
      <c r="A68" s="110" t="s">
        <v>558</v>
      </c>
      <c r="B68" s="242">
        <v>2280929.95555649</v>
      </c>
      <c r="C68" s="242">
        <v>2276700.9832120002</v>
      </c>
      <c r="D68" s="242">
        <v>4228.9723444900001</v>
      </c>
      <c r="E68" s="242">
        <v>2314343.0977306599</v>
      </c>
      <c r="F68" s="242">
        <v>2310245.61734389</v>
      </c>
      <c r="G68" s="242">
        <v>4097.4803867700002</v>
      </c>
    </row>
    <row r="69" spans="1:7" x14ac:dyDescent="0.2">
      <c r="A69" s="106" t="s">
        <v>559</v>
      </c>
      <c r="B69" s="243">
        <v>2076824.570212</v>
      </c>
      <c r="C69" s="243">
        <v>2076693.885212</v>
      </c>
      <c r="D69" s="243">
        <v>130.685</v>
      </c>
      <c r="E69" s="243">
        <v>2095770.0622400001</v>
      </c>
      <c r="F69" s="243">
        <v>2095770.0622400001</v>
      </c>
      <c r="G69" s="243">
        <v>0</v>
      </c>
    </row>
    <row r="70" spans="1:7" x14ac:dyDescent="0.2">
      <c r="A70" s="106" t="s">
        <v>560</v>
      </c>
      <c r="B70" s="243">
        <v>204105.38534449</v>
      </c>
      <c r="C70" s="243">
        <v>200007.098</v>
      </c>
      <c r="D70" s="243">
        <v>4098.2873444899997</v>
      </c>
      <c r="E70" s="243">
        <v>218573.03549066</v>
      </c>
      <c r="F70" s="243">
        <v>214475.55510388999</v>
      </c>
      <c r="G70" s="243">
        <v>4097.4803867700002</v>
      </c>
    </row>
    <row r="71" spans="1:7" x14ac:dyDescent="0.2">
      <c r="A71" s="33" t="s">
        <v>561</v>
      </c>
      <c r="B71" s="242">
        <v>218662.76856691</v>
      </c>
      <c r="C71" s="242">
        <v>215666.59621799999</v>
      </c>
      <c r="D71" s="242">
        <v>2996.17234891</v>
      </c>
      <c r="E71" s="242">
        <v>222029.01077091001</v>
      </c>
      <c r="F71" s="242">
        <v>218706.30318100002</v>
      </c>
      <c r="G71" s="242">
        <v>3322.70758991</v>
      </c>
    </row>
    <row r="72" spans="1:7" x14ac:dyDescent="0.2">
      <c r="A72" s="107" t="s">
        <v>562</v>
      </c>
      <c r="B72" s="243">
        <v>103117.22</v>
      </c>
      <c r="C72" s="243">
        <v>103117.22</v>
      </c>
      <c r="D72" s="243">
        <v>0</v>
      </c>
      <c r="E72" s="243">
        <v>107742.78162199999</v>
      </c>
      <c r="F72" s="243">
        <v>107742.78162199999</v>
      </c>
      <c r="G72" s="243">
        <v>0</v>
      </c>
    </row>
    <row r="73" spans="1:7" x14ac:dyDescent="0.2">
      <c r="A73" s="107" t="s">
        <v>563</v>
      </c>
      <c r="B73" s="243">
        <v>106030.540248</v>
      </c>
      <c r="C73" s="243">
        <v>106030.540248</v>
      </c>
      <c r="D73" s="243">
        <v>0</v>
      </c>
      <c r="E73" s="243">
        <v>105789.699081</v>
      </c>
      <c r="F73" s="243">
        <v>105789.699081</v>
      </c>
      <c r="G73" s="243">
        <v>0</v>
      </c>
    </row>
    <row r="74" spans="1:7" ht="15" thickBot="1" x14ac:dyDescent="0.25">
      <c r="A74" s="111" t="s">
        <v>557</v>
      </c>
      <c r="B74" s="244">
        <v>9515.0083189100005</v>
      </c>
      <c r="C74" s="244">
        <v>6518.8359700000001</v>
      </c>
      <c r="D74" s="244">
        <v>2996.17234891</v>
      </c>
      <c r="E74" s="244">
        <v>8496.5300679100001</v>
      </c>
      <c r="F74" s="244">
        <v>5173.822478</v>
      </c>
      <c r="G74" s="244">
        <v>3322.70758991</v>
      </c>
    </row>
    <row r="75" spans="1:7" ht="15.75" thickTop="1" thickBot="1" x14ac:dyDescent="0.25">
      <c r="A75" s="477" t="s">
        <v>262</v>
      </c>
      <c r="B75" s="476">
        <v>11442206.867862549</v>
      </c>
      <c r="C75" s="476">
        <v>11313559.728118001</v>
      </c>
      <c r="D75" s="476">
        <v>128647.13974454999</v>
      </c>
      <c r="E75" s="476">
        <v>11977469.39069573</v>
      </c>
      <c r="F75" s="476">
        <v>11841052.305604029</v>
      </c>
      <c r="G75" s="476">
        <v>136417.08509169996</v>
      </c>
    </row>
    <row r="76" spans="1:7" ht="15" thickTop="1" x14ac:dyDescent="0.2">
      <c r="A76" s="746" t="s">
        <v>1213</v>
      </c>
      <c r="B76" s="746"/>
      <c r="C76" s="746"/>
      <c r="D76" s="746"/>
      <c r="E76" s="746"/>
      <c r="F76" s="746"/>
      <c r="G76" s="746"/>
    </row>
    <row r="77" spans="1:7" x14ac:dyDescent="0.2">
      <c r="A77" s="349" t="s">
        <v>1214</v>
      </c>
    </row>
  </sheetData>
  <mergeCells count="9">
    <mergeCell ref="A76:G76"/>
    <mergeCell ref="A1:G1"/>
    <mergeCell ref="A2:G2"/>
    <mergeCell ref="A3:G3"/>
    <mergeCell ref="A4:G4"/>
    <mergeCell ref="A5:A7"/>
    <mergeCell ref="B6:D6"/>
    <mergeCell ref="E6:G6"/>
    <mergeCell ref="B5:G5"/>
  </mergeCells>
  <pageMargins left="0.7" right="0.7" top="0.75" bottom="0.75" header="0.3" footer="0.3"/>
  <pageSetup paperSize="9" scale="66" orientation="portrait" verticalDpi="0" r:id="rId1"/>
  <colBreaks count="1" manualBreakCount="1">
    <brk id="7"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theme="4" tint="0.39997558519241921"/>
    <pageSetUpPr fitToPage="1"/>
  </sheetPr>
  <dimension ref="A1:K146"/>
  <sheetViews>
    <sheetView view="pageBreakPreview" topLeftCell="A50" zoomScale="90" zoomScaleNormal="100" zoomScaleSheetLayoutView="90" workbookViewId="0">
      <selection sqref="A1:K1"/>
    </sheetView>
  </sheetViews>
  <sheetFormatPr defaultColWidth="9.125" defaultRowHeight="15" x14ac:dyDescent="0.25"/>
  <cols>
    <col min="1" max="1" width="39.875" style="575" bestFit="1" customWidth="1"/>
    <col min="2" max="3" width="10" style="573" customWidth="1"/>
    <col min="4" max="4" width="10" style="574" customWidth="1"/>
    <col min="5" max="11" width="10" style="557" customWidth="1"/>
    <col min="12" max="16384" width="9.125" style="557"/>
  </cols>
  <sheetData>
    <row r="1" spans="1:11" ht="25.5" x14ac:dyDescent="0.35">
      <c r="A1" s="858" t="s">
        <v>1502</v>
      </c>
      <c r="B1" s="858"/>
      <c r="C1" s="858"/>
      <c r="D1" s="858"/>
      <c r="E1" s="858"/>
      <c r="F1" s="858"/>
      <c r="G1" s="858"/>
      <c r="H1" s="858"/>
      <c r="I1" s="858"/>
      <c r="J1" s="858"/>
      <c r="K1" s="858"/>
    </row>
    <row r="2" spans="1:11" ht="18.75" x14ac:dyDescent="0.3">
      <c r="A2" s="828" t="s">
        <v>1422</v>
      </c>
      <c r="B2" s="828"/>
      <c r="C2" s="828"/>
      <c r="D2" s="828"/>
      <c r="E2" s="828"/>
      <c r="F2" s="828"/>
      <c r="G2" s="828"/>
      <c r="H2" s="828"/>
      <c r="I2" s="828"/>
      <c r="J2" s="828"/>
      <c r="K2" s="828"/>
    </row>
    <row r="3" spans="1:11" x14ac:dyDescent="0.25">
      <c r="A3" s="830" t="s">
        <v>1252</v>
      </c>
      <c r="B3" s="830"/>
      <c r="C3" s="830"/>
      <c r="D3" s="830"/>
      <c r="E3" s="830"/>
      <c r="F3" s="830"/>
      <c r="G3" s="830"/>
      <c r="H3" s="830"/>
      <c r="I3" s="830"/>
      <c r="J3" s="830"/>
      <c r="K3" s="830"/>
    </row>
    <row r="4" spans="1:11" hidden="1" x14ac:dyDescent="0.25">
      <c r="A4" s="830"/>
      <c r="B4" s="830"/>
      <c r="C4" s="830"/>
      <c r="D4" s="830"/>
      <c r="E4" s="830"/>
      <c r="F4" s="830"/>
      <c r="G4" s="830"/>
      <c r="H4" s="830"/>
      <c r="I4" s="830"/>
      <c r="J4" s="830"/>
      <c r="K4" s="830"/>
    </row>
    <row r="5" spans="1:11" ht="16.5" customHeight="1" thickBot="1" x14ac:dyDescent="0.3">
      <c r="A5" s="875" t="s">
        <v>399</v>
      </c>
      <c r="B5" s="875"/>
      <c r="C5" s="875"/>
      <c r="D5" s="875"/>
      <c r="E5" s="875"/>
      <c r="F5" s="875"/>
      <c r="G5" s="875"/>
      <c r="H5" s="875"/>
      <c r="I5" s="875"/>
      <c r="J5" s="875"/>
      <c r="K5" s="875"/>
    </row>
    <row r="6" spans="1:11" ht="16.5" customHeight="1" thickBot="1" x14ac:dyDescent="0.3">
      <c r="A6" s="876" t="s">
        <v>1485</v>
      </c>
      <c r="B6" s="818" t="s">
        <v>1254</v>
      </c>
      <c r="C6" s="732"/>
      <c r="D6" s="818" t="s">
        <v>1255</v>
      </c>
      <c r="E6" s="819"/>
      <c r="F6" s="820" t="s">
        <v>1256</v>
      </c>
      <c r="G6" s="862"/>
      <c r="H6" s="818" t="s">
        <v>310</v>
      </c>
      <c r="I6" s="819"/>
      <c r="J6" s="818" t="s">
        <v>320</v>
      </c>
      <c r="K6" s="732"/>
    </row>
    <row r="7" spans="1:11" ht="32.25" customHeight="1" thickBot="1" x14ac:dyDescent="0.3">
      <c r="A7" s="877"/>
      <c r="B7" s="656" t="s">
        <v>1257</v>
      </c>
      <c r="C7" s="657" t="s">
        <v>129</v>
      </c>
      <c r="D7" s="659" t="s">
        <v>1257</v>
      </c>
      <c r="E7" s="658" t="s">
        <v>129</v>
      </c>
      <c r="F7" s="538" t="s">
        <v>1257</v>
      </c>
      <c r="G7" s="657" t="s">
        <v>129</v>
      </c>
      <c r="H7" s="656" t="s">
        <v>1257</v>
      </c>
      <c r="I7" s="657" t="s">
        <v>129</v>
      </c>
      <c r="J7" s="656" t="s">
        <v>1257</v>
      </c>
      <c r="K7" s="657" t="s">
        <v>129</v>
      </c>
    </row>
    <row r="8" spans="1:11" ht="10.5" customHeight="1" x14ac:dyDescent="0.25">
      <c r="A8" s="558"/>
      <c r="B8" s="559"/>
      <c r="C8" s="559"/>
      <c r="D8" s="559"/>
    </row>
    <row r="9" spans="1:11" ht="26.25" x14ac:dyDescent="0.25">
      <c r="A9" s="560" t="s">
        <v>1486</v>
      </c>
      <c r="B9" s="559">
        <v>224048</v>
      </c>
      <c r="C9" s="559">
        <v>99634.550722</v>
      </c>
      <c r="D9" s="559">
        <v>11582</v>
      </c>
      <c r="E9" s="559">
        <v>6128.1249100000014</v>
      </c>
      <c r="F9" s="559">
        <v>7998</v>
      </c>
      <c r="G9" s="559">
        <v>6044.027</v>
      </c>
      <c r="H9" s="559">
        <v>29</v>
      </c>
      <c r="I9" s="559">
        <v>957.36400000000003</v>
      </c>
      <c r="J9" s="561">
        <f t="shared" ref="J9:J40" si="0">+H9+F9+D9+B9</f>
        <v>243657</v>
      </c>
      <c r="K9" s="561">
        <f t="shared" ref="K9:K40" si="1">+I9+G9+E9+C9</f>
        <v>112764.066632</v>
      </c>
    </row>
    <row r="10" spans="1:11" ht="26.25" x14ac:dyDescent="0.25">
      <c r="A10" s="562" t="s">
        <v>1487</v>
      </c>
      <c r="B10" s="559">
        <v>341</v>
      </c>
      <c r="C10" s="559">
        <v>13926.388193999999</v>
      </c>
      <c r="D10" s="559">
        <v>45</v>
      </c>
      <c r="E10" s="559">
        <v>172.676815</v>
      </c>
      <c r="F10" s="559">
        <v>2</v>
      </c>
      <c r="G10" s="559">
        <v>13.879</v>
      </c>
      <c r="H10" s="559">
        <v>499</v>
      </c>
      <c r="I10" s="559">
        <v>139314.840203</v>
      </c>
      <c r="J10" s="561">
        <f t="shared" si="0"/>
        <v>887</v>
      </c>
      <c r="K10" s="561">
        <f t="shared" si="1"/>
        <v>153427.784212</v>
      </c>
    </row>
    <row r="11" spans="1:11" ht="12.95" customHeight="1" x14ac:dyDescent="0.25">
      <c r="A11" s="563" t="s">
        <v>487</v>
      </c>
      <c r="B11" s="559">
        <v>248</v>
      </c>
      <c r="C11" s="559">
        <v>8338.2374380000001</v>
      </c>
      <c r="D11" s="559">
        <v>35</v>
      </c>
      <c r="E11" s="559">
        <v>108.998931</v>
      </c>
      <c r="F11" s="559">
        <v>0</v>
      </c>
      <c r="G11" s="559">
        <v>0</v>
      </c>
      <c r="H11" s="559">
        <v>271</v>
      </c>
      <c r="I11" s="559">
        <v>70459.526644999991</v>
      </c>
      <c r="J11" s="561">
        <f t="shared" si="0"/>
        <v>554</v>
      </c>
      <c r="K11" s="561">
        <f t="shared" si="1"/>
        <v>78906.763013999982</v>
      </c>
    </row>
    <row r="12" spans="1:11" ht="12.95" customHeight="1" x14ac:dyDescent="0.25">
      <c r="A12" s="564" t="s">
        <v>488</v>
      </c>
      <c r="B12" s="559">
        <v>155</v>
      </c>
      <c r="C12" s="559">
        <v>5407.7983719999993</v>
      </c>
      <c r="D12" s="559">
        <v>5</v>
      </c>
      <c r="E12" s="559">
        <v>14.418018</v>
      </c>
      <c r="F12" s="559">
        <v>0</v>
      </c>
      <c r="G12" s="559">
        <v>0</v>
      </c>
      <c r="H12" s="559">
        <v>182</v>
      </c>
      <c r="I12" s="559">
        <v>44285.092758000013</v>
      </c>
      <c r="J12" s="561">
        <f t="shared" si="0"/>
        <v>342</v>
      </c>
      <c r="K12" s="561">
        <f t="shared" si="1"/>
        <v>49707.309148000008</v>
      </c>
    </row>
    <row r="13" spans="1:11" ht="12.95" customHeight="1" x14ac:dyDescent="0.25">
      <c r="A13" s="565" t="s">
        <v>489</v>
      </c>
      <c r="B13" s="559">
        <v>132</v>
      </c>
      <c r="C13" s="559">
        <v>149.89756299999999</v>
      </c>
      <c r="D13" s="559">
        <v>4</v>
      </c>
      <c r="E13" s="559">
        <v>10.718018000000001</v>
      </c>
      <c r="F13" s="559">
        <v>0</v>
      </c>
      <c r="G13" s="559">
        <v>0</v>
      </c>
      <c r="H13" s="559">
        <v>30</v>
      </c>
      <c r="I13" s="559">
        <v>16407.187918</v>
      </c>
      <c r="J13" s="561">
        <f t="shared" si="0"/>
        <v>166</v>
      </c>
      <c r="K13" s="561">
        <f t="shared" si="1"/>
        <v>16567.803498999998</v>
      </c>
    </row>
    <row r="14" spans="1:11" ht="12.95" customHeight="1" x14ac:dyDescent="0.25">
      <c r="A14" s="565" t="s">
        <v>490</v>
      </c>
      <c r="B14" s="559">
        <v>22</v>
      </c>
      <c r="C14" s="559">
        <v>5257.9008089999998</v>
      </c>
      <c r="D14" s="559">
        <v>0</v>
      </c>
      <c r="E14" s="559">
        <v>0</v>
      </c>
      <c r="F14" s="559">
        <v>0</v>
      </c>
      <c r="G14" s="559">
        <v>0</v>
      </c>
      <c r="H14" s="559">
        <v>150</v>
      </c>
      <c r="I14" s="559">
        <v>25854.527839999999</v>
      </c>
      <c r="J14" s="561">
        <f t="shared" si="0"/>
        <v>172</v>
      </c>
      <c r="K14" s="561">
        <f t="shared" si="1"/>
        <v>31112.428648999998</v>
      </c>
    </row>
    <row r="15" spans="1:11" ht="12.95" customHeight="1" x14ac:dyDescent="0.25">
      <c r="A15" s="565" t="s">
        <v>491</v>
      </c>
      <c r="B15" s="559">
        <v>0</v>
      </c>
      <c r="C15" s="559">
        <v>0</v>
      </c>
      <c r="D15" s="559">
        <v>0</v>
      </c>
      <c r="E15" s="559">
        <v>0</v>
      </c>
      <c r="F15" s="559">
        <v>0</v>
      </c>
      <c r="G15" s="559">
        <v>0</v>
      </c>
      <c r="H15" s="559">
        <v>0</v>
      </c>
      <c r="I15" s="559">
        <v>0</v>
      </c>
      <c r="J15" s="561">
        <f t="shared" si="0"/>
        <v>0</v>
      </c>
      <c r="K15" s="561">
        <f t="shared" si="1"/>
        <v>0</v>
      </c>
    </row>
    <row r="16" spans="1:11" ht="12.95" customHeight="1" x14ac:dyDescent="0.25">
      <c r="A16" s="565" t="s">
        <v>492</v>
      </c>
      <c r="B16" s="559">
        <v>1</v>
      </c>
      <c r="C16" s="559">
        <v>0</v>
      </c>
      <c r="D16" s="559">
        <v>1</v>
      </c>
      <c r="E16" s="559">
        <v>3.7</v>
      </c>
      <c r="F16" s="559">
        <v>0</v>
      </c>
      <c r="G16" s="559">
        <v>0</v>
      </c>
      <c r="H16" s="559">
        <v>2</v>
      </c>
      <c r="I16" s="559">
        <v>2023.377</v>
      </c>
      <c r="J16" s="561">
        <f t="shared" si="0"/>
        <v>4</v>
      </c>
      <c r="K16" s="561">
        <f t="shared" si="1"/>
        <v>2027.077</v>
      </c>
    </row>
    <row r="17" spans="1:11" ht="12.95" customHeight="1" x14ac:dyDescent="0.25">
      <c r="A17" s="564" t="s">
        <v>493</v>
      </c>
      <c r="B17" s="559">
        <v>93</v>
      </c>
      <c r="C17" s="559">
        <v>2930.4390659999999</v>
      </c>
      <c r="D17" s="559">
        <v>30</v>
      </c>
      <c r="E17" s="559">
        <v>94.580912999999995</v>
      </c>
      <c r="F17" s="559">
        <v>0</v>
      </c>
      <c r="G17" s="559">
        <v>0</v>
      </c>
      <c r="H17" s="559">
        <v>89</v>
      </c>
      <c r="I17" s="559">
        <v>26174.433886999999</v>
      </c>
      <c r="J17" s="561">
        <f t="shared" si="0"/>
        <v>212</v>
      </c>
      <c r="K17" s="561">
        <f t="shared" si="1"/>
        <v>29199.453866</v>
      </c>
    </row>
    <row r="18" spans="1:11" ht="12.95" customHeight="1" x14ac:dyDescent="0.25">
      <c r="A18" s="565" t="s">
        <v>489</v>
      </c>
      <c r="B18" s="559">
        <v>18</v>
      </c>
      <c r="C18" s="559">
        <v>11.582000000000001</v>
      </c>
      <c r="D18" s="559">
        <v>22</v>
      </c>
      <c r="E18" s="559">
        <v>14.391999999999999</v>
      </c>
      <c r="F18" s="559">
        <v>0</v>
      </c>
      <c r="G18" s="559">
        <v>0</v>
      </c>
      <c r="H18" s="559">
        <v>12</v>
      </c>
      <c r="I18" s="559">
        <v>621.96969300000001</v>
      </c>
      <c r="J18" s="561">
        <f t="shared" si="0"/>
        <v>52</v>
      </c>
      <c r="K18" s="561">
        <f t="shared" si="1"/>
        <v>647.94369300000005</v>
      </c>
    </row>
    <row r="19" spans="1:11" ht="12.95" customHeight="1" x14ac:dyDescent="0.25">
      <c r="A19" s="565" t="s">
        <v>490</v>
      </c>
      <c r="B19" s="559">
        <v>55</v>
      </c>
      <c r="C19" s="559">
        <v>2899.5830660000001</v>
      </c>
      <c r="D19" s="559">
        <v>8</v>
      </c>
      <c r="E19" s="559">
        <v>80.188912999999999</v>
      </c>
      <c r="F19" s="559">
        <v>0</v>
      </c>
      <c r="G19" s="559">
        <v>0</v>
      </c>
      <c r="H19" s="559">
        <v>66</v>
      </c>
      <c r="I19" s="559">
        <v>16034.653194</v>
      </c>
      <c r="J19" s="561">
        <f t="shared" si="0"/>
        <v>129</v>
      </c>
      <c r="K19" s="561">
        <f t="shared" si="1"/>
        <v>19014.425173</v>
      </c>
    </row>
    <row r="20" spans="1:11" ht="12.95" customHeight="1" x14ac:dyDescent="0.25">
      <c r="A20" s="565" t="s">
        <v>491</v>
      </c>
      <c r="B20" s="559">
        <v>4</v>
      </c>
      <c r="C20" s="559">
        <v>8.3409999999999993</v>
      </c>
      <c r="D20" s="559">
        <v>0</v>
      </c>
      <c r="E20" s="559">
        <v>0</v>
      </c>
      <c r="F20" s="559">
        <v>0</v>
      </c>
      <c r="G20" s="559">
        <v>0</v>
      </c>
      <c r="H20" s="559">
        <v>0</v>
      </c>
      <c r="I20" s="559">
        <v>0</v>
      </c>
      <c r="J20" s="561">
        <f t="shared" si="0"/>
        <v>4</v>
      </c>
      <c r="K20" s="561">
        <f t="shared" si="1"/>
        <v>8.3409999999999993</v>
      </c>
    </row>
    <row r="21" spans="1:11" ht="12.95" customHeight="1" x14ac:dyDescent="0.25">
      <c r="A21" s="565" t="s">
        <v>492</v>
      </c>
      <c r="B21" s="559">
        <v>16</v>
      </c>
      <c r="C21" s="559">
        <v>10.933</v>
      </c>
      <c r="D21" s="559">
        <v>0</v>
      </c>
      <c r="E21" s="559">
        <v>0</v>
      </c>
      <c r="F21" s="559">
        <v>0</v>
      </c>
      <c r="G21" s="559">
        <v>0</v>
      </c>
      <c r="H21" s="559">
        <v>11</v>
      </c>
      <c r="I21" s="559">
        <v>9517.8109999999997</v>
      </c>
      <c r="J21" s="561">
        <f t="shared" si="0"/>
        <v>27</v>
      </c>
      <c r="K21" s="561">
        <f t="shared" si="1"/>
        <v>9528.7440000000006</v>
      </c>
    </row>
    <row r="22" spans="1:11" ht="12.95" customHeight="1" x14ac:dyDescent="0.25">
      <c r="A22" s="566" t="s">
        <v>494</v>
      </c>
      <c r="B22" s="559">
        <v>93</v>
      </c>
      <c r="C22" s="559">
        <v>5588.150756</v>
      </c>
      <c r="D22" s="559">
        <v>10</v>
      </c>
      <c r="E22" s="559">
        <v>63.677883999999992</v>
      </c>
      <c r="F22" s="559">
        <v>2</v>
      </c>
      <c r="G22" s="559">
        <v>13.879</v>
      </c>
      <c r="H22" s="559">
        <v>228</v>
      </c>
      <c r="I22" s="559">
        <v>68855.313557999994</v>
      </c>
      <c r="J22" s="561">
        <f t="shared" si="0"/>
        <v>333</v>
      </c>
      <c r="K22" s="561">
        <f t="shared" si="1"/>
        <v>74521.021198000002</v>
      </c>
    </row>
    <row r="23" spans="1:11" ht="12.95" customHeight="1" x14ac:dyDescent="0.25">
      <c r="A23" s="564" t="s">
        <v>488</v>
      </c>
      <c r="B23" s="559">
        <v>9</v>
      </c>
      <c r="C23" s="559">
        <v>801.77357800000004</v>
      </c>
      <c r="D23" s="559">
        <v>1</v>
      </c>
      <c r="E23" s="559">
        <v>16.938884000000002</v>
      </c>
      <c r="F23" s="559">
        <v>0</v>
      </c>
      <c r="G23" s="559">
        <v>0</v>
      </c>
      <c r="H23" s="559">
        <v>111</v>
      </c>
      <c r="I23" s="559">
        <v>10775.269028000001</v>
      </c>
      <c r="J23" s="561">
        <f t="shared" si="0"/>
        <v>121</v>
      </c>
      <c r="K23" s="561">
        <f t="shared" si="1"/>
        <v>11593.98149</v>
      </c>
    </row>
    <row r="24" spans="1:11" ht="12.95" customHeight="1" x14ac:dyDescent="0.25">
      <c r="A24" s="565" t="s">
        <v>489</v>
      </c>
      <c r="B24" s="559">
        <v>0</v>
      </c>
      <c r="C24" s="559">
        <v>0</v>
      </c>
      <c r="D24" s="559">
        <v>0</v>
      </c>
      <c r="E24" s="559">
        <v>0</v>
      </c>
      <c r="F24" s="559">
        <v>0</v>
      </c>
      <c r="G24" s="559">
        <v>0</v>
      </c>
      <c r="H24" s="559">
        <v>0</v>
      </c>
      <c r="I24" s="559">
        <v>0</v>
      </c>
      <c r="J24" s="561">
        <f t="shared" si="0"/>
        <v>0</v>
      </c>
      <c r="K24" s="561">
        <f t="shared" si="1"/>
        <v>0</v>
      </c>
    </row>
    <row r="25" spans="1:11" ht="12.95" customHeight="1" x14ac:dyDescent="0.25">
      <c r="A25" s="565" t="s">
        <v>490</v>
      </c>
      <c r="B25" s="559">
        <v>9</v>
      </c>
      <c r="C25" s="559">
        <v>801.77357800000004</v>
      </c>
      <c r="D25" s="559">
        <v>1</v>
      </c>
      <c r="E25" s="559">
        <v>16.938884000000002</v>
      </c>
      <c r="F25" s="559">
        <v>0</v>
      </c>
      <c r="G25" s="559">
        <v>0</v>
      </c>
      <c r="H25" s="559">
        <v>108</v>
      </c>
      <c r="I25" s="559">
        <v>10701.471028</v>
      </c>
      <c r="J25" s="561">
        <f t="shared" si="0"/>
        <v>118</v>
      </c>
      <c r="K25" s="561">
        <f t="shared" si="1"/>
        <v>11520.183489999999</v>
      </c>
    </row>
    <row r="26" spans="1:11" ht="12.95" customHeight="1" x14ac:dyDescent="0.25">
      <c r="A26" s="565" t="s">
        <v>491</v>
      </c>
      <c r="B26" s="559">
        <v>0</v>
      </c>
      <c r="C26" s="559">
        <v>0</v>
      </c>
      <c r="D26" s="559">
        <v>0</v>
      </c>
      <c r="E26" s="559">
        <v>0</v>
      </c>
      <c r="F26" s="559">
        <v>0</v>
      </c>
      <c r="G26" s="559">
        <v>0</v>
      </c>
      <c r="H26" s="559">
        <v>0</v>
      </c>
      <c r="I26" s="559">
        <v>0</v>
      </c>
      <c r="J26" s="561">
        <f t="shared" si="0"/>
        <v>0</v>
      </c>
      <c r="K26" s="561">
        <f t="shared" si="1"/>
        <v>0</v>
      </c>
    </row>
    <row r="27" spans="1:11" ht="12.95" customHeight="1" x14ac:dyDescent="0.25">
      <c r="A27" s="565" t="s">
        <v>492</v>
      </c>
      <c r="B27" s="559">
        <v>0</v>
      </c>
      <c r="C27" s="559">
        <v>0</v>
      </c>
      <c r="D27" s="559">
        <v>0</v>
      </c>
      <c r="E27" s="559">
        <v>0</v>
      </c>
      <c r="F27" s="559">
        <v>0</v>
      </c>
      <c r="G27" s="559">
        <v>0</v>
      </c>
      <c r="H27" s="559">
        <v>3</v>
      </c>
      <c r="I27" s="559">
        <v>73.798000000000002</v>
      </c>
      <c r="J27" s="561">
        <f t="shared" si="0"/>
        <v>3</v>
      </c>
      <c r="K27" s="561">
        <f t="shared" si="1"/>
        <v>73.798000000000002</v>
      </c>
    </row>
    <row r="28" spans="1:11" ht="12.95" customHeight="1" x14ac:dyDescent="0.25">
      <c r="A28" s="564" t="s">
        <v>493</v>
      </c>
      <c r="B28" s="559">
        <v>84</v>
      </c>
      <c r="C28" s="559">
        <v>4786.3771779999997</v>
      </c>
      <c r="D28" s="559">
        <v>9</v>
      </c>
      <c r="E28" s="559">
        <v>46.738999999999997</v>
      </c>
      <c r="F28" s="559">
        <v>2</v>
      </c>
      <c r="G28" s="559">
        <v>13.879</v>
      </c>
      <c r="H28" s="559">
        <v>117</v>
      </c>
      <c r="I28" s="559">
        <v>58080.044529999999</v>
      </c>
      <c r="J28" s="561">
        <f t="shared" si="0"/>
        <v>212</v>
      </c>
      <c r="K28" s="561">
        <f t="shared" si="1"/>
        <v>62927.039708000004</v>
      </c>
    </row>
    <row r="29" spans="1:11" ht="12.95" customHeight="1" x14ac:dyDescent="0.25">
      <c r="A29" s="565" t="s">
        <v>489</v>
      </c>
      <c r="B29" s="559">
        <v>54</v>
      </c>
      <c r="C29" s="559">
        <v>1054.8392309999999</v>
      </c>
      <c r="D29" s="559">
        <v>7</v>
      </c>
      <c r="E29" s="559">
        <v>3.7829999999999999</v>
      </c>
      <c r="F29" s="559">
        <v>1</v>
      </c>
      <c r="G29" s="559">
        <v>9.3789999999999996</v>
      </c>
      <c r="H29" s="559">
        <v>5</v>
      </c>
      <c r="I29" s="559">
        <v>6403.1169999999993</v>
      </c>
      <c r="J29" s="561">
        <f t="shared" si="0"/>
        <v>67</v>
      </c>
      <c r="K29" s="561">
        <f t="shared" si="1"/>
        <v>7471.1182309999995</v>
      </c>
    </row>
    <row r="30" spans="1:11" ht="12.95" customHeight="1" x14ac:dyDescent="0.25">
      <c r="A30" s="565" t="s">
        <v>490</v>
      </c>
      <c r="B30" s="559">
        <v>14</v>
      </c>
      <c r="C30" s="559">
        <v>935.21394199999997</v>
      </c>
      <c r="D30" s="559">
        <v>2</v>
      </c>
      <c r="E30" s="559">
        <v>42.956000000000003</v>
      </c>
      <c r="F30" s="559">
        <v>1</v>
      </c>
      <c r="G30" s="559">
        <v>4.5</v>
      </c>
      <c r="H30" s="559">
        <v>9</v>
      </c>
      <c r="I30" s="559">
        <v>1193.01953</v>
      </c>
      <c r="J30" s="561">
        <f t="shared" si="0"/>
        <v>26</v>
      </c>
      <c r="K30" s="561">
        <f t="shared" si="1"/>
        <v>2175.689472</v>
      </c>
    </row>
    <row r="31" spans="1:11" ht="12.95" customHeight="1" x14ac:dyDescent="0.25">
      <c r="A31" s="565" t="s">
        <v>491</v>
      </c>
      <c r="B31" s="559">
        <v>0</v>
      </c>
      <c r="C31" s="559">
        <v>0</v>
      </c>
      <c r="D31" s="559">
        <v>0</v>
      </c>
      <c r="E31" s="559">
        <v>0</v>
      </c>
      <c r="F31" s="559">
        <v>0</v>
      </c>
      <c r="G31" s="559">
        <v>0</v>
      </c>
      <c r="H31" s="559">
        <v>0</v>
      </c>
      <c r="I31" s="559">
        <v>0</v>
      </c>
      <c r="J31" s="561">
        <f t="shared" si="0"/>
        <v>0</v>
      </c>
      <c r="K31" s="561">
        <f t="shared" si="1"/>
        <v>0</v>
      </c>
    </row>
    <row r="32" spans="1:11" ht="12.95" customHeight="1" x14ac:dyDescent="0.25">
      <c r="A32" s="565" t="s">
        <v>492</v>
      </c>
      <c r="B32" s="559">
        <v>16</v>
      </c>
      <c r="C32" s="559">
        <v>2796.3240049999999</v>
      </c>
      <c r="D32" s="559">
        <v>0</v>
      </c>
      <c r="E32" s="559">
        <v>0</v>
      </c>
      <c r="F32" s="559">
        <v>0</v>
      </c>
      <c r="G32" s="559">
        <v>0</v>
      </c>
      <c r="H32" s="559">
        <v>103</v>
      </c>
      <c r="I32" s="559">
        <v>50483.908000000003</v>
      </c>
      <c r="J32" s="561">
        <f t="shared" si="0"/>
        <v>119</v>
      </c>
      <c r="K32" s="561">
        <f t="shared" si="1"/>
        <v>53280.232005000005</v>
      </c>
    </row>
    <row r="33" spans="1:11" ht="12.95" customHeight="1" x14ac:dyDescent="0.25">
      <c r="A33" s="567" t="s">
        <v>495</v>
      </c>
      <c r="B33" s="559">
        <v>28870</v>
      </c>
      <c r="C33" s="559">
        <v>275803.13071120001</v>
      </c>
      <c r="D33" s="559">
        <v>696</v>
      </c>
      <c r="E33" s="559">
        <v>3331.2542360000002</v>
      </c>
      <c r="F33" s="559">
        <v>55</v>
      </c>
      <c r="G33" s="559">
        <v>677.24699999999996</v>
      </c>
      <c r="H33" s="559">
        <v>40490</v>
      </c>
      <c r="I33" s="559">
        <v>2897916.9456830001</v>
      </c>
      <c r="J33" s="561">
        <f t="shared" si="0"/>
        <v>70111</v>
      </c>
      <c r="K33" s="561">
        <f t="shared" si="1"/>
        <v>3177728.5776302004</v>
      </c>
    </row>
    <row r="34" spans="1:11" ht="12.95" customHeight="1" x14ac:dyDescent="0.25">
      <c r="A34" s="566" t="s">
        <v>496</v>
      </c>
      <c r="B34" s="559">
        <v>10047</v>
      </c>
      <c r="C34" s="559">
        <v>47554.268309200001</v>
      </c>
      <c r="D34" s="559">
        <v>447</v>
      </c>
      <c r="E34" s="559">
        <v>1046.566763</v>
      </c>
      <c r="F34" s="559">
        <v>8</v>
      </c>
      <c r="G34" s="559">
        <v>82.123999999999995</v>
      </c>
      <c r="H34" s="559">
        <v>9461</v>
      </c>
      <c r="I34" s="559">
        <v>986280.80721799994</v>
      </c>
      <c r="J34" s="561">
        <f t="shared" si="0"/>
        <v>19963</v>
      </c>
      <c r="K34" s="561">
        <f t="shared" si="1"/>
        <v>1034963.7662901998</v>
      </c>
    </row>
    <row r="35" spans="1:11" ht="12.95" customHeight="1" x14ac:dyDescent="0.25">
      <c r="A35" s="564" t="s">
        <v>497</v>
      </c>
      <c r="B35" s="559">
        <v>6896</v>
      </c>
      <c r="C35" s="559">
        <v>8371.6149972000003</v>
      </c>
      <c r="D35" s="559">
        <v>341</v>
      </c>
      <c r="E35" s="559">
        <v>258.182076</v>
      </c>
      <c r="F35" s="559">
        <v>0</v>
      </c>
      <c r="G35" s="559">
        <v>0</v>
      </c>
      <c r="H35" s="559">
        <v>1275</v>
      </c>
      <c r="I35" s="559">
        <v>440249.04868000001</v>
      </c>
      <c r="J35" s="561">
        <f t="shared" si="0"/>
        <v>8512</v>
      </c>
      <c r="K35" s="561">
        <f t="shared" si="1"/>
        <v>448878.84575320006</v>
      </c>
    </row>
    <row r="36" spans="1:11" ht="12.95" customHeight="1" x14ac:dyDescent="0.25">
      <c r="A36" s="564" t="s">
        <v>498</v>
      </c>
      <c r="B36" s="559">
        <v>834</v>
      </c>
      <c r="C36" s="559">
        <v>29690.152236000002</v>
      </c>
      <c r="D36" s="559">
        <v>18</v>
      </c>
      <c r="E36" s="559">
        <v>394.71136100000001</v>
      </c>
      <c r="F36" s="559">
        <v>0</v>
      </c>
      <c r="G36" s="559">
        <v>0</v>
      </c>
      <c r="H36" s="559">
        <v>2353</v>
      </c>
      <c r="I36" s="559">
        <v>113617.202257</v>
      </c>
      <c r="J36" s="561">
        <f t="shared" si="0"/>
        <v>3205</v>
      </c>
      <c r="K36" s="561">
        <f t="shared" si="1"/>
        <v>143702.06585399999</v>
      </c>
    </row>
    <row r="37" spans="1:11" ht="12.95" customHeight="1" x14ac:dyDescent="0.25">
      <c r="A37" s="564" t="s">
        <v>499</v>
      </c>
      <c r="B37" s="559">
        <v>418</v>
      </c>
      <c r="C37" s="559">
        <v>1229.974496</v>
      </c>
      <c r="D37" s="559">
        <v>28</v>
      </c>
      <c r="E37" s="559">
        <v>75.920454000000007</v>
      </c>
      <c r="F37" s="559">
        <v>0</v>
      </c>
      <c r="G37" s="559">
        <v>0</v>
      </c>
      <c r="H37" s="559">
        <v>337</v>
      </c>
      <c r="I37" s="559">
        <v>18785.796729000002</v>
      </c>
      <c r="J37" s="561">
        <f t="shared" si="0"/>
        <v>783</v>
      </c>
      <c r="K37" s="561">
        <f t="shared" si="1"/>
        <v>20091.691679</v>
      </c>
    </row>
    <row r="38" spans="1:11" ht="12.95" customHeight="1" x14ac:dyDescent="0.25">
      <c r="A38" s="565" t="s">
        <v>500</v>
      </c>
      <c r="B38" s="559">
        <v>408</v>
      </c>
      <c r="C38" s="559">
        <v>1063.092496</v>
      </c>
      <c r="D38" s="559">
        <v>18</v>
      </c>
      <c r="E38" s="559">
        <v>17.619454000000001</v>
      </c>
      <c r="F38" s="559">
        <v>0</v>
      </c>
      <c r="G38" s="559">
        <v>0</v>
      </c>
      <c r="H38" s="559">
        <v>331</v>
      </c>
      <c r="I38" s="559">
        <v>18257.433177999999</v>
      </c>
      <c r="J38" s="561">
        <f t="shared" si="0"/>
        <v>757</v>
      </c>
      <c r="K38" s="561">
        <f t="shared" si="1"/>
        <v>19338.145128</v>
      </c>
    </row>
    <row r="39" spans="1:11" ht="12.95" customHeight="1" x14ac:dyDescent="0.25">
      <c r="A39" s="565" t="s">
        <v>501</v>
      </c>
      <c r="B39" s="559">
        <v>10</v>
      </c>
      <c r="C39" s="559">
        <v>166.88200000000001</v>
      </c>
      <c r="D39" s="559">
        <v>10</v>
      </c>
      <c r="E39" s="559">
        <v>58.301000000000002</v>
      </c>
      <c r="F39" s="559">
        <v>0</v>
      </c>
      <c r="G39" s="559">
        <v>0</v>
      </c>
      <c r="H39" s="559">
        <v>6</v>
      </c>
      <c r="I39" s="559">
        <v>528.36355100000003</v>
      </c>
      <c r="J39" s="561">
        <f t="shared" si="0"/>
        <v>26</v>
      </c>
      <c r="K39" s="561">
        <f t="shared" si="1"/>
        <v>753.54655100000014</v>
      </c>
    </row>
    <row r="40" spans="1:11" ht="12.95" customHeight="1" x14ac:dyDescent="0.25">
      <c r="A40" s="564" t="s">
        <v>502</v>
      </c>
      <c r="B40" s="559">
        <v>172</v>
      </c>
      <c r="C40" s="559">
        <v>1123.4167090000001</v>
      </c>
      <c r="D40" s="559">
        <v>3</v>
      </c>
      <c r="E40" s="559">
        <v>4.1020000000000003</v>
      </c>
      <c r="F40" s="559">
        <v>2</v>
      </c>
      <c r="G40" s="559">
        <v>2.847</v>
      </c>
      <c r="H40" s="559">
        <v>1427</v>
      </c>
      <c r="I40" s="559">
        <v>101643.28323</v>
      </c>
      <c r="J40" s="561">
        <f t="shared" si="0"/>
        <v>1604</v>
      </c>
      <c r="K40" s="561">
        <f t="shared" si="1"/>
        <v>102773.64893899999</v>
      </c>
    </row>
    <row r="41" spans="1:11" ht="12.95" customHeight="1" x14ac:dyDescent="0.25">
      <c r="A41" s="565" t="s">
        <v>500</v>
      </c>
      <c r="B41" s="559">
        <v>162</v>
      </c>
      <c r="C41" s="559">
        <v>1067.1616550000001</v>
      </c>
      <c r="D41" s="559">
        <v>3</v>
      </c>
      <c r="E41" s="559">
        <v>4.1020000000000003</v>
      </c>
      <c r="F41" s="559">
        <v>2</v>
      </c>
      <c r="G41" s="559">
        <v>2.847</v>
      </c>
      <c r="H41" s="559">
        <v>1381</v>
      </c>
      <c r="I41" s="559">
        <v>98831.116539999988</v>
      </c>
      <c r="J41" s="561">
        <f t="shared" ref="J41:J75" si="2">+H41+F41+D41+B41</f>
        <v>1548</v>
      </c>
      <c r="K41" s="561">
        <f t="shared" ref="K41:K75" si="3">+I41+G41+E41+C41</f>
        <v>99905.227194999985</v>
      </c>
    </row>
    <row r="42" spans="1:11" ht="12.95" customHeight="1" x14ac:dyDescent="0.25">
      <c r="A42" s="565" t="s">
        <v>501</v>
      </c>
      <c r="B42" s="559">
        <v>10</v>
      </c>
      <c r="C42" s="559">
        <v>56.255054000000001</v>
      </c>
      <c r="D42" s="559">
        <v>0</v>
      </c>
      <c r="E42" s="559">
        <v>0</v>
      </c>
      <c r="F42" s="559">
        <v>0</v>
      </c>
      <c r="G42" s="559">
        <v>0</v>
      </c>
      <c r="H42" s="559">
        <v>46</v>
      </c>
      <c r="I42" s="559">
        <v>2812.16669</v>
      </c>
      <c r="J42" s="561">
        <f t="shared" si="2"/>
        <v>56</v>
      </c>
      <c r="K42" s="561">
        <f t="shared" si="3"/>
        <v>2868.4217440000002</v>
      </c>
    </row>
    <row r="43" spans="1:11" ht="12.95" customHeight="1" x14ac:dyDescent="0.25">
      <c r="A43" s="564" t="s">
        <v>503</v>
      </c>
      <c r="B43" s="559">
        <v>163</v>
      </c>
      <c r="C43" s="559">
        <v>1185.146121</v>
      </c>
      <c r="D43" s="559">
        <v>3</v>
      </c>
      <c r="E43" s="559">
        <v>0.24403900000000001</v>
      </c>
      <c r="F43" s="559">
        <v>0</v>
      </c>
      <c r="G43" s="559">
        <v>0</v>
      </c>
      <c r="H43" s="559">
        <v>1505</v>
      </c>
      <c r="I43" s="559">
        <v>219739.27048199999</v>
      </c>
      <c r="J43" s="561">
        <f t="shared" si="2"/>
        <v>1671</v>
      </c>
      <c r="K43" s="561">
        <f t="shared" si="3"/>
        <v>220924.660642</v>
      </c>
    </row>
    <row r="44" spans="1:11" ht="12.95" customHeight="1" x14ac:dyDescent="0.25">
      <c r="A44" s="565" t="s">
        <v>500</v>
      </c>
      <c r="B44" s="559">
        <v>163</v>
      </c>
      <c r="C44" s="559">
        <v>1185.146121</v>
      </c>
      <c r="D44" s="559">
        <v>3</v>
      </c>
      <c r="E44" s="559">
        <v>0.24403900000000001</v>
      </c>
      <c r="F44" s="559">
        <v>0</v>
      </c>
      <c r="G44" s="559">
        <v>0</v>
      </c>
      <c r="H44" s="559">
        <v>1499</v>
      </c>
      <c r="I44" s="559">
        <v>218408.55348199999</v>
      </c>
      <c r="J44" s="561">
        <f t="shared" si="2"/>
        <v>1665</v>
      </c>
      <c r="K44" s="561">
        <f t="shared" si="3"/>
        <v>219593.943642</v>
      </c>
    </row>
    <row r="45" spans="1:11" ht="12.95" customHeight="1" x14ac:dyDescent="0.25">
      <c r="A45" s="565" t="s">
        <v>501</v>
      </c>
      <c r="B45" s="559">
        <v>0</v>
      </c>
      <c r="C45" s="559">
        <v>0</v>
      </c>
      <c r="D45" s="559">
        <v>0</v>
      </c>
      <c r="E45" s="559">
        <v>0</v>
      </c>
      <c r="F45" s="559">
        <v>0</v>
      </c>
      <c r="G45" s="559">
        <v>0</v>
      </c>
      <c r="H45" s="559">
        <v>6</v>
      </c>
      <c r="I45" s="559">
        <v>1330.7170000000001</v>
      </c>
      <c r="J45" s="561">
        <f t="shared" si="2"/>
        <v>6</v>
      </c>
      <c r="K45" s="561">
        <f t="shared" si="3"/>
        <v>1330.7170000000001</v>
      </c>
    </row>
    <row r="46" spans="1:11" ht="12.95" customHeight="1" x14ac:dyDescent="0.25">
      <c r="A46" s="564" t="s">
        <v>504</v>
      </c>
      <c r="B46" s="559">
        <v>58</v>
      </c>
      <c r="C46" s="559">
        <v>100.84</v>
      </c>
      <c r="D46" s="559">
        <v>1</v>
      </c>
      <c r="E46" s="559">
        <v>4.4999999999999998E-2</v>
      </c>
      <c r="F46" s="559">
        <v>0</v>
      </c>
      <c r="G46" s="559">
        <v>0</v>
      </c>
      <c r="H46" s="559">
        <v>146</v>
      </c>
      <c r="I46" s="559">
        <v>2770.3850000000002</v>
      </c>
      <c r="J46" s="561">
        <f t="shared" si="2"/>
        <v>205</v>
      </c>
      <c r="K46" s="561">
        <f t="shared" si="3"/>
        <v>2871.2700000000004</v>
      </c>
    </row>
    <row r="47" spans="1:11" ht="12.95" customHeight="1" x14ac:dyDescent="0.25">
      <c r="A47" s="564" t="s">
        <v>505</v>
      </c>
      <c r="B47" s="559">
        <v>4</v>
      </c>
      <c r="C47" s="559">
        <v>5.0860000000000003</v>
      </c>
      <c r="D47" s="559">
        <v>0</v>
      </c>
      <c r="E47" s="559">
        <v>0</v>
      </c>
      <c r="F47" s="559">
        <v>0</v>
      </c>
      <c r="G47" s="559">
        <v>0</v>
      </c>
      <c r="H47" s="559">
        <v>18</v>
      </c>
      <c r="I47" s="559">
        <v>419.40300000000002</v>
      </c>
      <c r="J47" s="561">
        <f t="shared" si="2"/>
        <v>22</v>
      </c>
      <c r="K47" s="561">
        <f t="shared" si="3"/>
        <v>424.48900000000003</v>
      </c>
    </row>
    <row r="48" spans="1:11" ht="12.95" customHeight="1" x14ac:dyDescent="0.25">
      <c r="A48" s="564" t="s">
        <v>506</v>
      </c>
      <c r="B48" s="559">
        <v>1502</v>
      </c>
      <c r="C48" s="559">
        <v>5848.0377500000004</v>
      </c>
      <c r="D48" s="559">
        <v>53</v>
      </c>
      <c r="E48" s="559">
        <v>313.36183299999999</v>
      </c>
      <c r="F48" s="559">
        <v>6</v>
      </c>
      <c r="G48" s="559">
        <v>79.277000000000001</v>
      </c>
      <c r="H48" s="559">
        <v>2400</v>
      </c>
      <c r="I48" s="559">
        <v>89056.417839999995</v>
      </c>
      <c r="J48" s="561">
        <f t="shared" si="2"/>
        <v>3961</v>
      </c>
      <c r="K48" s="561">
        <f t="shared" si="3"/>
        <v>95297.094423000002</v>
      </c>
    </row>
    <row r="49" spans="1:11" ht="12.95" customHeight="1" x14ac:dyDescent="0.25">
      <c r="A49" s="565" t="s">
        <v>500</v>
      </c>
      <c r="B49" s="559">
        <v>1500</v>
      </c>
      <c r="C49" s="559">
        <v>5791.2267499999998</v>
      </c>
      <c r="D49" s="559">
        <v>53</v>
      </c>
      <c r="E49" s="559">
        <v>313.36183299999999</v>
      </c>
      <c r="F49" s="559">
        <v>6</v>
      </c>
      <c r="G49" s="559">
        <v>79.277000000000001</v>
      </c>
      <c r="H49" s="559">
        <v>2367</v>
      </c>
      <c r="I49" s="559">
        <v>88470.838839999997</v>
      </c>
      <c r="J49" s="561">
        <f t="shared" si="2"/>
        <v>3926</v>
      </c>
      <c r="K49" s="561">
        <f t="shared" si="3"/>
        <v>94654.704423000003</v>
      </c>
    </row>
    <row r="50" spans="1:11" ht="12.95" customHeight="1" x14ac:dyDescent="0.25">
      <c r="A50" s="565" t="s">
        <v>501</v>
      </c>
      <c r="B50" s="559">
        <v>2</v>
      </c>
      <c r="C50" s="559">
        <v>56.811</v>
      </c>
      <c r="D50" s="559">
        <v>0</v>
      </c>
      <c r="E50" s="559">
        <v>0</v>
      </c>
      <c r="F50" s="559">
        <v>0</v>
      </c>
      <c r="G50" s="559">
        <v>0</v>
      </c>
      <c r="H50" s="559">
        <v>33</v>
      </c>
      <c r="I50" s="559">
        <v>585.57899999999995</v>
      </c>
      <c r="J50" s="561">
        <f t="shared" si="2"/>
        <v>35</v>
      </c>
      <c r="K50" s="561">
        <f t="shared" si="3"/>
        <v>642.39</v>
      </c>
    </row>
    <row r="51" spans="1:11" ht="12.95" customHeight="1" x14ac:dyDescent="0.25">
      <c r="A51" s="566" t="s">
        <v>507</v>
      </c>
      <c r="B51" s="559">
        <v>13575</v>
      </c>
      <c r="C51" s="559">
        <v>123733.04902000001</v>
      </c>
      <c r="D51" s="559">
        <v>58</v>
      </c>
      <c r="E51" s="559">
        <v>1369.4400539999999</v>
      </c>
      <c r="F51" s="559">
        <v>24</v>
      </c>
      <c r="G51" s="559">
        <v>168.81700000000001</v>
      </c>
      <c r="H51" s="559">
        <v>8792</v>
      </c>
      <c r="I51" s="559">
        <v>612062.89428499993</v>
      </c>
      <c r="J51" s="561">
        <f t="shared" si="2"/>
        <v>22449</v>
      </c>
      <c r="K51" s="561">
        <f t="shared" si="3"/>
        <v>737334.20035900001</v>
      </c>
    </row>
    <row r="52" spans="1:11" ht="12.95" customHeight="1" x14ac:dyDescent="0.25">
      <c r="A52" s="568" t="s">
        <v>508</v>
      </c>
      <c r="B52" s="559">
        <v>11798</v>
      </c>
      <c r="C52" s="559">
        <v>18225.55934</v>
      </c>
      <c r="D52" s="559">
        <v>25</v>
      </c>
      <c r="E52" s="559">
        <v>32.234304999999999</v>
      </c>
      <c r="F52" s="559">
        <v>0</v>
      </c>
      <c r="G52" s="559">
        <v>0</v>
      </c>
      <c r="H52" s="559">
        <v>2410</v>
      </c>
      <c r="I52" s="559">
        <v>154729.77716100001</v>
      </c>
      <c r="J52" s="561">
        <f t="shared" si="2"/>
        <v>14233</v>
      </c>
      <c r="K52" s="561">
        <f t="shared" si="3"/>
        <v>172987.570806</v>
      </c>
    </row>
    <row r="53" spans="1:11" ht="12.95" customHeight="1" x14ac:dyDescent="0.25">
      <c r="A53" s="565" t="s">
        <v>500</v>
      </c>
      <c r="B53" s="559">
        <v>303</v>
      </c>
      <c r="C53" s="559">
        <v>11238.269585</v>
      </c>
      <c r="D53" s="559">
        <v>20</v>
      </c>
      <c r="E53" s="559">
        <v>29.078334000000002</v>
      </c>
      <c r="F53" s="559">
        <v>0</v>
      </c>
      <c r="G53" s="559">
        <v>0</v>
      </c>
      <c r="H53" s="559">
        <v>2264</v>
      </c>
      <c r="I53" s="559">
        <v>143222.05169399999</v>
      </c>
      <c r="J53" s="561">
        <f t="shared" si="2"/>
        <v>2587</v>
      </c>
      <c r="K53" s="561">
        <f t="shared" si="3"/>
        <v>154489.39961299999</v>
      </c>
    </row>
    <row r="54" spans="1:11" ht="12.95" customHeight="1" x14ac:dyDescent="0.25">
      <c r="A54" s="565" t="s">
        <v>501</v>
      </c>
      <c r="B54" s="559">
        <v>11495</v>
      </c>
      <c r="C54" s="559">
        <v>6987.2897549999998</v>
      </c>
      <c r="D54" s="559">
        <v>5</v>
      </c>
      <c r="E54" s="559">
        <v>3.1559710000000001</v>
      </c>
      <c r="F54" s="559">
        <v>0</v>
      </c>
      <c r="G54" s="559">
        <v>0</v>
      </c>
      <c r="H54" s="559">
        <v>146</v>
      </c>
      <c r="I54" s="559">
        <v>11507.725467</v>
      </c>
      <c r="J54" s="561">
        <f t="shared" si="2"/>
        <v>11646</v>
      </c>
      <c r="K54" s="561">
        <f t="shared" si="3"/>
        <v>18498.171193000002</v>
      </c>
    </row>
    <row r="55" spans="1:11" ht="12.95" customHeight="1" x14ac:dyDescent="0.25">
      <c r="A55" s="568" t="s">
        <v>509</v>
      </c>
      <c r="B55" s="559">
        <v>7</v>
      </c>
      <c r="C55" s="559">
        <v>20.082999999999998</v>
      </c>
      <c r="D55" s="559">
        <v>0</v>
      </c>
      <c r="E55" s="559">
        <v>0</v>
      </c>
      <c r="F55" s="559">
        <v>0</v>
      </c>
      <c r="G55" s="559">
        <v>0</v>
      </c>
      <c r="H55" s="559">
        <v>115</v>
      </c>
      <c r="I55" s="559">
        <v>13498.802195</v>
      </c>
      <c r="J55" s="561">
        <f t="shared" si="2"/>
        <v>122</v>
      </c>
      <c r="K55" s="561">
        <f t="shared" si="3"/>
        <v>13518.885195000001</v>
      </c>
    </row>
    <row r="56" spans="1:11" ht="12.95" customHeight="1" x14ac:dyDescent="0.25">
      <c r="A56" s="565" t="s">
        <v>500</v>
      </c>
      <c r="B56" s="559">
        <v>6</v>
      </c>
      <c r="C56" s="559">
        <v>15.337</v>
      </c>
      <c r="D56" s="559">
        <v>0</v>
      </c>
      <c r="E56" s="559">
        <v>0</v>
      </c>
      <c r="F56" s="559">
        <v>0</v>
      </c>
      <c r="G56" s="559">
        <v>0</v>
      </c>
      <c r="H56" s="559">
        <v>71</v>
      </c>
      <c r="I56" s="559">
        <v>12312.273499999999</v>
      </c>
      <c r="J56" s="561">
        <f t="shared" si="2"/>
        <v>77</v>
      </c>
      <c r="K56" s="561">
        <f t="shared" si="3"/>
        <v>12327.610499999999</v>
      </c>
    </row>
    <row r="57" spans="1:11" ht="12.95" customHeight="1" x14ac:dyDescent="0.25">
      <c r="A57" s="565" t="s">
        <v>501</v>
      </c>
      <c r="B57" s="559">
        <v>1</v>
      </c>
      <c r="C57" s="559">
        <v>4.7460000000000004</v>
      </c>
      <c r="D57" s="559">
        <v>0</v>
      </c>
      <c r="E57" s="559">
        <v>0</v>
      </c>
      <c r="F57" s="559">
        <v>0</v>
      </c>
      <c r="G57" s="559">
        <v>0</v>
      </c>
      <c r="H57" s="559">
        <v>44</v>
      </c>
      <c r="I57" s="559">
        <v>1186.528695</v>
      </c>
      <c r="J57" s="561">
        <f t="shared" si="2"/>
        <v>45</v>
      </c>
      <c r="K57" s="561">
        <f t="shared" si="3"/>
        <v>1191.2746950000001</v>
      </c>
    </row>
    <row r="58" spans="1:11" ht="12.95" customHeight="1" x14ac:dyDescent="0.25">
      <c r="A58" s="568" t="s">
        <v>510</v>
      </c>
      <c r="B58" s="559">
        <v>699</v>
      </c>
      <c r="C58" s="559">
        <v>6874.0057729999999</v>
      </c>
      <c r="D58" s="559">
        <v>4</v>
      </c>
      <c r="E58" s="559">
        <v>11.831</v>
      </c>
      <c r="F58" s="559">
        <v>22</v>
      </c>
      <c r="G58" s="559">
        <v>148.31700000000001</v>
      </c>
      <c r="H58" s="559">
        <v>498</v>
      </c>
      <c r="I58" s="559">
        <v>38707.312948999999</v>
      </c>
      <c r="J58" s="561">
        <f t="shared" si="2"/>
        <v>1223</v>
      </c>
      <c r="K58" s="561">
        <f t="shared" si="3"/>
        <v>45741.466721999997</v>
      </c>
    </row>
    <row r="59" spans="1:11" ht="12.95" customHeight="1" x14ac:dyDescent="0.25">
      <c r="A59" s="565" t="s">
        <v>500</v>
      </c>
      <c r="B59" s="559">
        <v>696</v>
      </c>
      <c r="C59" s="559">
        <v>6867.3357729999998</v>
      </c>
      <c r="D59" s="559">
        <v>4</v>
      </c>
      <c r="E59" s="559">
        <v>11.831</v>
      </c>
      <c r="F59" s="559">
        <v>22</v>
      </c>
      <c r="G59" s="559">
        <v>148.31700000000001</v>
      </c>
      <c r="H59" s="559">
        <v>493</v>
      </c>
      <c r="I59" s="559">
        <v>34986.294949000003</v>
      </c>
      <c r="J59" s="561">
        <f t="shared" si="2"/>
        <v>1215</v>
      </c>
      <c r="K59" s="561">
        <f t="shared" si="3"/>
        <v>42013.778722000003</v>
      </c>
    </row>
    <row r="60" spans="1:11" ht="12.95" customHeight="1" x14ac:dyDescent="0.25">
      <c r="A60" s="565" t="s">
        <v>501</v>
      </c>
      <c r="B60" s="559">
        <v>3</v>
      </c>
      <c r="C60" s="559">
        <v>6.67</v>
      </c>
      <c r="D60" s="559">
        <v>0</v>
      </c>
      <c r="E60" s="559">
        <v>0</v>
      </c>
      <c r="F60" s="559">
        <v>0</v>
      </c>
      <c r="G60" s="559">
        <v>0</v>
      </c>
      <c r="H60" s="559">
        <v>5</v>
      </c>
      <c r="I60" s="559">
        <v>3721.018</v>
      </c>
      <c r="J60" s="561">
        <f t="shared" si="2"/>
        <v>8</v>
      </c>
      <c r="K60" s="561">
        <f t="shared" si="3"/>
        <v>3727.6880000000001</v>
      </c>
    </row>
    <row r="61" spans="1:11" ht="12.95" customHeight="1" x14ac:dyDescent="0.25">
      <c r="A61" s="568" t="s">
        <v>511</v>
      </c>
      <c r="B61" s="559">
        <v>65</v>
      </c>
      <c r="C61" s="559">
        <v>51142.270562000012</v>
      </c>
      <c r="D61" s="559">
        <v>0</v>
      </c>
      <c r="E61" s="559">
        <v>0</v>
      </c>
      <c r="F61" s="559">
        <v>2</v>
      </c>
      <c r="G61" s="559">
        <v>20.5</v>
      </c>
      <c r="H61" s="559">
        <v>1257</v>
      </c>
      <c r="I61" s="559">
        <v>121596.05899999999</v>
      </c>
      <c r="J61" s="561">
        <f t="shared" si="2"/>
        <v>1324</v>
      </c>
      <c r="K61" s="561">
        <f t="shared" si="3"/>
        <v>172758.829562</v>
      </c>
    </row>
    <row r="62" spans="1:11" ht="12.95" customHeight="1" x14ac:dyDescent="0.25">
      <c r="A62" s="565" t="s">
        <v>500</v>
      </c>
      <c r="B62" s="559">
        <v>49</v>
      </c>
      <c r="C62" s="559">
        <v>50563.171562000003</v>
      </c>
      <c r="D62" s="559">
        <v>0</v>
      </c>
      <c r="E62" s="559">
        <v>0</v>
      </c>
      <c r="F62" s="559">
        <v>2</v>
      </c>
      <c r="G62" s="559">
        <v>20.5</v>
      </c>
      <c r="H62" s="559">
        <v>1211</v>
      </c>
      <c r="I62" s="559">
        <v>65473.724999999999</v>
      </c>
      <c r="J62" s="561">
        <f t="shared" si="2"/>
        <v>1262</v>
      </c>
      <c r="K62" s="561">
        <f t="shared" si="3"/>
        <v>116057.39656200001</v>
      </c>
    </row>
    <row r="63" spans="1:11" ht="12.95" customHeight="1" x14ac:dyDescent="0.25">
      <c r="A63" s="565" t="s">
        <v>501</v>
      </c>
      <c r="B63" s="559">
        <v>16</v>
      </c>
      <c r="C63" s="559">
        <v>579.09900000000005</v>
      </c>
      <c r="D63" s="559">
        <v>0</v>
      </c>
      <c r="E63" s="559">
        <v>0</v>
      </c>
      <c r="F63" s="559">
        <v>0</v>
      </c>
      <c r="G63" s="559">
        <v>0</v>
      </c>
      <c r="H63" s="559">
        <v>46</v>
      </c>
      <c r="I63" s="559">
        <v>56122.334000000003</v>
      </c>
      <c r="J63" s="561">
        <f t="shared" si="2"/>
        <v>62</v>
      </c>
      <c r="K63" s="561">
        <f t="shared" si="3"/>
        <v>56701.433000000005</v>
      </c>
    </row>
    <row r="64" spans="1:11" ht="15" customHeight="1" x14ac:dyDescent="0.25">
      <c r="A64" s="568" t="s">
        <v>512</v>
      </c>
      <c r="B64" s="559">
        <v>239</v>
      </c>
      <c r="C64" s="559">
        <v>10098.357988</v>
      </c>
      <c r="D64" s="559">
        <v>6</v>
      </c>
      <c r="E64" s="559">
        <v>1283.7190000000001</v>
      </c>
      <c r="F64" s="559">
        <v>0</v>
      </c>
      <c r="G64" s="559">
        <v>0</v>
      </c>
      <c r="H64" s="559">
        <v>2093</v>
      </c>
      <c r="I64" s="559">
        <v>124764.335596</v>
      </c>
      <c r="J64" s="561">
        <f t="shared" si="2"/>
        <v>2338</v>
      </c>
      <c r="K64" s="561">
        <f t="shared" si="3"/>
        <v>136146.41258400001</v>
      </c>
    </row>
    <row r="65" spans="1:11" ht="12.95" customHeight="1" x14ac:dyDescent="0.25">
      <c r="A65" s="565" t="s">
        <v>500</v>
      </c>
      <c r="B65" s="559">
        <v>186</v>
      </c>
      <c r="C65" s="559">
        <v>2857.530988</v>
      </c>
      <c r="D65" s="559">
        <v>5</v>
      </c>
      <c r="E65" s="559">
        <v>1266.2650000000001</v>
      </c>
      <c r="F65" s="559">
        <v>0</v>
      </c>
      <c r="G65" s="559">
        <v>0</v>
      </c>
      <c r="H65" s="559">
        <v>1583</v>
      </c>
      <c r="I65" s="559">
        <v>94620.123808000004</v>
      </c>
      <c r="J65" s="561">
        <f t="shared" si="2"/>
        <v>1774</v>
      </c>
      <c r="K65" s="561">
        <f t="shared" si="3"/>
        <v>98743.919796000002</v>
      </c>
    </row>
    <row r="66" spans="1:11" ht="12.95" customHeight="1" x14ac:dyDescent="0.25">
      <c r="A66" s="565" t="s">
        <v>501</v>
      </c>
      <c r="B66" s="559">
        <v>53</v>
      </c>
      <c r="C66" s="559">
        <v>7240.8270000000002</v>
      </c>
      <c r="D66" s="559">
        <v>1</v>
      </c>
      <c r="E66" s="559">
        <v>17.454000000000001</v>
      </c>
      <c r="F66" s="559">
        <v>0</v>
      </c>
      <c r="G66" s="559">
        <v>0</v>
      </c>
      <c r="H66" s="559">
        <v>510</v>
      </c>
      <c r="I66" s="559">
        <v>30144.211788000001</v>
      </c>
      <c r="J66" s="561">
        <f t="shared" si="2"/>
        <v>564</v>
      </c>
      <c r="K66" s="561">
        <f t="shared" si="3"/>
        <v>37402.492788000003</v>
      </c>
    </row>
    <row r="67" spans="1:11" ht="12.95" customHeight="1" x14ac:dyDescent="0.25">
      <c r="A67" s="568" t="s">
        <v>513</v>
      </c>
      <c r="B67" s="559">
        <v>1</v>
      </c>
      <c r="C67" s="559">
        <v>14.926</v>
      </c>
      <c r="D67" s="559">
        <v>0</v>
      </c>
      <c r="E67" s="559">
        <v>0</v>
      </c>
      <c r="F67" s="559">
        <v>0</v>
      </c>
      <c r="G67" s="559">
        <v>0</v>
      </c>
      <c r="H67" s="559">
        <v>1</v>
      </c>
      <c r="I67" s="559">
        <v>0</v>
      </c>
      <c r="J67" s="561">
        <f t="shared" si="2"/>
        <v>2</v>
      </c>
      <c r="K67" s="561">
        <f t="shared" si="3"/>
        <v>14.926</v>
      </c>
    </row>
    <row r="68" spans="1:11" ht="12.95" customHeight="1" x14ac:dyDescent="0.25">
      <c r="A68" s="568" t="s">
        <v>514</v>
      </c>
      <c r="B68" s="559">
        <v>9</v>
      </c>
      <c r="C68" s="559">
        <v>21.013653999999999</v>
      </c>
      <c r="D68" s="559">
        <v>0</v>
      </c>
      <c r="E68" s="559">
        <v>0</v>
      </c>
      <c r="F68" s="559">
        <v>0</v>
      </c>
      <c r="G68" s="559">
        <v>0</v>
      </c>
      <c r="H68" s="559">
        <v>133</v>
      </c>
      <c r="I68" s="559">
        <v>5049.8770260000001</v>
      </c>
      <c r="J68" s="561">
        <f t="shared" si="2"/>
        <v>142</v>
      </c>
      <c r="K68" s="561">
        <f t="shared" si="3"/>
        <v>5070.8906800000004</v>
      </c>
    </row>
    <row r="69" spans="1:11" ht="12.95" customHeight="1" x14ac:dyDescent="0.25">
      <c r="A69" s="568" t="s">
        <v>515</v>
      </c>
      <c r="B69" s="559">
        <v>16</v>
      </c>
      <c r="C69" s="559">
        <v>301.16269999999997</v>
      </c>
      <c r="D69" s="559">
        <v>1</v>
      </c>
      <c r="E69" s="559">
        <v>6.8819999999999997</v>
      </c>
      <c r="F69" s="559">
        <v>0</v>
      </c>
      <c r="G69" s="559">
        <v>0</v>
      </c>
      <c r="H69" s="559">
        <v>360</v>
      </c>
      <c r="I69" s="559">
        <v>11602.435058999999</v>
      </c>
      <c r="J69" s="561">
        <f t="shared" si="2"/>
        <v>377</v>
      </c>
      <c r="K69" s="561">
        <f t="shared" si="3"/>
        <v>11910.479759</v>
      </c>
    </row>
    <row r="70" spans="1:11" ht="12.95" customHeight="1" x14ac:dyDescent="0.25">
      <c r="A70" s="568" t="s">
        <v>516</v>
      </c>
      <c r="B70" s="559">
        <v>32</v>
      </c>
      <c r="C70" s="559">
        <v>199.52355800000001</v>
      </c>
      <c r="D70" s="559">
        <v>1</v>
      </c>
      <c r="E70" s="559">
        <v>0.59799999999999998</v>
      </c>
      <c r="F70" s="559">
        <v>0</v>
      </c>
      <c r="G70" s="559">
        <v>0</v>
      </c>
      <c r="H70" s="559">
        <v>424</v>
      </c>
      <c r="I70" s="559">
        <v>5694.1912990000001</v>
      </c>
      <c r="J70" s="561">
        <f t="shared" si="2"/>
        <v>457</v>
      </c>
      <c r="K70" s="561">
        <f t="shared" si="3"/>
        <v>5894.3128569999999</v>
      </c>
    </row>
    <row r="71" spans="1:11" ht="12.95" customHeight="1" x14ac:dyDescent="0.25">
      <c r="A71" s="565" t="s">
        <v>500</v>
      </c>
      <c r="B71" s="559">
        <v>32</v>
      </c>
      <c r="C71" s="559">
        <v>199.52355800000001</v>
      </c>
      <c r="D71" s="559">
        <v>1</v>
      </c>
      <c r="E71" s="559">
        <v>0.59799999999999998</v>
      </c>
      <c r="F71" s="559">
        <v>0</v>
      </c>
      <c r="G71" s="559">
        <v>0</v>
      </c>
      <c r="H71" s="559">
        <v>415</v>
      </c>
      <c r="I71" s="559">
        <v>4927.7082989999999</v>
      </c>
      <c r="J71" s="561">
        <f t="shared" si="2"/>
        <v>448</v>
      </c>
      <c r="K71" s="561">
        <f t="shared" si="3"/>
        <v>5127.8298569999997</v>
      </c>
    </row>
    <row r="72" spans="1:11" ht="12.95" customHeight="1" x14ac:dyDescent="0.25">
      <c r="A72" s="565" t="s">
        <v>501</v>
      </c>
      <c r="B72" s="559">
        <v>0</v>
      </c>
      <c r="C72" s="559">
        <v>0</v>
      </c>
      <c r="D72" s="559">
        <v>0</v>
      </c>
      <c r="E72" s="559">
        <v>0</v>
      </c>
      <c r="F72" s="559">
        <v>0</v>
      </c>
      <c r="G72" s="559">
        <v>0</v>
      </c>
      <c r="H72" s="559">
        <v>9</v>
      </c>
      <c r="I72" s="559">
        <v>766.48300000000006</v>
      </c>
      <c r="J72" s="561">
        <f t="shared" si="2"/>
        <v>9</v>
      </c>
      <c r="K72" s="561">
        <f t="shared" si="3"/>
        <v>766.48300000000006</v>
      </c>
    </row>
    <row r="73" spans="1:11" ht="12.95" customHeight="1" x14ac:dyDescent="0.25">
      <c r="A73" s="568" t="s">
        <v>517</v>
      </c>
      <c r="B73" s="559">
        <v>709</v>
      </c>
      <c r="C73" s="559">
        <v>36836.146444999998</v>
      </c>
      <c r="D73" s="559">
        <v>21</v>
      </c>
      <c r="E73" s="559">
        <v>34.175749000000003</v>
      </c>
      <c r="F73" s="559">
        <v>0</v>
      </c>
      <c r="G73" s="559">
        <v>0</v>
      </c>
      <c r="H73" s="559">
        <v>1501</v>
      </c>
      <c r="I73" s="559">
        <v>136420.10399999999</v>
      </c>
      <c r="J73" s="561">
        <f t="shared" si="2"/>
        <v>2231</v>
      </c>
      <c r="K73" s="561">
        <f t="shared" si="3"/>
        <v>173290.42619399997</v>
      </c>
    </row>
    <row r="74" spans="1:11" ht="12.95" customHeight="1" x14ac:dyDescent="0.25">
      <c r="A74" s="565" t="s">
        <v>500</v>
      </c>
      <c r="B74" s="559">
        <v>659</v>
      </c>
      <c r="C74" s="559">
        <v>36463.161444999998</v>
      </c>
      <c r="D74" s="559">
        <v>21</v>
      </c>
      <c r="E74" s="559">
        <v>34.175749000000003</v>
      </c>
      <c r="F74" s="559">
        <v>0</v>
      </c>
      <c r="G74" s="559">
        <v>0</v>
      </c>
      <c r="H74" s="559">
        <v>1337</v>
      </c>
      <c r="I74" s="559">
        <v>126473.53602100001</v>
      </c>
      <c r="J74" s="561">
        <f t="shared" si="2"/>
        <v>2017</v>
      </c>
      <c r="K74" s="561">
        <f t="shared" si="3"/>
        <v>162970.873215</v>
      </c>
    </row>
    <row r="75" spans="1:11" ht="12.95" customHeight="1" x14ac:dyDescent="0.25">
      <c r="A75" s="565" t="s">
        <v>501</v>
      </c>
      <c r="B75" s="559">
        <v>50</v>
      </c>
      <c r="C75" s="559">
        <v>372.98500000000001</v>
      </c>
      <c r="D75" s="559">
        <v>0</v>
      </c>
      <c r="E75" s="559">
        <v>0</v>
      </c>
      <c r="F75" s="559">
        <v>0</v>
      </c>
      <c r="G75" s="559">
        <v>0</v>
      </c>
      <c r="H75" s="559">
        <v>164</v>
      </c>
      <c r="I75" s="559">
        <v>9946.5679789999995</v>
      </c>
      <c r="J75" s="561">
        <f t="shared" si="2"/>
        <v>214</v>
      </c>
      <c r="K75" s="561">
        <f t="shared" si="3"/>
        <v>10319.552979</v>
      </c>
    </row>
    <row r="76" spans="1:11" ht="12.95" customHeight="1" x14ac:dyDescent="0.25"/>
    <row r="77" spans="1:11" ht="12.95" customHeight="1" x14ac:dyDescent="0.25"/>
    <row r="78" spans="1:11" ht="12.95" customHeight="1" x14ac:dyDescent="0.25"/>
    <row r="79" spans="1:11" ht="12.95" customHeight="1" x14ac:dyDescent="0.25"/>
    <row r="80" spans="1:11" ht="12.95" customHeight="1" x14ac:dyDescent="0.25"/>
    <row r="81" ht="12.95" customHeight="1" x14ac:dyDescent="0.25"/>
    <row r="82" ht="12.95" customHeight="1" x14ac:dyDescent="0.25"/>
    <row r="83" ht="12.95" customHeight="1" x14ac:dyDescent="0.25"/>
    <row r="84" ht="12.95" customHeight="1" x14ac:dyDescent="0.25"/>
    <row r="85" ht="12.95" customHeight="1" x14ac:dyDescent="0.25"/>
    <row r="86" ht="12.95" customHeight="1" x14ac:dyDescent="0.25"/>
    <row r="87" ht="12.95" customHeight="1" x14ac:dyDescent="0.25"/>
    <row r="88" ht="12.95" customHeight="1" x14ac:dyDescent="0.25"/>
    <row r="89" ht="12.95" customHeight="1" x14ac:dyDescent="0.25"/>
    <row r="90" ht="12.95" customHeight="1" x14ac:dyDescent="0.25"/>
    <row r="91" ht="12.95" customHeight="1" x14ac:dyDescent="0.25"/>
    <row r="92" ht="12.95" customHeight="1" x14ac:dyDescent="0.25"/>
    <row r="93" ht="12.95" customHeight="1" x14ac:dyDescent="0.25"/>
    <row r="94" ht="12.95" customHeight="1" x14ac:dyDescent="0.25"/>
    <row r="95" ht="12.95" customHeight="1" x14ac:dyDescent="0.25"/>
    <row r="96" ht="12.95" customHeight="1" x14ac:dyDescent="0.25"/>
    <row r="97" ht="12.95" customHeight="1" x14ac:dyDescent="0.25"/>
    <row r="98" ht="12.95" customHeight="1" x14ac:dyDescent="0.25"/>
    <row r="99" ht="12.95" customHeight="1" x14ac:dyDescent="0.25"/>
    <row r="100" ht="12.95" customHeight="1" x14ac:dyDescent="0.25"/>
    <row r="101" ht="12.95" customHeight="1" x14ac:dyDescent="0.25"/>
    <row r="102" ht="12.95" customHeight="1" x14ac:dyDescent="0.25"/>
    <row r="103" ht="12.95" customHeight="1" x14ac:dyDescent="0.25"/>
    <row r="104" ht="12.95" customHeight="1" x14ac:dyDescent="0.25"/>
    <row r="105" ht="12.95" customHeight="1" x14ac:dyDescent="0.25"/>
    <row r="106" ht="12.95" customHeight="1" x14ac:dyDescent="0.25"/>
    <row r="107" ht="12.95" customHeight="1" x14ac:dyDescent="0.25"/>
    <row r="108" ht="12.95" customHeight="1" x14ac:dyDescent="0.25"/>
    <row r="109" ht="12.95" customHeight="1" x14ac:dyDescent="0.25"/>
    <row r="110" ht="12.95" customHeight="1" x14ac:dyDescent="0.25"/>
    <row r="111" ht="12.95" customHeight="1" x14ac:dyDescent="0.25"/>
    <row r="112" ht="12.95" customHeight="1" x14ac:dyDescent="0.25"/>
    <row r="113" ht="12.95" customHeight="1" x14ac:dyDescent="0.25"/>
    <row r="114" ht="12.95" customHeight="1" x14ac:dyDescent="0.25"/>
    <row r="115" ht="12.95" customHeight="1" x14ac:dyDescent="0.25"/>
    <row r="116" ht="12.95" customHeight="1" x14ac:dyDescent="0.25"/>
    <row r="117" ht="12.95" customHeight="1" x14ac:dyDescent="0.25"/>
    <row r="118" ht="12.95" customHeight="1" x14ac:dyDescent="0.25"/>
    <row r="119" ht="12.95" customHeight="1" x14ac:dyDescent="0.25"/>
    <row r="120" ht="12.95" customHeight="1" x14ac:dyDescent="0.25"/>
    <row r="121" ht="12.95" customHeight="1" x14ac:dyDescent="0.25"/>
    <row r="122" ht="12.95" customHeight="1" x14ac:dyDescent="0.25"/>
    <row r="123" ht="12.95" customHeight="1" x14ac:dyDescent="0.25"/>
    <row r="124" ht="12.95" customHeight="1" x14ac:dyDescent="0.25"/>
    <row r="125" ht="12.95" customHeight="1" x14ac:dyDescent="0.25"/>
    <row r="126" ht="12.95" customHeight="1" x14ac:dyDescent="0.25"/>
    <row r="127" ht="12.95" customHeight="1" x14ac:dyDescent="0.25"/>
    <row r="128" ht="12.95" customHeight="1" x14ac:dyDescent="0.25"/>
    <row r="129" ht="12.95" customHeight="1" x14ac:dyDescent="0.25"/>
    <row r="130" ht="12.95" customHeight="1" x14ac:dyDescent="0.25"/>
    <row r="131" ht="12.95" customHeight="1" x14ac:dyDescent="0.25"/>
    <row r="132" ht="12.95" customHeight="1" x14ac:dyDescent="0.25"/>
    <row r="133" ht="12.95" customHeight="1" x14ac:dyDescent="0.25"/>
    <row r="134" ht="12.95" customHeight="1" x14ac:dyDescent="0.25"/>
    <row r="135" ht="12.95" customHeight="1" x14ac:dyDescent="0.25"/>
    <row r="143" hidden="1" x14ac:dyDescent="0.25"/>
    <row r="144" hidden="1" x14ac:dyDescent="0.25"/>
    <row r="145" hidden="1" x14ac:dyDescent="0.25"/>
    <row r="146" hidden="1" x14ac:dyDescent="0.25"/>
  </sheetData>
  <mergeCells count="11">
    <mergeCell ref="J6:K6"/>
    <mergeCell ref="A1:K1"/>
    <mergeCell ref="A2:K2"/>
    <mergeCell ref="A3:K3"/>
    <mergeCell ref="A4:K4"/>
    <mergeCell ref="A5:K5"/>
    <mergeCell ref="A6:A7"/>
    <mergeCell ref="B6:C6"/>
    <mergeCell ref="D6:E6"/>
    <mergeCell ref="F6:G6"/>
    <mergeCell ref="H6:I6"/>
  </mergeCells>
  <pageMargins left="0.70866141732283472" right="0.70866141732283472" top="0.74803149606299213" bottom="0.74803149606299213" header="0.31496062992125984" footer="0.31496062992125984"/>
  <pageSetup paperSize="9" scale="57" fitToHeight="2" orientation="portrait" r:id="rId1"/>
  <rowBreaks count="1" manualBreakCount="1">
    <brk id="75" max="10"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theme="4"/>
  </sheetPr>
  <dimension ref="A1:K79"/>
  <sheetViews>
    <sheetView view="pageBreakPreview" topLeftCell="A55" zoomScaleNormal="100" zoomScaleSheetLayoutView="100" workbookViewId="0">
      <selection activeCell="C17" sqref="C17"/>
    </sheetView>
  </sheetViews>
  <sheetFormatPr defaultRowHeight="14.25" x14ac:dyDescent="0.2"/>
  <cols>
    <col min="1" max="1" width="54" bestFit="1" customWidth="1"/>
    <col min="2" max="3" width="8.75" bestFit="1" customWidth="1"/>
    <col min="4" max="4" width="8.5" bestFit="1" customWidth="1"/>
    <col min="5" max="5" width="7.5" bestFit="1" customWidth="1"/>
    <col min="6" max="6" width="8.5" bestFit="1" customWidth="1"/>
    <col min="7" max="7" width="7.375" bestFit="1" customWidth="1"/>
    <col min="8" max="8" width="8.5" bestFit="1" customWidth="1"/>
    <col min="9" max="9" width="8.75" bestFit="1" customWidth="1"/>
    <col min="11" max="11" width="9.625" bestFit="1" customWidth="1"/>
  </cols>
  <sheetData>
    <row r="1" spans="1:11" ht="25.5" x14ac:dyDescent="0.35">
      <c r="A1" s="858" t="s">
        <v>1502</v>
      </c>
      <c r="B1" s="858"/>
      <c r="C1" s="858"/>
      <c r="D1" s="858"/>
      <c r="E1" s="858"/>
      <c r="F1" s="858"/>
      <c r="G1" s="858"/>
      <c r="H1" s="858"/>
      <c r="I1" s="858"/>
      <c r="J1" s="858"/>
      <c r="K1" s="858"/>
    </row>
    <row r="2" spans="1:11" ht="18.75" x14ac:dyDescent="0.3">
      <c r="A2" s="828" t="s">
        <v>1422</v>
      </c>
      <c r="B2" s="828"/>
      <c r="C2" s="828"/>
      <c r="D2" s="828"/>
      <c r="E2" s="828"/>
      <c r="F2" s="828"/>
      <c r="G2" s="828"/>
      <c r="H2" s="828"/>
      <c r="I2" s="828"/>
      <c r="J2" s="828"/>
      <c r="K2" s="828"/>
    </row>
    <row r="3" spans="1:11" x14ac:dyDescent="0.2">
      <c r="A3" s="830" t="s">
        <v>1252</v>
      </c>
      <c r="B3" s="830"/>
      <c r="C3" s="830"/>
      <c r="D3" s="830"/>
      <c r="E3" s="830"/>
      <c r="F3" s="830"/>
      <c r="G3" s="830"/>
      <c r="H3" s="830"/>
      <c r="I3" s="830"/>
      <c r="J3" s="830"/>
      <c r="K3" s="830"/>
    </row>
    <row r="4" spans="1:11" ht="15" thickBot="1" x14ac:dyDescent="0.25">
      <c r="A4" s="875" t="s">
        <v>399</v>
      </c>
      <c r="B4" s="875"/>
      <c r="C4" s="875"/>
      <c r="D4" s="875"/>
      <c r="E4" s="875"/>
      <c r="F4" s="875"/>
      <c r="G4" s="875"/>
      <c r="H4" s="875"/>
      <c r="I4" s="875"/>
      <c r="J4" s="875"/>
      <c r="K4" s="875"/>
    </row>
    <row r="5" spans="1:11" ht="15" thickBot="1" x14ac:dyDescent="0.25">
      <c r="A5" s="878" t="s">
        <v>1485</v>
      </c>
      <c r="B5" s="732" t="s">
        <v>1254</v>
      </c>
      <c r="C5" s="732"/>
      <c r="D5" s="818" t="s">
        <v>1255</v>
      </c>
      <c r="E5" s="819"/>
      <c r="F5" s="820" t="s">
        <v>1256</v>
      </c>
      <c r="G5" s="862"/>
      <c r="H5" s="818" t="s">
        <v>310</v>
      </c>
      <c r="I5" s="819"/>
      <c r="J5" s="818" t="s">
        <v>320</v>
      </c>
      <c r="K5" s="732"/>
    </row>
    <row r="6" spans="1:11" ht="29.25" thickBot="1" x14ac:dyDescent="0.25">
      <c r="A6" s="879"/>
      <c r="B6" s="659" t="s">
        <v>1257</v>
      </c>
      <c r="C6" s="539" t="s">
        <v>129</v>
      </c>
      <c r="D6" s="656" t="s">
        <v>1257</v>
      </c>
      <c r="E6" s="658" t="s">
        <v>129</v>
      </c>
      <c r="F6" s="538" t="s">
        <v>1257</v>
      </c>
      <c r="G6" s="658" t="s">
        <v>129</v>
      </c>
      <c r="H6" s="538" t="s">
        <v>1257</v>
      </c>
      <c r="I6" s="657" t="s">
        <v>129</v>
      </c>
      <c r="J6" s="659" t="s">
        <v>1257</v>
      </c>
      <c r="K6" s="539" t="s">
        <v>129</v>
      </c>
    </row>
    <row r="7" spans="1:11" ht="15" x14ac:dyDescent="0.25">
      <c r="A7" s="569" t="s">
        <v>518</v>
      </c>
      <c r="B7" s="559">
        <v>5248</v>
      </c>
      <c r="C7" s="559">
        <v>104515.81338199999</v>
      </c>
      <c r="D7" s="559">
        <v>191</v>
      </c>
      <c r="E7" s="559">
        <v>915.24741899999992</v>
      </c>
      <c r="F7" s="559">
        <v>23</v>
      </c>
      <c r="G7" s="559">
        <v>426.30599999999998</v>
      </c>
      <c r="H7" s="559">
        <v>22237</v>
      </c>
      <c r="I7" s="559">
        <v>1299573.2441799999</v>
      </c>
      <c r="J7" s="561">
        <f t="shared" ref="J7:J38" si="0">+H7+F7+D7+B7</f>
        <v>27699</v>
      </c>
      <c r="K7" s="561">
        <f t="shared" ref="K7:K38" si="1">+I7+G7+E7+C7</f>
        <v>1405430.6109809999</v>
      </c>
    </row>
    <row r="8" spans="1:11" ht="15" x14ac:dyDescent="0.25">
      <c r="A8" s="568" t="s">
        <v>519</v>
      </c>
      <c r="B8" s="559">
        <v>714</v>
      </c>
      <c r="C8" s="559">
        <v>37977.096703000003</v>
      </c>
      <c r="D8" s="559">
        <v>18</v>
      </c>
      <c r="E8" s="559">
        <v>119.56</v>
      </c>
      <c r="F8" s="559">
        <v>1</v>
      </c>
      <c r="G8" s="559">
        <v>16.481000000000002</v>
      </c>
      <c r="H8" s="559">
        <v>4649</v>
      </c>
      <c r="I8" s="559">
        <v>292584.63143900002</v>
      </c>
      <c r="J8" s="561">
        <f t="shared" si="0"/>
        <v>5382</v>
      </c>
      <c r="K8" s="561">
        <f t="shared" si="1"/>
        <v>330697.76914200006</v>
      </c>
    </row>
    <row r="9" spans="1:11" ht="15" x14ac:dyDescent="0.25">
      <c r="A9" s="565" t="s">
        <v>500</v>
      </c>
      <c r="B9" s="559">
        <v>674</v>
      </c>
      <c r="C9" s="559">
        <v>30545.870703000001</v>
      </c>
      <c r="D9" s="559">
        <v>18</v>
      </c>
      <c r="E9" s="559">
        <v>119.56</v>
      </c>
      <c r="F9" s="559">
        <v>1</v>
      </c>
      <c r="G9" s="559">
        <v>16.481000000000002</v>
      </c>
      <c r="H9" s="559">
        <v>4472</v>
      </c>
      <c r="I9" s="559">
        <v>282884.57543899998</v>
      </c>
      <c r="J9" s="561">
        <f t="shared" si="0"/>
        <v>5165</v>
      </c>
      <c r="K9" s="561">
        <f t="shared" si="1"/>
        <v>313566.487142</v>
      </c>
    </row>
    <row r="10" spans="1:11" ht="15" x14ac:dyDescent="0.25">
      <c r="A10" s="565" t="s">
        <v>501</v>
      </c>
      <c r="B10" s="559">
        <v>40</v>
      </c>
      <c r="C10" s="559">
        <v>7431.2259999999997</v>
      </c>
      <c r="D10" s="559">
        <v>0</v>
      </c>
      <c r="E10" s="559">
        <v>0</v>
      </c>
      <c r="F10" s="559">
        <v>0</v>
      </c>
      <c r="G10" s="559">
        <v>0</v>
      </c>
      <c r="H10" s="559">
        <v>177</v>
      </c>
      <c r="I10" s="559">
        <v>9700.0559999999987</v>
      </c>
      <c r="J10" s="561">
        <f t="shared" si="0"/>
        <v>217</v>
      </c>
      <c r="K10" s="561">
        <f t="shared" si="1"/>
        <v>17131.281999999999</v>
      </c>
    </row>
    <row r="11" spans="1:11" ht="15" x14ac:dyDescent="0.25">
      <c r="A11" s="568" t="s">
        <v>520</v>
      </c>
      <c r="B11" s="559">
        <v>252</v>
      </c>
      <c r="C11" s="559">
        <v>1054.6227389999999</v>
      </c>
      <c r="D11" s="559">
        <v>2</v>
      </c>
      <c r="E11" s="559">
        <v>1.635</v>
      </c>
      <c r="F11" s="559">
        <v>0</v>
      </c>
      <c r="G11" s="559">
        <v>0</v>
      </c>
      <c r="H11" s="559">
        <v>1996</v>
      </c>
      <c r="I11" s="559">
        <v>115280.10746</v>
      </c>
      <c r="J11" s="561">
        <f t="shared" si="0"/>
        <v>2250</v>
      </c>
      <c r="K11" s="561">
        <f t="shared" si="1"/>
        <v>116336.36519899999</v>
      </c>
    </row>
    <row r="12" spans="1:11" ht="15" x14ac:dyDescent="0.25">
      <c r="A12" s="565" t="s">
        <v>500</v>
      </c>
      <c r="B12" s="559">
        <v>252</v>
      </c>
      <c r="C12" s="559">
        <v>1054.6227389999999</v>
      </c>
      <c r="D12" s="559">
        <v>2</v>
      </c>
      <c r="E12" s="559">
        <v>1.635</v>
      </c>
      <c r="F12" s="559">
        <v>0</v>
      </c>
      <c r="G12" s="559">
        <v>0</v>
      </c>
      <c r="H12" s="559">
        <v>1970</v>
      </c>
      <c r="I12" s="559">
        <v>113243.260857</v>
      </c>
      <c r="J12" s="561">
        <f t="shared" si="0"/>
        <v>2224</v>
      </c>
      <c r="K12" s="561">
        <f t="shared" si="1"/>
        <v>114299.51859599999</v>
      </c>
    </row>
    <row r="13" spans="1:11" ht="15" x14ac:dyDescent="0.25">
      <c r="A13" s="565" t="s">
        <v>501</v>
      </c>
      <c r="B13" s="559">
        <v>0</v>
      </c>
      <c r="C13" s="559">
        <v>0</v>
      </c>
      <c r="D13" s="559">
        <v>0</v>
      </c>
      <c r="E13" s="559">
        <v>0</v>
      </c>
      <c r="F13" s="559">
        <v>0</v>
      </c>
      <c r="G13" s="559">
        <v>0</v>
      </c>
      <c r="H13" s="559">
        <v>26</v>
      </c>
      <c r="I13" s="559">
        <v>2036.846603</v>
      </c>
      <c r="J13" s="561">
        <f t="shared" si="0"/>
        <v>26</v>
      </c>
      <c r="K13" s="561">
        <f t="shared" si="1"/>
        <v>2036.846603</v>
      </c>
    </row>
    <row r="14" spans="1:11" ht="15" x14ac:dyDescent="0.25">
      <c r="A14" s="568" t="s">
        <v>521</v>
      </c>
      <c r="B14" s="559">
        <v>386</v>
      </c>
      <c r="C14" s="559">
        <v>15204.061914</v>
      </c>
      <c r="D14" s="559">
        <v>21</v>
      </c>
      <c r="E14" s="559">
        <v>88.787890000000004</v>
      </c>
      <c r="F14" s="559">
        <v>0</v>
      </c>
      <c r="G14" s="559">
        <v>0</v>
      </c>
      <c r="H14" s="559">
        <v>3231</v>
      </c>
      <c r="I14" s="559">
        <v>227391.19949500001</v>
      </c>
      <c r="J14" s="561">
        <f t="shared" si="0"/>
        <v>3638</v>
      </c>
      <c r="K14" s="561">
        <f t="shared" si="1"/>
        <v>242684.04929900001</v>
      </c>
    </row>
    <row r="15" spans="1:11" ht="15" x14ac:dyDescent="0.25">
      <c r="A15" s="565" t="s">
        <v>500</v>
      </c>
      <c r="B15" s="559">
        <v>384</v>
      </c>
      <c r="C15" s="559">
        <v>15203.566914000001</v>
      </c>
      <c r="D15" s="559">
        <v>20</v>
      </c>
      <c r="E15" s="559">
        <v>88.717889999999997</v>
      </c>
      <c r="F15" s="559">
        <v>0</v>
      </c>
      <c r="G15" s="559">
        <v>0</v>
      </c>
      <c r="H15" s="559">
        <v>3212</v>
      </c>
      <c r="I15" s="559">
        <v>223729.72549499999</v>
      </c>
      <c r="J15" s="561">
        <f t="shared" si="0"/>
        <v>3616</v>
      </c>
      <c r="K15" s="561">
        <f t="shared" si="1"/>
        <v>239022.01029899999</v>
      </c>
    </row>
    <row r="16" spans="1:11" ht="15" x14ac:dyDescent="0.25">
      <c r="A16" s="565" t="s">
        <v>501</v>
      </c>
      <c r="B16" s="559">
        <v>2</v>
      </c>
      <c r="C16" s="559">
        <v>0.495</v>
      </c>
      <c r="D16" s="559">
        <v>1</v>
      </c>
      <c r="E16" s="559">
        <v>7.0000000000000007E-2</v>
      </c>
      <c r="F16" s="559">
        <v>0</v>
      </c>
      <c r="G16" s="559">
        <v>0</v>
      </c>
      <c r="H16" s="559">
        <v>19</v>
      </c>
      <c r="I16" s="559">
        <v>3661.4740000000002</v>
      </c>
      <c r="J16" s="561">
        <f t="shared" si="0"/>
        <v>22</v>
      </c>
      <c r="K16" s="561">
        <f t="shared" si="1"/>
        <v>3662.0390000000002</v>
      </c>
    </row>
    <row r="17" spans="1:11" ht="15" x14ac:dyDescent="0.25">
      <c r="A17" s="568" t="s">
        <v>522</v>
      </c>
      <c r="B17" s="559">
        <v>222</v>
      </c>
      <c r="C17" s="559">
        <v>1582.780863</v>
      </c>
      <c r="D17" s="559">
        <v>9</v>
      </c>
      <c r="E17" s="559">
        <v>5.2884070000000003</v>
      </c>
      <c r="F17" s="559">
        <v>0</v>
      </c>
      <c r="G17" s="559">
        <v>0</v>
      </c>
      <c r="H17" s="559">
        <v>923</v>
      </c>
      <c r="I17" s="559">
        <v>58074.081344999999</v>
      </c>
      <c r="J17" s="561">
        <f t="shared" si="0"/>
        <v>1154</v>
      </c>
      <c r="K17" s="561">
        <f t="shared" si="1"/>
        <v>59662.150614999999</v>
      </c>
    </row>
    <row r="18" spans="1:11" ht="15" x14ac:dyDescent="0.25">
      <c r="A18" s="565" t="s">
        <v>500</v>
      </c>
      <c r="B18" s="559">
        <v>201</v>
      </c>
      <c r="C18" s="559">
        <v>279.39486299999999</v>
      </c>
      <c r="D18" s="559">
        <v>8</v>
      </c>
      <c r="E18" s="559">
        <v>4.1684070000000002</v>
      </c>
      <c r="F18" s="559">
        <v>0</v>
      </c>
      <c r="G18" s="559">
        <v>0</v>
      </c>
      <c r="H18" s="559">
        <v>459</v>
      </c>
      <c r="I18" s="559">
        <v>36932.959973000012</v>
      </c>
      <c r="J18" s="561">
        <f t="shared" si="0"/>
        <v>668</v>
      </c>
      <c r="K18" s="561">
        <f t="shared" si="1"/>
        <v>37216.523243000011</v>
      </c>
    </row>
    <row r="19" spans="1:11" ht="15" x14ac:dyDescent="0.25">
      <c r="A19" s="565" t="s">
        <v>501</v>
      </c>
      <c r="B19" s="559">
        <v>21</v>
      </c>
      <c r="C19" s="559">
        <v>1303.386</v>
      </c>
      <c r="D19" s="559">
        <v>1</v>
      </c>
      <c r="E19" s="559">
        <v>1.1200000000000001</v>
      </c>
      <c r="F19" s="559">
        <v>0</v>
      </c>
      <c r="G19" s="559">
        <v>0</v>
      </c>
      <c r="H19" s="559">
        <v>464</v>
      </c>
      <c r="I19" s="559">
        <v>21141.121372000001</v>
      </c>
      <c r="J19" s="561">
        <f t="shared" si="0"/>
        <v>486</v>
      </c>
      <c r="K19" s="561">
        <f t="shared" si="1"/>
        <v>22445.627371999999</v>
      </c>
    </row>
    <row r="20" spans="1:11" ht="15" x14ac:dyDescent="0.25">
      <c r="A20" s="568" t="s">
        <v>523</v>
      </c>
      <c r="B20" s="559">
        <v>0</v>
      </c>
      <c r="C20" s="559">
        <v>0</v>
      </c>
      <c r="D20" s="559">
        <v>0</v>
      </c>
      <c r="E20" s="559">
        <v>0</v>
      </c>
      <c r="F20" s="559">
        <v>0</v>
      </c>
      <c r="G20" s="559">
        <v>0</v>
      </c>
      <c r="H20" s="559">
        <v>1</v>
      </c>
      <c r="I20" s="559">
        <v>8</v>
      </c>
      <c r="J20" s="561">
        <f t="shared" si="0"/>
        <v>1</v>
      </c>
      <c r="K20" s="561">
        <f t="shared" si="1"/>
        <v>8</v>
      </c>
    </row>
    <row r="21" spans="1:11" ht="15" x14ac:dyDescent="0.25">
      <c r="A21" s="568" t="s">
        <v>524</v>
      </c>
      <c r="B21" s="559">
        <v>6</v>
      </c>
      <c r="C21" s="559">
        <v>7.5619999999999994</v>
      </c>
      <c r="D21" s="559">
        <v>0</v>
      </c>
      <c r="E21" s="559">
        <v>0</v>
      </c>
      <c r="F21" s="559">
        <v>0</v>
      </c>
      <c r="G21" s="559">
        <v>0</v>
      </c>
      <c r="H21" s="559">
        <v>27</v>
      </c>
      <c r="I21" s="559">
        <v>894.20699999999999</v>
      </c>
      <c r="J21" s="561">
        <f t="shared" si="0"/>
        <v>33</v>
      </c>
      <c r="K21" s="561">
        <f t="shared" si="1"/>
        <v>901.76900000000001</v>
      </c>
    </row>
    <row r="22" spans="1:11" ht="15" x14ac:dyDescent="0.25">
      <c r="A22" s="568" t="s">
        <v>525</v>
      </c>
      <c r="B22" s="559">
        <v>194</v>
      </c>
      <c r="C22" s="559">
        <v>20189.561782000001</v>
      </c>
      <c r="D22" s="559">
        <v>3</v>
      </c>
      <c r="E22" s="559">
        <v>3.8782390000000002</v>
      </c>
      <c r="F22" s="559">
        <v>3</v>
      </c>
      <c r="G22" s="559">
        <v>2.4550000000000001</v>
      </c>
      <c r="H22" s="559">
        <v>1238</v>
      </c>
      <c r="I22" s="559">
        <v>79192.852446000004</v>
      </c>
      <c r="J22" s="561">
        <f t="shared" si="0"/>
        <v>1438</v>
      </c>
      <c r="K22" s="561">
        <f t="shared" si="1"/>
        <v>99388.747467000008</v>
      </c>
    </row>
    <row r="23" spans="1:11" ht="15" x14ac:dyDescent="0.25">
      <c r="A23" s="568" t="s">
        <v>526</v>
      </c>
      <c r="B23" s="559">
        <v>18</v>
      </c>
      <c r="C23" s="559">
        <v>76.742999999999995</v>
      </c>
      <c r="D23" s="559">
        <v>1</v>
      </c>
      <c r="E23" s="559">
        <v>1.9870000000000001</v>
      </c>
      <c r="F23" s="559">
        <v>0</v>
      </c>
      <c r="G23" s="559">
        <v>0</v>
      </c>
      <c r="H23" s="559">
        <v>646</v>
      </c>
      <c r="I23" s="559">
        <v>134283.617512</v>
      </c>
      <c r="J23" s="561">
        <f t="shared" si="0"/>
        <v>665</v>
      </c>
      <c r="K23" s="561">
        <f t="shared" si="1"/>
        <v>134362.34751199998</v>
      </c>
    </row>
    <row r="24" spans="1:11" ht="15" x14ac:dyDescent="0.25">
      <c r="A24" s="565" t="s">
        <v>500</v>
      </c>
      <c r="B24" s="559">
        <v>17</v>
      </c>
      <c r="C24" s="559">
        <v>72.621000000000009</v>
      </c>
      <c r="D24" s="559">
        <v>1</v>
      </c>
      <c r="E24" s="559">
        <v>1.9870000000000001</v>
      </c>
      <c r="F24" s="559">
        <v>0</v>
      </c>
      <c r="G24" s="559">
        <v>0</v>
      </c>
      <c r="H24" s="559">
        <v>614</v>
      </c>
      <c r="I24" s="559">
        <v>131569.69751200001</v>
      </c>
      <c r="J24" s="561">
        <f t="shared" si="0"/>
        <v>632</v>
      </c>
      <c r="K24" s="561">
        <f t="shared" si="1"/>
        <v>131644.30551200002</v>
      </c>
    </row>
    <row r="25" spans="1:11" ht="15" x14ac:dyDescent="0.25">
      <c r="A25" s="565" t="s">
        <v>501</v>
      </c>
      <c r="B25" s="559">
        <v>1</v>
      </c>
      <c r="C25" s="559">
        <v>4.1219999999999999</v>
      </c>
      <c r="D25" s="559">
        <v>0</v>
      </c>
      <c r="E25" s="559">
        <v>0</v>
      </c>
      <c r="F25" s="559">
        <v>0</v>
      </c>
      <c r="G25" s="559">
        <v>0</v>
      </c>
      <c r="H25" s="559">
        <v>32</v>
      </c>
      <c r="I25" s="559">
        <v>2713.92</v>
      </c>
      <c r="J25" s="561">
        <f t="shared" si="0"/>
        <v>33</v>
      </c>
      <c r="K25" s="561">
        <f t="shared" si="1"/>
        <v>2718.0419999999999</v>
      </c>
    </row>
    <row r="26" spans="1:11" ht="15" x14ac:dyDescent="0.25">
      <c r="A26" s="568" t="s">
        <v>527</v>
      </c>
      <c r="B26" s="559">
        <v>13</v>
      </c>
      <c r="C26" s="559">
        <v>51.323385000000002</v>
      </c>
      <c r="D26" s="559">
        <v>1</v>
      </c>
      <c r="E26" s="559">
        <v>15.911</v>
      </c>
      <c r="F26" s="559">
        <v>0</v>
      </c>
      <c r="G26" s="559">
        <v>0</v>
      </c>
      <c r="H26" s="559">
        <v>68</v>
      </c>
      <c r="I26" s="559">
        <v>1473.7205309999999</v>
      </c>
      <c r="J26" s="561">
        <f t="shared" si="0"/>
        <v>82</v>
      </c>
      <c r="K26" s="561">
        <f t="shared" si="1"/>
        <v>1540.9549159999999</v>
      </c>
    </row>
    <row r="27" spans="1:11" ht="15" x14ac:dyDescent="0.25">
      <c r="A27" s="568" t="s">
        <v>528</v>
      </c>
      <c r="B27" s="559">
        <v>76</v>
      </c>
      <c r="C27" s="559">
        <v>1918.9206810000001</v>
      </c>
      <c r="D27" s="559">
        <v>4</v>
      </c>
      <c r="E27" s="559">
        <v>23.917999999999999</v>
      </c>
      <c r="F27" s="559">
        <v>1</v>
      </c>
      <c r="G27" s="559">
        <v>3.5990000000000002</v>
      </c>
      <c r="H27" s="559">
        <v>121</v>
      </c>
      <c r="I27" s="559">
        <v>4665.9734200000003</v>
      </c>
      <c r="J27" s="561">
        <f t="shared" si="0"/>
        <v>202</v>
      </c>
      <c r="K27" s="561">
        <f t="shared" si="1"/>
        <v>6612.4111009999997</v>
      </c>
    </row>
    <row r="28" spans="1:11" ht="15" x14ac:dyDescent="0.25">
      <c r="A28" s="568" t="s">
        <v>529</v>
      </c>
      <c r="B28" s="559">
        <v>153</v>
      </c>
      <c r="C28" s="559">
        <v>1987.224271</v>
      </c>
      <c r="D28" s="559">
        <v>14</v>
      </c>
      <c r="E28" s="559">
        <v>65.084000000000003</v>
      </c>
      <c r="F28" s="559">
        <v>0</v>
      </c>
      <c r="G28" s="559">
        <v>0</v>
      </c>
      <c r="H28" s="559">
        <v>1752</v>
      </c>
      <c r="I28" s="559">
        <v>67671.009770000004</v>
      </c>
      <c r="J28" s="561">
        <f t="shared" si="0"/>
        <v>1919</v>
      </c>
      <c r="K28" s="561">
        <f t="shared" si="1"/>
        <v>69723.318041000006</v>
      </c>
    </row>
    <row r="29" spans="1:11" ht="15" x14ac:dyDescent="0.25">
      <c r="A29" s="568" t="s">
        <v>530</v>
      </c>
      <c r="B29" s="559">
        <v>3214</v>
      </c>
      <c r="C29" s="559">
        <v>24465.916044000001</v>
      </c>
      <c r="D29" s="559">
        <v>118</v>
      </c>
      <c r="E29" s="559">
        <v>589.19788299999993</v>
      </c>
      <c r="F29" s="559">
        <v>18</v>
      </c>
      <c r="G29" s="559">
        <v>403.77100000000002</v>
      </c>
      <c r="H29" s="559">
        <v>7585</v>
      </c>
      <c r="I29" s="559">
        <v>318053.84376199997</v>
      </c>
      <c r="J29" s="561">
        <f t="shared" si="0"/>
        <v>10935</v>
      </c>
      <c r="K29" s="561">
        <f t="shared" si="1"/>
        <v>343512.72868900001</v>
      </c>
    </row>
    <row r="30" spans="1:11" ht="15" x14ac:dyDescent="0.25">
      <c r="A30" s="565" t="s">
        <v>500</v>
      </c>
      <c r="B30" s="559">
        <v>3153</v>
      </c>
      <c r="C30" s="559">
        <v>23987.755839000001</v>
      </c>
      <c r="D30" s="559">
        <v>114</v>
      </c>
      <c r="E30" s="559">
        <v>548.872883</v>
      </c>
      <c r="F30" s="559">
        <v>18</v>
      </c>
      <c r="G30" s="559">
        <v>403.77100000000002</v>
      </c>
      <c r="H30" s="559">
        <v>7221</v>
      </c>
      <c r="I30" s="559">
        <v>300382.82729599997</v>
      </c>
      <c r="J30" s="561">
        <f t="shared" si="0"/>
        <v>10506</v>
      </c>
      <c r="K30" s="561">
        <f t="shared" si="1"/>
        <v>325323.22701799998</v>
      </c>
    </row>
    <row r="31" spans="1:11" ht="15" x14ac:dyDescent="0.25">
      <c r="A31" s="565" t="s">
        <v>501</v>
      </c>
      <c r="B31" s="559">
        <v>61</v>
      </c>
      <c r="C31" s="559">
        <v>478.16020500000002</v>
      </c>
      <c r="D31" s="559">
        <v>4</v>
      </c>
      <c r="E31" s="559">
        <v>40.325000000000003</v>
      </c>
      <c r="F31" s="559">
        <v>0</v>
      </c>
      <c r="G31" s="559">
        <v>0</v>
      </c>
      <c r="H31" s="559">
        <v>364</v>
      </c>
      <c r="I31" s="559">
        <v>17671.016466000001</v>
      </c>
      <c r="J31" s="561">
        <f t="shared" si="0"/>
        <v>429</v>
      </c>
      <c r="K31" s="561">
        <f t="shared" si="1"/>
        <v>18189.501671000002</v>
      </c>
    </row>
    <row r="32" spans="1:11" ht="15" x14ac:dyDescent="0.25">
      <c r="A32" s="567" t="s">
        <v>531</v>
      </c>
      <c r="B32" s="559">
        <v>321668</v>
      </c>
      <c r="C32" s="559">
        <v>343793.107792</v>
      </c>
      <c r="D32" s="559">
        <v>41171</v>
      </c>
      <c r="E32" s="559">
        <v>43818.491261000003</v>
      </c>
      <c r="F32" s="559">
        <v>207</v>
      </c>
      <c r="G32" s="559">
        <v>348.18700000000001</v>
      </c>
      <c r="H32" s="559">
        <v>31367</v>
      </c>
      <c r="I32" s="559">
        <v>1644448.8174099999</v>
      </c>
      <c r="J32" s="561">
        <f t="shared" si="0"/>
        <v>394413</v>
      </c>
      <c r="K32" s="561">
        <f t="shared" si="1"/>
        <v>2032408.6034629999</v>
      </c>
    </row>
    <row r="33" spans="1:11" ht="15" x14ac:dyDescent="0.25">
      <c r="A33" s="569" t="s">
        <v>532</v>
      </c>
      <c r="B33" s="559">
        <v>313658</v>
      </c>
      <c r="C33" s="559">
        <v>325096.74188400002</v>
      </c>
      <c r="D33" s="559">
        <v>40044</v>
      </c>
      <c r="E33" s="559">
        <v>42709.188635999999</v>
      </c>
      <c r="F33" s="559">
        <v>195</v>
      </c>
      <c r="G33" s="559">
        <v>323.02999999999997</v>
      </c>
      <c r="H33" s="559">
        <v>22568</v>
      </c>
      <c r="I33" s="559">
        <v>392284.61595499999</v>
      </c>
      <c r="J33" s="561">
        <f t="shared" si="0"/>
        <v>376465</v>
      </c>
      <c r="K33" s="561">
        <f t="shared" si="1"/>
        <v>760413.57647500001</v>
      </c>
    </row>
    <row r="34" spans="1:11" ht="15" x14ac:dyDescent="0.25">
      <c r="A34" s="569" t="s">
        <v>533</v>
      </c>
      <c r="B34" s="559">
        <v>178</v>
      </c>
      <c r="C34" s="559">
        <v>163.748761</v>
      </c>
      <c r="D34" s="559">
        <v>7</v>
      </c>
      <c r="E34" s="559">
        <v>1.7430220000000001</v>
      </c>
      <c r="F34" s="559">
        <v>1</v>
      </c>
      <c r="G34" s="559">
        <v>0.49399999999999999</v>
      </c>
      <c r="H34" s="559">
        <v>218</v>
      </c>
      <c r="I34" s="559">
        <v>15465.63445</v>
      </c>
      <c r="J34" s="561">
        <f t="shared" si="0"/>
        <v>404</v>
      </c>
      <c r="K34" s="561">
        <f t="shared" si="1"/>
        <v>15631.620233000001</v>
      </c>
    </row>
    <row r="35" spans="1:11" ht="15" x14ac:dyDescent="0.25">
      <c r="A35" s="569" t="s">
        <v>534</v>
      </c>
      <c r="B35" s="559">
        <v>31</v>
      </c>
      <c r="C35" s="559">
        <v>94.849000000000004</v>
      </c>
      <c r="D35" s="559">
        <v>0</v>
      </c>
      <c r="E35" s="559">
        <v>0</v>
      </c>
      <c r="F35" s="559">
        <v>0</v>
      </c>
      <c r="G35" s="559">
        <v>0</v>
      </c>
      <c r="H35" s="559">
        <v>362</v>
      </c>
      <c r="I35" s="559">
        <v>42386.744508999996</v>
      </c>
      <c r="J35" s="561">
        <f t="shared" si="0"/>
        <v>393</v>
      </c>
      <c r="K35" s="561">
        <f t="shared" si="1"/>
        <v>42481.593508999998</v>
      </c>
    </row>
    <row r="36" spans="1:11" ht="15" x14ac:dyDescent="0.25">
      <c r="A36" s="569" t="s">
        <v>535</v>
      </c>
      <c r="B36" s="559">
        <v>7801</v>
      </c>
      <c r="C36" s="559">
        <v>18437.768146999999</v>
      </c>
      <c r="D36" s="559">
        <v>1120</v>
      </c>
      <c r="E36" s="559">
        <v>1107.5596029999999</v>
      </c>
      <c r="F36" s="559">
        <v>11</v>
      </c>
      <c r="G36" s="559">
        <v>24.663</v>
      </c>
      <c r="H36" s="559">
        <v>8219</v>
      </c>
      <c r="I36" s="559">
        <v>1194311.822496</v>
      </c>
      <c r="J36" s="561">
        <f t="shared" si="0"/>
        <v>17151</v>
      </c>
      <c r="K36" s="561">
        <f t="shared" si="1"/>
        <v>1213881.8132460001</v>
      </c>
    </row>
    <row r="37" spans="1:11" ht="15" x14ac:dyDescent="0.25">
      <c r="A37" s="567" t="s">
        <v>536</v>
      </c>
      <c r="B37" s="559">
        <v>535970</v>
      </c>
      <c r="C37" s="559">
        <v>738918.62618056999</v>
      </c>
      <c r="D37" s="559">
        <v>38111</v>
      </c>
      <c r="E37" s="559">
        <v>63888.031452919997</v>
      </c>
      <c r="F37" s="559">
        <v>3625</v>
      </c>
      <c r="G37" s="559">
        <v>30755.141195050001</v>
      </c>
      <c r="H37" s="559">
        <v>20475</v>
      </c>
      <c r="I37" s="559">
        <v>937680.79276555998</v>
      </c>
      <c r="J37" s="561">
        <f t="shared" si="0"/>
        <v>598181</v>
      </c>
      <c r="K37" s="561">
        <f t="shared" si="1"/>
        <v>1771242.5915941</v>
      </c>
    </row>
    <row r="38" spans="1:11" ht="15" x14ac:dyDescent="0.25">
      <c r="A38" s="569" t="s">
        <v>537</v>
      </c>
      <c r="B38" s="559">
        <v>432398</v>
      </c>
      <c r="C38" s="559">
        <v>244930.26590858001</v>
      </c>
      <c r="D38" s="559">
        <v>19889</v>
      </c>
      <c r="E38" s="559">
        <v>9753.3075430000008</v>
      </c>
      <c r="F38" s="559">
        <v>762</v>
      </c>
      <c r="G38" s="559">
        <v>3573.3240580000002</v>
      </c>
      <c r="H38" s="559">
        <v>9993</v>
      </c>
      <c r="I38" s="559">
        <v>346161.76702299999</v>
      </c>
      <c r="J38" s="561">
        <f t="shared" si="0"/>
        <v>463042</v>
      </c>
      <c r="K38" s="561">
        <f t="shared" si="1"/>
        <v>604418.66453257995</v>
      </c>
    </row>
    <row r="39" spans="1:11" ht="15" x14ac:dyDescent="0.25">
      <c r="A39" s="568" t="s">
        <v>538</v>
      </c>
      <c r="B39" s="559">
        <v>13660</v>
      </c>
      <c r="C39" s="559">
        <v>75677.085538579995</v>
      </c>
      <c r="D39" s="559">
        <v>702</v>
      </c>
      <c r="E39" s="559">
        <v>1907.8673659999999</v>
      </c>
      <c r="F39" s="559">
        <v>509</v>
      </c>
      <c r="G39" s="559">
        <v>3066.8040000000001</v>
      </c>
      <c r="H39" s="559">
        <v>3439</v>
      </c>
      <c r="I39" s="559">
        <v>197367.161758</v>
      </c>
      <c r="J39" s="561">
        <f t="shared" ref="J39:J73" si="2">+H39+F39+D39+B39</f>
        <v>18310</v>
      </c>
      <c r="K39" s="561">
        <f t="shared" ref="K39:K73" si="3">+I39+G39+E39+C39</f>
        <v>278018.91866257996</v>
      </c>
    </row>
    <row r="40" spans="1:11" ht="15" x14ac:dyDescent="0.25">
      <c r="A40" s="570" t="s">
        <v>539</v>
      </c>
      <c r="B40" s="559">
        <v>11994</v>
      </c>
      <c r="C40" s="559">
        <v>72020.209538580006</v>
      </c>
      <c r="D40" s="559">
        <v>587</v>
      </c>
      <c r="E40" s="559">
        <v>1574.403366</v>
      </c>
      <c r="F40" s="559">
        <v>76</v>
      </c>
      <c r="G40" s="559">
        <v>2350.308</v>
      </c>
      <c r="H40" s="559">
        <v>3409</v>
      </c>
      <c r="I40" s="559">
        <v>193987.349758</v>
      </c>
      <c r="J40" s="561">
        <f t="shared" si="2"/>
        <v>16066</v>
      </c>
      <c r="K40" s="561">
        <f t="shared" si="3"/>
        <v>269932.27066258003</v>
      </c>
    </row>
    <row r="41" spans="1:11" ht="15" x14ac:dyDescent="0.25">
      <c r="A41" s="570" t="s">
        <v>540</v>
      </c>
      <c r="B41" s="559">
        <v>1666</v>
      </c>
      <c r="C41" s="559">
        <v>3656.8760000000002</v>
      </c>
      <c r="D41" s="559">
        <v>115</v>
      </c>
      <c r="E41" s="559">
        <v>333.464</v>
      </c>
      <c r="F41" s="559">
        <v>433</v>
      </c>
      <c r="G41" s="559">
        <v>716.49599999999998</v>
      </c>
      <c r="H41" s="559">
        <v>30</v>
      </c>
      <c r="I41" s="559">
        <v>3379.8119999999999</v>
      </c>
      <c r="J41" s="561">
        <f t="shared" si="2"/>
        <v>2244</v>
      </c>
      <c r="K41" s="561">
        <f t="shared" si="3"/>
        <v>8086.6480000000001</v>
      </c>
    </row>
    <row r="42" spans="1:11" ht="15" x14ac:dyDescent="0.25">
      <c r="A42" s="568" t="s">
        <v>541</v>
      </c>
      <c r="B42" s="559">
        <v>418738</v>
      </c>
      <c r="C42" s="559">
        <v>169253.18036999999</v>
      </c>
      <c r="D42" s="559">
        <v>19187</v>
      </c>
      <c r="E42" s="559">
        <v>7845.4401770000004</v>
      </c>
      <c r="F42" s="559">
        <v>253</v>
      </c>
      <c r="G42" s="559">
        <v>506.52005800000001</v>
      </c>
      <c r="H42" s="559">
        <v>6554</v>
      </c>
      <c r="I42" s="559">
        <v>148794.60526499999</v>
      </c>
      <c r="J42" s="561">
        <f t="shared" si="2"/>
        <v>444732</v>
      </c>
      <c r="K42" s="561">
        <f t="shared" si="3"/>
        <v>326399.74586999998</v>
      </c>
    </row>
    <row r="43" spans="1:11" ht="15" x14ac:dyDescent="0.25">
      <c r="A43" s="570" t="s">
        <v>542</v>
      </c>
      <c r="B43" s="559">
        <v>2608</v>
      </c>
      <c r="C43" s="559">
        <v>12075.144323</v>
      </c>
      <c r="D43" s="559">
        <v>51</v>
      </c>
      <c r="E43" s="559">
        <v>228.377207</v>
      </c>
      <c r="F43" s="559">
        <v>17</v>
      </c>
      <c r="G43" s="559">
        <v>54.56</v>
      </c>
      <c r="H43" s="559">
        <v>5489</v>
      </c>
      <c r="I43" s="559">
        <v>115561.64718099999</v>
      </c>
      <c r="J43" s="561">
        <f t="shared" si="2"/>
        <v>8165</v>
      </c>
      <c r="K43" s="561">
        <f t="shared" si="3"/>
        <v>127919.72871099999</v>
      </c>
    </row>
    <row r="44" spans="1:11" ht="15" x14ac:dyDescent="0.25">
      <c r="A44" s="570" t="s">
        <v>543</v>
      </c>
      <c r="B44" s="559">
        <v>32</v>
      </c>
      <c r="C44" s="559">
        <v>578.71299999999997</v>
      </c>
      <c r="D44" s="559">
        <v>3</v>
      </c>
      <c r="E44" s="559">
        <v>27.73</v>
      </c>
      <c r="F44" s="559">
        <v>0</v>
      </c>
      <c r="G44" s="559">
        <v>0</v>
      </c>
      <c r="H44" s="559">
        <v>672</v>
      </c>
      <c r="I44" s="559">
        <v>23026.292000000001</v>
      </c>
      <c r="J44" s="561">
        <f t="shared" si="2"/>
        <v>707</v>
      </c>
      <c r="K44" s="561">
        <f t="shared" si="3"/>
        <v>23632.735000000001</v>
      </c>
    </row>
    <row r="45" spans="1:11" ht="15" x14ac:dyDescent="0.25">
      <c r="A45" s="570" t="s">
        <v>544</v>
      </c>
      <c r="B45" s="559">
        <v>415986</v>
      </c>
      <c r="C45" s="559">
        <v>154252.11304699999</v>
      </c>
      <c r="D45" s="559">
        <v>19128</v>
      </c>
      <c r="E45" s="559">
        <v>7551.3299699999998</v>
      </c>
      <c r="F45" s="559">
        <v>236</v>
      </c>
      <c r="G45" s="559">
        <v>451.960058</v>
      </c>
      <c r="H45" s="559">
        <v>295</v>
      </c>
      <c r="I45" s="559">
        <v>6557.2700839999998</v>
      </c>
      <c r="J45" s="561">
        <f t="shared" si="2"/>
        <v>435645</v>
      </c>
      <c r="K45" s="561">
        <f t="shared" si="3"/>
        <v>168812.673159</v>
      </c>
    </row>
    <row r="46" spans="1:11" ht="15" x14ac:dyDescent="0.25">
      <c r="A46" s="570" t="s">
        <v>1488</v>
      </c>
      <c r="B46" s="559">
        <v>112</v>
      </c>
      <c r="C46" s="559">
        <v>2347.21</v>
      </c>
      <c r="D46" s="559">
        <v>5</v>
      </c>
      <c r="E46" s="559">
        <v>38.003</v>
      </c>
      <c r="F46" s="559">
        <v>0</v>
      </c>
      <c r="G46" s="559">
        <v>0</v>
      </c>
      <c r="H46" s="559">
        <v>98</v>
      </c>
      <c r="I46" s="559">
        <v>3649.3960000000002</v>
      </c>
      <c r="J46" s="561">
        <f t="shared" si="2"/>
        <v>215</v>
      </c>
      <c r="K46" s="561">
        <f t="shared" si="3"/>
        <v>6034.6090000000004</v>
      </c>
    </row>
    <row r="47" spans="1:11" ht="15" x14ac:dyDescent="0.25">
      <c r="A47" s="569" t="s">
        <v>546</v>
      </c>
      <c r="B47" s="559">
        <v>103572</v>
      </c>
      <c r="C47" s="559">
        <v>493988.36027199001</v>
      </c>
      <c r="D47" s="559">
        <v>18222</v>
      </c>
      <c r="E47" s="559">
        <v>54134.723909920001</v>
      </c>
      <c r="F47" s="559">
        <v>2863</v>
      </c>
      <c r="G47" s="559">
        <v>27181.817137049999</v>
      </c>
      <c r="H47" s="559">
        <v>10482</v>
      </c>
      <c r="I47" s="559">
        <v>591519.02574255993</v>
      </c>
      <c r="J47" s="561">
        <f t="shared" si="2"/>
        <v>135139</v>
      </c>
      <c r="K47" s="561">
        <f t="shared" si="3"/>
        <v>1166823.9270615198</v>
      </c>
    </row>
    <row r="48" spans="1:11" ht="15" x14ac:dyDescent="0.25">
      <c r="A48" s="568" t="s">
        <v>538</v>
      </c>
      <c r="B48" s="559">
        <v>97735</v>
      </c>
      <c r="C48" s="559">
        <v>404141.28532139998</v>
      </c>
      <c r="D48" s="559">
        <v>18087</v>
      </c>
      <c r="E48" s="559">
        <v>52877.535826920001</v>
      </c>
      <c r="F48" s="559">
        <v>2659</v>
      </c>
      <c r="G48" s="559">
        <v>21002.169869630001</v>
      </c>
      <c r="H48" s="559">
        <v>4435</v>
      </c>
      <c r="I48" s="559">
        <v>205639.42573796</v>
      </c>
      <c r="J48" s="561">
        <f t="shared" si="2"/>
        <v>122916</v>
      </c>
      <c r="K48" s="561">
        <f t="shared" si="3"/>
        <v>683660.41675591003</v>
      </c>
    </row>
    <row r="49" spans="1:11" ht="15" x14ac:dyDescent="0.25">
      <c r="A49" s="570" t="s">
        <v>539</v>
      </c>
      <c r="B49" s="559">
        <v>87211</v>
      </c>
      <c r="C49" s="559">
        <v>348157.80684239999</v>
      </c>
      <c r="D49" s="559">
        <v>17193</v>
      </c>
      <c r="E49" s="559">
        <v>48277.767826919997</v>
      </c>
      <c r="F49" s="559">
        <v>1628</v>
      </c>
      <c r="G49" s="559">
        <v>12947.732869629999</v>
      </c>
      <c r="H49" s="559">
        <v>4115</v>
      </c>
      <c r="I49" s="559">
        <v>192768.51473796001</v>
      </c>
      <c r="J49" s="561">
        <f t="shared" si="2"/>
        <v>110147</v>
      </c>
      <c r="K49" s="561">
        <f t="shared" si="3"/>
        <v>602151.82227691007</v>
      </c>
    </row>
    <row r="50" spans="1:11" ht="15" x14ac:dyDescent="0.25">
      <c r="A50" s="570" t="s">
        <v>540</v>
      </c>
      <c r="B50" s="559">
        <v>10524</v>
      </c>
      <c r="C50" s="559">
        <v>55983.478478999998</v>
      </c>
      <c r="D50" s="559">
        <v>894</v>
      </c>
      <c r="E50" s="559">
        <v>4599.768</v>
      </c>
      <c r="F50" s="559">
        <v>1031</v>
      </c>
      <c r="G50" s="559">
        <v>8054.4369999999999</v>
      </c>
      <c r="H50" s="559">
        <v>320</v>
      </c>
      <c r="I50" s="559">
        <v>12870.911</v>
      </c>
      <c r="J50" s="561">
        <f t="shared" si="2"/>
        <v>12769</v>
      </c>
      <c r="K50" s="561">
        <f t="shared" si="3"/>
        <v>81508.594478999992</v>
      </c>
    </row>
    <row r="51" spans="1:11" ht="15" x14ac:dyDescent="0.25">
      <c r="A51" s="568" t="s">
        <v>541</v>
      </c>
      <c r="B51" s="559">
        <v>5837</v>
      </c>
      <c r="C51" s="559">
        <v>89847.074950590002</v>
      </c>
      <c r="D51" s="559">
        <v>135</v>
      </c>
      <c r="E51" s="559">
        <v>1257.188083</v>
      </c>
      <c r="F51" s="559">
        <v>204</v>
      </c>
      <c r="G51" s="559">
        <v>6179.6472674200004</v>
      </c>
      <c r="H51" s="559">
        <v>6047</v>
      </c>
      <c r="I51" s="559">
        <v>385879.60000460001</v>
      </c>
      <c r="J51" s="561">
        <f t="shared" si="2"/>
        <v>12223</v>
      </c>
      <c r="K51" s="561">
        <f t="shared" si="3"/>
        <v>483163.51030561002</v>
      </c>
    </row>
    <row r="52" spans="1:11" ht="15" x14ac:dyDescent="0.25">
      <c r="A52" s="570" t="s">
        <v>542</v>
      </c>
      <c r="B52" s="559">
        <v>2892</v>
      </c>
      <c r="C52" s="559">
        <v>62058.272741530003</v>
      </c>
      <c r="D52" s="559">
        <v>69</v>
      </c>
      <c r="E52" s="559">
        <v>968.47519999999997</v>
      </c>
      <c r="F52" s="559">
        <v>173</v>
      </c>
      <c r="G52" s="559">
        <v>5989.9526503300003</v>
      </c>
      <c r="H52" s="559">
        <v>2394</v>
      </c>
      <c r="I52" s="559">
        <v>163737.6519846</v>
      </c>
      <c r="J52" s="561">
        <f t="shared" si="2"/>
        <v>5528</v>
      </c>
      <c r="K52" s="561">
        <f t="shared" si="3"/>
        <v>232754.35257645999</v>
      </c>
    </row>
    <row r="53" spans="1:11" ht="15" x14ac:dyDescent="0.25">
      <c r="A53" s="570" t="s">
        <v>543</v>
      </c>
      <c r="B53" s="559">
        <v>475</v>
      </c>
      <c r="C53" s="559">
        <v>5644.7277090600001</v>
      </c>
      <c r="D53" s="559">
        <v>14</v>
      </c>
      <c r="E53" s="559">
        <v>92.432000000000002</v>
      </c>
      <c r="F53" s="559">
        <v>30</v>
      </c>
      <c r="G53" s="559">
        <v>189.65761709</v>
      </c>
      <c r="H53" s="559">
        <v>2763</v>
      </c>
      <c r="I53" s="559">
        <v>179113.451612</v>
      </c>
      <c r="J53" s="561">
        <f t="shared" si="2"/>
        <v>3282</v>
      </c>
      <c r="K53" s="561">
        <f t="shared" si="3"/>
        <v>185040.26893815002</v>
      </c>
    </row>
    <row r="54" spans="1:11" ht="15" x14ac:dyDescent="0.25">
      <c r="A54" s="570" t="s">
        <v>544</v>
      </c>
      <c r="B54" s="559">
        <v>1595</v>
      </c>
      <c r="C54" s="559">
        <v>18259.518579</v>
      </c>
      <c r="D54" s="559">
        <v>32</v>
      </c>
      <c r="E54" s="559">
        <v>36.299385000000001</v>
      </c>
      <c r="F54" s="559">
        <v>1</v>
      </c>
      <c r="G54" s="559">
        <v>3.6999999999999998E-2</v>
      </c>
      <c r="H54" s="559">
        <v>502</v>
      </c>
      <c r="I54" s="559">
        <v>21847.153122</v>
      </c>
      <c r="J54" s="561">
        <f t="shared" si="2"/>
        <v>2130</v>
      </c>
      <c r="K54" s="561">
        <f t="shared" si="3"/>
        <v>40143.008086000002</v>
      </c>
    </row>
    <row r="55" spans="1:11" ht="15" x14ac:dyDescent="0.25">
      <c r="A55" s="570" t="s">
        <v>1488</v>
      </c>
      <c r="B55" s="559">
        <v>875</v>
      </c>
      <c r="C55" s="559">
        <v>3884.5559210000001</v>
      </c>
      <c r="D55" s="559">
        <v>20</v>
      </c>
      <c r="E55" s="559">
        <v>159.98149799999999</v>
      </c>
      <c r="F55" s="559">
        <v>0</v>
      </c>
      <c r="G55" s="559">
        <v>0</v>
      </c>
      <c r="H55" s="559">
        <v>388</v>
      </c>
      <c r="I55" s="559">
        <v>21181.343285999999</v>
      </c>
      <c r="J55" s="561">
        <f t="shared" si="2"/>
        <v>1283</v>
      </c>
      <c r="K55" s="561">
        <f t="shared" si="3"/>
        <v>25225.880705</v>
      </c>
    </row>
    <row r="56" spans="1:11" ht="15" x14ac:dyDescent="0.25">
      <c r="A56" s="567" t="s">
        <v>547</v>
      </c>
      <c r="B56" s="559">
        <v>15648</v>
      </c>
      <c r="C56" s="559">
        <v>41283.058878000003</v>
      </c>
      <c r="D56" s="559">
        <v>1181</v>
      </c>
      <c r="E56" s="559">
        <v>1578.842989</v>
      </c>
      <c r="F56" s="559">
        <v>25</v>
      </c>
      <c r="G56" s="559">
        <v>181.33600000000001</v>
      </c>
      <c r="H56" s="559">
        <v>9970</v>
      </c>
      <c r="I56" s="559">
        <v>470155.21626299998</v>
      </c>
      <c r="J56" s="561">
        <f t="shared" si="2"/>
        <v>26824</v>
      </c>
      <c r="K56" s="561">
        <f t="shared" si="3"/>
        <v>513198.45413000003</v>
      </c>
    </row>
    <row r="57" spans="1:11" ht="15" x14ac:dyDescent="0.25">
      <c r="A57" s="569" t="s">
        <v>548</v>
      </c>
      <c r="B57" s="559">
        <v>15609</v>
      </c>
      <c r="C57" s="559">
        <v>41163.382877999997</v>
      </c>
      <c r="D57" s="559">
        <v>1177</v>
      </c>
      <c r="E57" s="559">
        <v>1574.2229890000001</v>
      </c>
      <c r="F57" s="559">
        <v>25</v>
      </c>
      <c r="G57" s="559">
        <v>181.33600000000001</v>
      </c>
      <c r="H57" s="559">
        <v>9914</v>
      </c>
      <c r="I57" s="559">
        <v>469723.529263</v>
      </c>
      <c r="J57" s="561">
        <f t="shared" si="2"/>
        <v>26725</v>
      </c>
      <c r="K57" s="561">
        <f t="shared" si="3"/>
        <v>512642.47112999996</v>
      </c>
    </row>
    <row r="58" spans="1:11" ht="15" x14ac:dyDescent="0.25">
      <c r="A58" s="569" t="s">
        <v>1489</v>
      </c>
      <c r="B58" s="559">
        <v>1843</v>
      </c>
      <c r="C58" s="559">
        <v>3586.7660289999999</v>
      </c>
      <c r="D58" s="559">
        <v>222</v>
      </c>
      <c r="E58" s="559">
        <v>283.07499999999999</v>
      </c>
      <c r="F58" s="559">
        <v>4</v>
      </c>
      <c r="G58" s="559">
        <v>44.26</v>
      </c>
      <c r="H58" s="559">
        <v>470</v>
      </c>
      <c r="I58" s="559">
        <v>70869.071989999997</v>
      </c>
      <c r="J58" s="561">
        <f t="shared" si="2"/>
        <v>2539</v>
      </c>
      <c r="K58" s="561">
        <f t="shared" si="3"/>
        <v>74783.173018999994</v>
      </c>
    </row>
    <row r="59" spans="1:11" ht="15" x14ac:dyDescent="0.25">
      <c r="A59" s="569" t="s">
        <v>1490</v>
      </c>
      <c r="B59" s="559">
        <v>9314</v>
      </c>
      <c r="C59" s="559">
        <v>32189.83296</v>
      </c>
      <c r="D59" s="559">
        <v>534</v>
      </c>
      <c r="E59" s="559">
        <v>624.52385800000002</v>
      </c>
      <c r="F59" s="559">
        <v>4</v>
      </c>
      <c r="G59" s="559">
        <v>42.902999999999999</v>
      </c>
      <c r="H59" s="559">
        <v>9097</v>
      </c>
      <c r="I59" s="559">
        <v>376985.59643500001</v>
      </c>
      <c r="J59" s="561">
        <f t="shared" si="2"/>
        <v>18949</v>
      </c>
      <c r="K59" s="561">
        <f t="shared" si="3"/>
        <v>409842.85625299998</v>
      </c>
    </row>
    <row r="60" spans="1:11" ht="15" x14ac:dyDescent="0.25">
      <c r="A60" s="569" t="s">
        <v>1491</v>
      </c>
      <c r="B60" s="559">
        <v>4452</v>
      </c>
      <c r="C60" s="559">
        <v>5386.7838889999994</v>
      </c>
      <c r="D60" s="559">
        <v>421</v>
      </c>
      <c r="E60" s="559">
        <v>666.62413100000003</v>
      </c>
      <c r="F60" s="559">
        <v>17</v>
      </c>
      <c r="G60" s="559">
        <v>94.173000000000002</v>
      </c>
      <c r="H60" s="559">
        <v>347</v>
      </c>
      <c r="I60" s="559">
        <v>21868.860838000001</v>
      </c>
      <c r="J60" s="561">
        <f t="shared" si="2"/>
        <v>5237</v>
      </c>
      <c r="K60" s="561">
        <f t="shared" si="3"/>
        <v>28016.441857999998</v>
      </c>
    </row>
    <row r="61" spans="1:11" ht="15" x14ac:dyDescent="0.25">
      <c r="A61" s="569" t="s">
        <v>552</v>
      </c>
      <c r="B61" s="559">
        <v>39</v>
      </c>
      <c r="C61" s="559">
        <v>119.676</v>
      </c>
      <c r="D61" s="559">
        <v>4</v>
      </c>
      <c r="E61" s="559">
        <v>4.62</v>
      </c>
      <c r="F61" s="559">
        <v>0</v>
      </c>
      <c r="G61" s="559">
        <v>0</v>
      </c>
      <c r="H61" s="559">
        <v>56</v>
      </c>
      <c r="I61" s="559">
        <v>431.68700000000001</v>
      </c>
      <c r="J61" s="561">
        <f t="shared" si="2"/>
        <v>99</v>
      </c>
      <c r="K61" s="561">
        <f t="shared" si="3"/>
        <v>555.98300000000006</v>
      </c>
    </row>
    <row r="62" spans="1:11" ht="15" x14ac:dyDescent="0.25">
      <c r="A62" s="567" t="s">
        <v>553</v>
      </c>
      <c r="B62" s="559">
        <v>391710</v>
      </c>
      <c r="C62" s="559">
        <v>292094.53780125</v>
      </c>
      <c r="D62" s="559">
        <v>29238</v>
      </c>
      <c r="E62" s="559">
        <v>10199.80541017</v>
      </c>
      <c r="F62" s="559">
        <v>712</v>
      </c>
      <c r="G62" s="559">
        <v>3341.2614389999999</v>
      </c>
      <c r="H62" s="559">
        <v>30800</v>
      </c>
      <c r="I62" s="559">
        <v>3689034.6976131001</v>
      </c>
      <c r="J62" s="561">
        <f t="shared" si="2"/>
        <v>452460</v>
      </c>
      <c r="K62" s="561">
        <f t="shared" si="3"/>
        <v>3994670.3022635197</v>
      </c>
    </row>
    <row r="63" spans="1:11" ht="15" x14ac:dyDescent="0.25">
      <c r="A63" s="569" t="s">
        <v>554</v>
      </c>
      <c r="B63" s="559">
        <v>103958</v>
      </c>
      <c r="C63" s="559">
        <v>123892.32170076</v>
      </c>
      <c r="D63" s="559">
        <v>4467</v>
      </c>
      <c r="E63" s="559">
        <v>3951.9669760000002</v>
      </c>
      <c r="F63" s="559">
        <v>118</v>
      </c>
      <c r="G63" s="559">
        <v>2796.5881720000002</v>
      </c>
      <c r="H63" s="559">
        <v>26369</v>
      </c>
      <c r="I63" s="559">
        <v>1549686.3276841</v>
      </c>
      <c r="J63" s="561">
        <f t="shared" si="2"/>
        <v>134912</v>
      </c>
      <c r="K63" s="561">
        <f t="shared" si="3"/>
        <v>1680327.2045328598</v>
      </c>
    </row>
    <row r="64" spans="1:11" ht="15" x14ac:dyDescent="0.25">
      <c r="A64" s="569" t="s">
        <v>1492</v>
      </c>
      <c r="B64" s="559">
        <v>83181</v>
      </c>
      <c r="C64" s="559">
        <v>63417.091999999997</v>
      </c>
      <c r="D64" s="559">
        <v>3142</v>
      </c>
      <c r="E64" s="559">
        <v>2397.221</v>
      </c>
      <c r="F64" s="559">
        <v>0</v>
      </c>
      <c r="G64" s="559">
        <v>0</v>
      </c>
      <c r="H64" s="559">
        <v>20348</v>
      </c>
      <c r="I64" s="559">
        <v>517295.81467709999</v>
      </c>
      <c r="J64" s="561">
        <f t="shared" si="2"/>
        <v>106671</v>
      </c>
      <c r="K64" s="561">
        <f t="shared" si="3"/>
        <v>583110.12767710001</v>
      </c>
    </row>
    <row r="65" spans="1:11" ht="15" x14ac:dyDescent="0.25">
      <c r="A65" s="569" t="s">
        <v>1493</v>
      </c>
      <c r="B65" s="559">
        <v>5193</v>
      </c>
      <c r="C65" s="559">
        <v>916.22281299999997</v>
      </c>
      <c r="D65" s="559">
        <v>823</v>
      </c>
      <c r="E65" s="559">
        <v>138.933908</v>
      </c>
      <c r="F65" s="559">
        <v>0</v>
      </c>
      <c r="G65" s="559">
        <v>0</v>
      </c>
      <c r="H65" s="559">
        <v>1</v>
      </c>
      <c r="I65" s="559">
        <v>15.5</v>
      </c>
      <c r="J65" s="561">
        <f t="shared" si="2"/>
        <v>6017</v>
      </c>
      <c r="K65" s="561">
        <f t="shared" si="3"/>
        <v>1070.6567210000001</v>
      </c>
    </row>
    <row r="66" spans="1:11" ht="15" x14ac:dyDescent="0.25">
      <c r="A66" s="569" t="s">
        <v>1494</v>
      </c>
      <c r="B66" s="559">
        <v>15584</v>
      </c>
      <c r="C66" s="559">
        <v>59559.006887759999</v>
      </c>
      <c r="D66" s="559">
        <v>502</v>
      </c>
      <c r="E66" s="559">
        <v>1415.812068</v>
      </c>
      <c r="F66" s="559">
        <v>118</v>
      </c>
      <c r="G66" s="559">
        <v>2796.5881720000002</v>
      </c>
      <c r="H66" s="559">
        <v>6020</v>
      </c>
      <c r="I66" s="559">
        <v>1032375.013007</v>
      </c>
      <c r="J66" s="561">
        <f t="shared" si="2"/>
        <v>22224</v>
      </c>
      <c r="K66" s="561">
        <f t="shared" si="3"/>
        <v>1096146.42013476</v>
      </c>
    </row>
    <row r="67" spans="1:11" ht="15" x14ac:dyDescent="0.25">
      <c r="A67" s="569" t="s">
        <v>558</v>
      </c>
      <c r="B67" s="559">
        <v>287752</v>
      </c>
      <c r="C67" s="559">
        <v>168202.21610049001</v>
      </c>
      <c r="D67" s="559">
        <v>24771</v>
      </c>
      <c r="E67" s="559">
        <v>6247.8384341700003</v>
      </c>
      <c r="F67" s="559">
        <v>594</v>
      </c>
      <c r="G67" s="559">
        <v>544.67326700000001</v>
      </c>
      <c r="H67" s="559">
        <v>4431</v>
      </c>
      <c r="I67" s="559">
        <v>2139348.3699289998</v>
      </c>
      <c r="J67" s="561">
        <f t="shared" si="2"/>
        <v>317548</v>
      </c>
      <c r="K67" s="561">
        <f t="shared" si="3"/>
        <v>2314343.0977306599</v>
      </c>
    </row>
    <row r="68" spans="1:11" ht="15" x14ac:dyDescent="0.25">
      <c r="A68" s="568" t="s">
        <v>559</v>
      </c>
      <c r="B68" s="559">
        <v>2798</v>
      </c>
      <c r="C68" s="559">
        <v>12846.334701</v>
      </c>
      <c r="D68" s="559">
        <v>293</v>
      </c>
      <c r="E68" s="559">
        <v>112.200256</v>
      </c>
      <c r="F68" s="559">
        <v>0</v>
      </c>
      <c r="G68" s="559">
        <v>0</v>
      </c>
      <c r="H68" s="559">
        <v>2159</v>
      </c>
      <c r="I68" s="559">
        <v>2082811.5272830001</v>
      </c>
      <c r="J68" s="561">
        <f t="shared" si="2"/>
        <v>5250</v>
      </c>
      <c r="K68" s="561">
        <f t="shared" si="3"/>
        <v>2095770.0622400001</v>
      </c>
    </row>
    <row r="69" spans="1:11" ht="15" x14ac:dyDescent="0.25">
      <c r="A69" s="568" t="s">
        <v>560</v>
      </c>
      <c r="B69" s="559">
        <v>284954</v>
      </c>
      <c r="C69" s="559">
        <v>155355.88139949</v>
      </c>
      <c r="D69" s="559">
        <v>24478</v>
      </c>
      <c r="E69" s="559">
        <v>6135.6381781700002</v>
      </c>
      <c r="F69" s="559">
        <v>594</v>
      </c>
      <c r="G69" s="559">
        <v>544.67326700000001</v>
      </c>
      <c r="H69" s="559">
        <v>2272</v>
      </c>
      <c r="I69" s="559">
        <v>56536.842646000012</v>
      </c>
      <c r="J69" s="561">
        <f t="shared" si="2"/>
        <v>312298</v>
      </c>
      <c r="K69" s="561">
        <f t="shared" si="3"/>
        <v>218573.03549066</v>
      </c>
    </row>
    <row r="70" spans="1:11" ht="15" x14ac:dyDescent="0.25">
      <c r="A70" s="567" t="s">
        <v>561</v>
      </c>
      <c r="B70" s="559">
        <v>1991700</v>
      </c>
      <c r="C70" s="559">
        <v>198157.39047191001</v>
      </c>
      <c r="D70" s="559">
        <v>218321</v>
      </c>
      <c r="E70" s="559">
        <v>21750.389265999998</v>
      </c>
      <c r="F70" s="559">
        <v>60</v>
      </c>
      <c r="G70" s="559">
        <v>9.6300369999999997</v>
      </c>
      <c r="H70" s="559">
        <v>6381</v>
      </c>
      <c r="I70" s="559">
        <v>2111.6009960000001</v>
      </c>
      <c r="J70" s="561">
        <f t="shared" si="2"/>
        <v>2216462</v>
      </c>
      <c r="K70" s="561">
        <f t="shared" si="3"/>
        <v>222029.01077091001</v>
      </c>
    </row>
    <row r="71" spans="1:11" ht="15" x14ac:dyDescent="0.25">
      <c r="A71" s="569" t="s">
        <v>1495</v>
      </c>
      <c r="B71" s="559">
        <v>1516407</v>
      </c>
      <c r="C71" s="559">
        <v>98171.592772000004</v>
      </c>
      <c r="D71" s="559">
        <v>157043</v>
      </c>
      <c r="E71" s="559">
        <v>9571.1888499999986</v>
      </c>
      <c r="F71" s="559">
        <v>0</v>
      </c>
      <c r="G71" s="559">
        <v>0</v>
      </c>
      <c r="H71" s="559">
        <v>0</v>
      </c>
      <c r="I71" s="559">
        <v>0</v>
      </c>
      <c r="J71" s="561">
        <f t="shared" si="2"/>
        <v>1673450</v>
      </c>
      <c r="K71" s="561">
        <f t="shared" si="3"/>
        <v>107742.78162200001</v>
      </c>
    </row>
    <row r="72" spans="1:11" ht="15" x14ac:dyDescent="0.25">
      <c r="A72" s="569" t="s">
        <v>1496</v>
      </c>
      <c r="B72" s="559">
        <v>460291</v>
      </c>
      <c r="C72" s="559">
        <v>93766.826665000001</v>
      </c>
      <c r="D72" s="559">
        <v>60658</v>
      </c>
      <c r="E72" s="559">
        <v>12022.872416</v>
      </c>
      <c r="F72" s="559">
        <v>0</v>
      </c>
      <c r="G72" s="559">
        <v>0</v>
      </c>
      <c r="H72" s="559">
        <v>0</v>
      </c>
      <c r="I72" s="559">
        <v>0</v>
      </c>
      <c r="J72" s="561">
        <f t="shared" si="2"/>
        <v>520949</v>
      </c>
      <c r="K72" s="561">
        <f t="shared" si="3"/>
        <v>105789.699081</v>
      </c>
    </row>
    <row r="73" spans="1:11" ht="15" x14ac:dyDescent="0.25">
      <c r="A73" s="569" t="s">
        <v>1497</v>
      </c>
      <c r="B73" s="559">
        <v>15002</v>
      </c>
      <c r="C73" s="559">
        <v>6218.9710349100014</v>
      </c>
      <c r="D73" s="559">
        <v>620</v>
      </c>
      <c r="E73" s="559">
        <v>156.328</v>
      </c>
      <c r="F73" s="559">
        <v>60</v>
      </c>
      <c r="G73" s="559">
        <v>9.6300369999999997</v>
      </c>
      <c r="H73" s="559">
        <v>6381</v>
      </c>
      <c r="I73" s="559">
        <v>2111.6009960000001</v>
      </c>
      <c r="J73" s="561">
        <f t="shared" si="2"/>
        <v>22063</v>
      </c>
      <c r="K73" s="561">
        <f t="shared" si="3"/>
        <v>8496.5300679100019</v>
      </c>
    </row>
    <row r="74" spans="1:11" ht="15" x14ac:dyDescent="0.25">
      <c r="A74" s="567" t="s">
        <v>1498</v>
      </c>
      <c r="B74" s="559">
        <v>0</v>
      </c>
      <c r="C74" s="559">
        <v>0</v>
      </c>
      <c r="D74" s="559">
        <v>0</v>
      </c>
      <c r="E74" s="559">
        <v>0</v>
      </c>
      <c r="F74" s="559">
        <v>0</v>
      </c>
      <c r="G74" s="559">
        <v>0</v>
      </c>
      <c r="H74" s="559">
        <v>0</v>
      </c>
      <c r="I74" s="559">
        <v>0</v>
      </c>
      <c r="J74" s="561">
        <v>0</v>
      </c>
      <c r="K74" s="561">
        <v>0</v>
      </c>
    </row>
    <row r="75" spans="1:11" ht="15" x14ac:dyDescent="0.25">
      <c r="A75" s="569" t="s">
        <v>1499</v>
      </c>
      <c r="B75" s="559">
        <v>0</v>
      </c>
      <c r="C75" s="559">
        <v>0</v>
      </c>
      <c r="D75" s="559">
        <v>0</v>
      </c>
      <c r="E75" s="559">
        <v>0</v>
      </c>
      <c r="F75" s="559">
        <v>0</v>
      </c>
      <c r="G75" s="559">
        <v>0</v>
      </c>
      <c r="H75" s="559">
        <v>0</v>
      </c>
      <c r="I75" s="559">
        <v>0</v>
      </c>
      <c r="J75" s="561">
        <v>0</v>
      </c>
      <c r="K75" s="561">
        <v>0</v>
      </c>
    </row>
    <row r="76" spans="1:11" ht="15" x14ac:dyDescent="0.25">
      <c r="A76" s="569" t="s">
        <v>1500</v>
      </c>
      <c r="B76" s="559">
        <v>0</v>
      </c>
      <c r="C76" s="559">
        <v>0</v>
      </c>
      <c r="D76" s="559">
        <v>0</v>
      </c>
      <c r="E76" s="559">
        <v>0</v>
      </c>
      <c r="F76" s="559">
        <v>0</v>
      </c>
      <c r="G76" s="559">
        <v>0</v>
      </c>
      <c r="H76" s="559">
        <v>0</v>
      </c>
      <c r="I76" s="559">
        <v>0</v>
      </c>
      <c r="J76" s="561">
        <v>0</v>
      </c>
      <c r="K76" s="561">
        <v>0</v>
      </c>
    </row>
    <row r="77" spans="1:11" ht="15.75" thickBot="1" x14ac:dyDescent="0.3">
      <c r="A77" s="569" t="s">
        <v>1501</v>
      </c>
      <c r="B77" s="559">
        <v>0</v>
      </c>
      <c r="C77" s="559">
        <v>0</v>
      </c>
      <c r="D77" s="559">
        <v>0</v>
      </c>
      <c r="E77" s="559">
        <v>0</v>
      </c>
      <c r="F77" s="559">
        <v>0</v>
      </c>
      <c r="G77" s="559">
        <v>0</v>
      </c>
      <c r="H77" s="559">
        <v>0</v>
      </c>
      <c r="I77" s="559">
        <v>0</v>
      </c>
      <c r="J77" s="561">
        <v>0</v>
      </c>
      <c r="K77" s="561">
        <v>0</v>
      </c>
    </row>
    <row r="78" spans="1:11" ht="15" thickBot="1" x14ac:dyDescent="0.25">
      <c r="A78" s="571" t="s">
        <v>320</v>
      </c>
      <c r="B78" s="572">
        <f>+B70+B62+B56+B37+B32+'3.11-1'!B33+'3.11-1'!B10+'3.11-1'!B9</f>
        <v>3509955</v>
      </c>
      <c r="C78" s="572">
        <f>+C70+C62+C56+C37+C32+'3.11-1'!C33+'3.11-1'!C10+'3.11-1'!C9</f>
        <v>2003610.7907509299</v>
      </c>
      <c r="D78" s="572">
        <f>+D70+D62+D56+D37+D32+'3.11-1'!D33+'3.11-1'!D10+'3.11-1'!D9</f>
        <v>340345</v>
      </c>
      <c r="E78" s="572">
        <f>+E70+E62+E56+E37+E32+'3.11-1'!E33+'3.11-1'!E10+'3.11-1'!E9</f>
        <v>150867.61634009006</v>
      </c>
      <c r="F78" s="572">
        <f>+F70+F62+F56+F37+F32+'3.11-1'!F33+'3.11-1'!F10+'3.11-1'!F9</f>
        <v>12684</v>
      </c>
      <c r="G78" s="572">
        <f>+G70+G62+G56+G37+G32+'3.11-1'!G33+'3.11-1'!G10+'3.11-1'!G9</f>
        <v>41370.708671050008</v>
      </c>
      <c r="H78" s="572">
        <f>+H70+H62+H56+H37+H32+'3.11-1'!H33+'3.11-1'!H10+'3.11-1'!H9</f>
        <v>140011</v>
      </c>
      <c r="I78" s="572">
        <f>+I70+I62+I56+I37+I32+'3.11-1'!I33+'3.11-1'!I10+'3.11-1'!I9</f>
        <v>9781620.2749336604</v>
      </c>
      <c r="J78" s="572">
        <f>+J70+J62+J56+J37+J32+'3.11-1'!J33+'3.11-1'!J10+'3.11-1'!J9</f>
        <v>4002995</v>
      </c>
      <c r="K78" s="572">
        <f>+K70+K62+K56+K37+K32+'3.11-1'!K33+'3.11-1'!K10+'3.11-1'!K9</f>
        <v>11977469.390695734</v>
      </c>
    </row>
    <row r="79" spans="1:11" ht="15" x14ac:dyDescent="0.25">
      <c r="A79" s="525" t="s">
        <v>1273</v>
      </c>
      <c r="B79" s="573"/>
      <c r="C79" s="573"/>
      <c r="D79" s="574"/>
      <c r="E79" s="557"/>
      <c r="F79" s="557"/>
      <c r="G79" s="557"/>
      <c r="H79" s="557"/>
      <c r="I79" s="557"/>
      <c r="J79" s="557"/>
      <c r="K79" s="557"/>
    </row>
  </sheetData>
  <mergeCells count="10">
    <mergeCell ref="J5:K5"/>
    <mergeCell ref="A1:K1"/>
    <mergeCell ref="A2:K2"/>
    <mergeCell ref="A3:K3"/>
    <mergeCell ref="A4:K4"/>
    <mergeCell ref="A5:A6"/>
    <mergeCell ref="B5:C5"/>
    <mergeCell ref="D5:E5"/>
    <mergeCell ref="F5:G5"/>
    <mergeCell ref="H5:I5"/>
  </mergeCells>
  <pageMargins left="0.7" right="0.7" top="0.75" bottom="0.75" header="0.3" footer="0.3"/>
  <pageSetup paperSize="9" scale="57" orientation="portrait"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K35"/>
  <sheetViews>
    <sheetView view="pageBreakPreview" topLeftCell="A19" zoomScaleNormal="100" zoomScaleSheetLayoutView="100" workbookViewId="0">
      <selection activeCell="A30" sqref="A30:K30"/>
    </sheetView>
  </sheetViews>
  <sheetFormatPr defaultColWidth="9.125" defaultRowHeight="14.25" x14ac:dyDescent="0.2"/>
  <cols>
    <col min="1" max="1" width="43.25" style="10" bestFit="1" customWidth="1"/>
    <col min="2" max="2" width="9" style="10" bestFit="1" customWidth="1"/>
    <col min="3" max="3" width="8.625" style="10" bestFit="1" customWidth="1"/>
    <col min="4" max="4" width="9" style="10" bestFit="1" customWidth="1"/>
    <col min="5" max="5" width="7.875" style="10" bestFit="1" customWidth="1"/>
    <col min="6" max="6" width="9" style="10" bestFit="1" customWidth="1"/>
    <col min="7" max="7" width="7.875" style="10" bestFit="1" customWidth="1"/>
    <col min="8" max="8" width="9" style="10" bestFit="1" customWidth="1"/>
    <col min="9" max="9" width="8.375" style="10" bestFit="1" customWidth="1"/>
    <col min="10" max="10" width="9" style="10" bestFit="1" customWidth="1"/>
    <col min="11" max="11" width="8.375" style="10" bestFit="1" customWidth="1"/>
    <col min="12" max="16384" width="9.125" style="10"/>
  </cols>
  <sheetData>
    <row r="1" spans="1:11" ht="18.75" x14ac:dyDescent="0.2">
      <c r="A1" s="707" t="s">
        <v>564</v>
      </c>
      <c r="B1" s="707"/>
      <c r="C1" s="707"/>
      <c r="D1" s="707"/>
      <c r="E1" s="707"/>
      <c r="F1" s="707"/>
      <c r="G1" s="707"/>
      <c r="H1" s="707"/>
      <c r="I1" s="707"/>
      <c r="J1" s="707"/>
      <c r="K1" s="707"/>
    </row>
    <row r="2" spans="1:11" ht="15.75" x14ac:dyDescent="0.2">
      <c r="A2" s="716" t="s">
        <v>565</v>
      </c>
      <c r="B2" s="716"/>
      <c r="C2" s="716"/>
      <c r="D2" s="716"/>
      <c r="E2" s="716"/>
      <c r="F2" s="716"/>
      <c r="G2" s="716"/>
      <c r="H2" s="716"/>
      <c r="I2" s="716"/>
      <c r="J2" s="716"/>
      <c r="K2" s="716"/>
    </row>
    <row r="3" spans="1:11" ht="15" thickBot="1" x14ac:dyDescent="0.25">
      <c r="A3" s="843" t="s">
        <v>0</v>
      </c>
      <c r="B3" s="843"/>
      <c r="C3" s="843"/>
      <c r="D3" s="843"/>
      <c r="E3" s="843"/>
      <c r="F3" s="843"/>
      <c r="G3" s="843"/>
      <c r="H3" s="843"/>
      <c r="I3" s="843"/>
      <c r="J3" s="843"/>
      <c r="K3" s="843"/>
    </row>
    <row r="4" spans="1:11" ht="15.75" thickTop="1" thickBot="1" x14ac:dyDescent="0.25">
      <c r="A4" s="49" t="s">
        <v>566</v>
      </c>
      <c r="B4" s="724">
        <v>2022</v>
      </c>
      <c r="C4" s="725"/>
      <c r="D4" s="724">
        <v>2023</v>
      </c>
      <c r="E4" s="725"/>
      <c r="F4" s="725"/>
      <c r="G4" s="725"/>
      <c r="H4" s="725"/>
      <c r="I4" s="725"/>
      <c r="J4" s="725"/>
      <c r="K4" s="725"/>
    </row>
    <row r="5" spans="1:11" x14ac:dyDescent="0.2">
      <c r="A5" s="49" t="s">
        <v>567</v>
      </c>
      <c r="B5" s="880" t="s">
        <v>126</v>
      </c>
      <c r="C5" s="882"/>
      <c r="D5" s="883" t="s">
        <v>127</v>
      </c>
      <c r="E5" s="883"/>
      <c r="F5" s="880" t="s">
        <v>125</v>
      </c>
      <c r="G5" s="883"/>
      <c r="H5" s="880" t="s">
        <v>1193</v>
      </c>
      <c r="I5" s="883"/>
      <c r="J5" s="880" t="s">
        <v>1242</v>
      </c>
      <c r="K5" s="881"/>
    </row>
    <row r="6" spans="1:11" ht="15" thickBot="1" x14ac:dyDescent="0.25">
      <c r="A6" s="112"/>
      <c r="B6" s="31" t="s">
        <v>568</v>
      </c>
      <c r="C6" s="31" t="s">
        <v>129</v>
      </c>
      <c r="D6" s="31" t="s">
        <v>568</v>
      </c>
      <c r="E6" s="31" t="s">
        <v>129</v>
      </c>
      <c r="F6" s="31" t="s">
        <v>568</v>
      </c>
      <c r="G6" s="31" t="s">
        <v>129</v>
      </c>
      <c r="H6" s="31" t="s">
        <v>568</v>
      </c>
      <c r="I6" s="32" t="s">
        <v>129</v>
      </c>
      <c r="J6" s="31" t="s">
        <v>568</v>
      </c>
      <c r="K6" s="263" t="s">
        <v>129</v>
      </c>
    </row>
    <row r="7" spans="1:11" ht="24" customHeight="1" thickTop="1" x14ac:dyDescent="0.2">
      <c r="A7" s="113">
        <v>0</v>
      </c>
      <c r="B7" s="346">
        <v>2080080</v>
      </c>
      <c r="C7" s="314">
        <v>3459023.7450103299</v>
      </c>
      <c r="D7" s="346">
        <v>2595960</v>
      </c>
      <c r="E7" s="313">
        <v>4110893.14816724</v>
      </c>
      <c r="F7" s="346">
        <v>3328577</v>
      </c>
      <c r="G7" s="313">
        <v>4752843.1231672997</v>
      </c>
      <c r="H7" s="346">
        <v>3294410</v>
      </c>
      <c r="I7" s="313">
        <v>4552309.6012296397</v>
      </c>
      <c r="J7" s="346">
        <v>2934463</v>
      </c>
      <c r="K7" s="313">
        <v>5180397.1901708106</v>
      </c>
    </row>
    <row r="8" spans="1:11" ht="24" customHeight="1" x14ac:dyDescent="0.2">
      <c r="A8" s="113">
        <v>5</v>
      </c>
      <c r="B8" s="346">
        <v>58261</v>
      </c>
      <c r="C8" s="314">
        <v>207075.79490800001</v>
      </c>
      <c r="D8" s="346">
        <v>60328</v>
      </c>
      <c r="E8" s="313">
        <v>181353.97999999992</v>
      </c>
      <c r="F8" s="346">
        <v>56825</v>
      </c>
      <c r="G8" s="313">
        <v>173680.01899999997</v>
      </c>
      <c r="H8" s="346">
        <v>58335</v>
      </c>
      <c r="I8" s="313">
        <v>189820.05709700001</v>
      </c>
      <c r="J8" s="346">
        <v>55767</v>
      </c>
      <c r="K8" s="313">
        <v>153720.477209</v>
      </c>
    </row>
    <row r="9" spans="1:11" ht="24" customHeight="1" x14ac:dyDescent="0.2">
      <c r="A9" s="113">
        <v>10</v>
      </c>
      <c r="B9" s="346">
        <v>360070</v>
      </c>
      <c r="C9" s="314">
        <v>807590.58572700003</v>
      </c>
      <c r="D9" s="346">
        <v>669417</v>
      </c>
      <c r="E9" s="313">
        <v>1028479.6407920001</v>
      </c>
      <c r="F9" s="346">
        <v>124632</v>
      </c>
      <c r="G9" s="313">
        <v>973892.31389500026</v>
      </c>
      <c r="H9" s="346">
        <v>105610</v>
      </c>
      <c r="I9" s="313">
        <v>917131.46254600002</v>
      </c>
      <c r="J9" s="346">
        <v>104288</v>
      </c>
      <c r="K9" s="313">
        <v>715385.55566800013</v>
      </c>
    </row>
    <row r="10" spans="1:11" ht="24" customHeight="1" x14ac:dyDescent="0.2">
      <c r="A10" s="113">
        <v>15</v>
      </c>
      <c r="B10" s="346">
        <v>676090</v>
      </c>
      <c r="C10" s="314">
        <v>1386089.2337418289</v>
      </c>
      <c r="D10" s="346">
        <v>46406</v>
      </c>
      <c r="E10" s="313">
        <v>869947.85466500022</v>
      </c>
      <c r="F10" s="346">
        <v>46856</v>
      </c>
      <c r="G10" s="313">
        <v>845390.69557600014</v>
      </c>
      <c r="H10" s="346">
        <v>45306</v>
      </c>
      <c r="I10" s="313">
        <v>796301.66027600004</v>
      </c>
      <c r="J10" s="346">
        <v>40077</v>
      </c>
      <c r="K10" s="313">
        <v>431951.79291899997</v>
      </c>
    </row>
    <row r="11" spans="1:11" ht="24" customHeight="1" x14ac:dyDescent="0.2">
      <c r="A11" s="113">
        <v>20</v>
      </c>
      <c r="B11" s="346">
        <v>534700</v>
      </c>
      <c r="C11" s="314">
        <v>1353876.2503933599</v>
      </c>
      <c r="D11" s="346">
        <v>505818</v>
      </c>
      <c r="E11" s="313">
        <v>1208751.9564459994</v>
      </c>
      <c r="F11" s="346">
        <v>478657</v>
      </c>
      <c r="G11" s="313">
        <v>1136291.0242059999</v>
      </c>
      <c r="H11" s="346">
        <v>453539</v>
      </c>
      <c r="I11" s="313">
        <v>1096572.9299649999</v>
      </c>
      <c r="J11" s="346">
        <v>441444</v>
      </c>
      <c r="K11" s="313">
        <v>1212984.7392922002</v>
      </c>
    </row>
    <row r="12" spans="1:11" ht="24" customHeight="1" x14ac:dyDescent="0.2">
      <c r="A12" s="113">
        <v>25</v>
      </c>
      <c r="B12" s="346">
        <v>99676</v>
      </c>
      <c r="C12" s="314">
        <v>2402734.6259445101</v>
      </c>
      <c r="D12" s="346">
        <v>181796</v>
      </c>
      <c r="E12" s="313">
        <v>2336742.5440941001</v>
      </c>
      <c r="F12" s="346">
        <v>129761</v>
      </c>
      <c r="G12" s="313">
        <v>2404650.8204760994</v>
      </c>
      <c r="H12" s="346">
        <v>122531</v>
      </c>
      <c r="I12" s="313">
        <v>2279456.7468560999</v>
      </c>
      <c r="J12" s="346">
        <v>124891</v>
      </c>
      <c r="K12" s="313">
        <v>2723650.6310660997</v>
      </c>
    </row>
    <row r="13" spans="1:11" ht="24" customHeight="1" x14ac:dyDescent="0.2">
      <c r="A13" s="113">
        <v>30</v>
      </c>
      <c r="B13" s="346">
        <v>74533</v>
      </c>
      <c r="C13" s="314">
        <v>402214.62876429001</v>
      </c>
      <c r="D13" s="346">
        <v>65786</v>
      </c>
      <c r="E13" s="313">
        <v>498548.40709600021</v>
      </c>
      <c r="F13" s="346">
        <v>62126</v>
      </c>
      <c r="G13" s="313">
        <v>365318.27068900008</v>
      </c>
      <c r="H13" s="346">
        <v>57518</v>
      </c>
      <c r="I13" s="313">
        <v>468469.25479899999</v>
      </c>
      <c r="J13" s="346">
        <v>61518</v>
      </c>
      <c r="K13" s="313">
        <v>404736.09807128005</v>
      </c>
    </row>
    <row r="14" spans="1:11" ht="24" customHeight="1" x14ac:dyDescent="0.2">
      <c r="A14" s="113">
        <v>33.33</v>
      </c>
      <c r="B14" s="346">
        <v>1218</v>
      </c>
      <c r="C14" s="314">
        <v>9747.8379999999997</v>
      </c>
      <c r="D14" s="346">
        <v>1056</v>
      </c>
      <c r="E14" s="313">
        <v>14605.007000000001</v>
      </c>
      <c r="F14" s="346">
        <v>723</v>
      </c>
      <c r="G14" s="313">
        <v>7913.5949999999993</v>
      </c>
      <c r="H14" s="346">
        <v>597</v>
      </c>
      <c r="I14" s="313">
        <v>10143.052</v>
      </c>
      <c r="J14" s="346">
        <v>518</v>
      </c>
      <c r="K14" s="313">
        <v>14393.699000000001</v>
      </c>
    </row>
    <row r="15" spans="1:11" ht="24" customHeight="1" x14ac:dyDescent="0.2">
      <c r="A15" s="113">
        <v>35</v>
      </c>
      <c r="B15" s="346">
        <v>27649</v>
      </c>
      <c r="C15" s="314">
        <v>207262.86548455001</v>
      </c>
      <c r="D15" s="346">
        <v>19485</v>
      </c>
      <c r="E15" s="313">
        <v>186422.30137392</v>
      </c>
      <c r="F15" s="346">
        <v>17360</v>
      </c>
      <c r="G15" s="313">
        <v>218235.15999500002</v>
      </c>
      <c r="H15" s="346">
        <v>13357</v>
      </c>
      <c r="I15" s="313">
        <v>188729.05499500001</v>
      </c>
      <c r="J15" s="346">
        <v>15746</v>
      </c>
      <c r="K15" s="313">
        <v>198375.32058142999</v>
      </c>
    </row>
    <row r="16" spans="1:11" ht="24" customHeight="1" x14ac:dyDescent="0.2">
      <c r="A16" s="113">
        <v>40</v>
      </c>
      <c r="B16" s="346">
        <v>43671</v>
      </c>
      <c r="C16" s="314">
        <v>211536.59</v>
      </c>
      <c r="D16" s="346">
        <v>44191</v>
      </c>
      <c r="E16" s="313">
        <v>238876.04375200003</v>
      </c>
      <c r="F16" s="346">
        <v>40003</v>
      </c>
      <c r="G16" s="313">
        <v>195781.07595199998</v>
      </c>
      <c r="H16" s="346">
        <v>38042</v>
      </c>
      <c r="I16" s="313">
        <v>189337.288952</v>
      </c>
      <c r="J16" s="346">
        <v>39633</v>
      </c>
      <c r="K16" s="313">
        <v>207706.61377899998</v>
      </c>
    </row>
    <row r="17" spans="1:11" ht="24" customHeight="1" x14ac:dyDescent="0.2">
      <c r="A17" s="113">
        <v>45</v>
      </c>
      <c r="B17" s="346">
        <v>11335</v>
      </c>
      <c r="C17" s="314">
        <v>120494.41800000001</v>
      </c>
      <c r="D17" s="346">
        <v>10016</v>
      </c>
      <c r="E17" s="313">
        <v>113598.07108950002</v>
      </c>
      <c r="F17" s="346">
        <v>8728</v>
      </c>
      <c r="G17" s="313">
        <v>107239.12799950001</v>
      </c>
      <c r="H17" s="346">
        <v>7702</v>
      </c>
      <c r="I17" s="313">
        <v>111423.68711699999</v>
      </c>
      <c r="J17" s="346">
        <v>8457</v>
      </c>
      <c r="K17" s="313">
        <v>87187.947887999995</v>
      </c>
    </row>
    <row r="18" spans="1:11" ht="24" customHeight="1" x14ac:dyDescent="0.2">
      <c r="A18" s="113">
        <v>50</v>
      </c>
      <c r="B18" s="346">
        <v>161346</v>
      </c>
      <c r="C18" s="314">
        <v>420234.527</v>
      </c>
      <c r="D18" s="346">
        <v>130420</v>
      </c>
      <c r="E18" s="313">
        <v>382381.30374806025</v>
      </c>
      <c r="F18" s="346">
        <v>124048</v>
      </c>
      <c r="G18" s="313">
        <v>339592.80264929013</v>
      </c>
      <c r="H18" s="346">
        <v>134209</v>
      </c>
      <c r="I18" s="313">
        <v>380070.42581232998</v>
      </c>
      <c r="J18" s="346">
        <v>141693</v>
      </c>
      <c r="K18" s="313">
        <v>387671.31567132997</v>
      </c>
    </row>
    <row r="19" spans="1:11" ht="24" customHeight="1" x14ac:dyDescent="0.2">
      <c r="A19" s="113">
        <v>55</v>
      </c>
      <c r="B19" s="346">
        <v>6864</v>
      </c>
      <c r="C19" s="314">
        <v>54077.404999999999</v>
      </c>
      <c r="D19" s="346">
        <v>5669</v>
      </c>
      <c r="E19" s="313">
        <v>56642.05957274</v>
      </c>
      <c r="F19" s="346">
        <v>5431</v>
      </c>
      <c r="G19" s="313">
        <v>44970.035463410008</v>
      </c>
      <c r="H19" s="346">
        <v>4961</v>
      </c>
      <c r="I19" s="313">
        <v>36161.237627210001</v>
      </c>
      <c r="J19" s="346">
        <v>5051</v>
      </c>
      <c r="K19" s="313">
        <v>41116.49569399</v>
      </c>
    </row>
    <row r="20" spans="1:11" ht="24" customHeight="1" x14ac:dyDescent="0.2">
      <c r="A20" s="113">
        <v>60</v>
      </c>
      <c r="B20" s="346">
        <v>5526</v>
      </c>
      <c r="C20" s="314">
        <v>60832.002999999997</v>
      </c>
      <c r="D20" s="346">
        <v>5561</v>
      </c>
      <c r="E20" s="313">
        <v>74164.136504220005</v>
      </c>
      <c r="F20" s="346">
        <v>5541</v>
      </c>
      <c r="G20" s="313">
        <v>74126.748337030003</v>
      </c>
      <c r="H20" s="346">
        <v>5307</v>
      </c>
      <c r="I20" s="313">
        <v>61587.124500990001</v>
      </c>
      <c r="J20" s="346">
        <v>5342</v>
      </c>
      <c r="K20" s="313">
        <v>59414.025657559992</v>
      </c>
    </row>
    <row r="21" spans="1:11" ht="24" customHeight="1" x14ac:dyDescent="0.2">
      <c r="A21" s="113">
        <v>65</v>
      </c>
      <c r="B21" s="346">
        <v>4556</v>
      </c>
      <c r="C21" s="314">
        <v>77227.724000000002</v>
      </c>
      <c r="D21" s="346">
        <v>4320</v>
      </c>
      <c r="E21" s="313">
        <v>43285.27122183999</v>
      </c>
      <c r="F21" s="346">
        <v>4275</v>
      </c>
      <c r="G21" s="313">
        <v>35697.915994759998</v>
      </c>
      <c r="H21" s="346">
        <v>4007</v>
      </c>
      <c r="I21" s="313">
        <v>39280.756812310014</v>
      </c>
      <c r="J21" s="346">
        <v>4117</v>
      </c>
      <c r="K21" s="313">
        <v>40299.249144569992</v>
      </c>
    </row>
    <row r="22" spans="1:11" ht="24" customHeight="1" x14ac:dyDescent="0.2">
      <c r="A22" s="113">
        <v>70</v>
      </c>
      <c r="B22" s="346">
        <v>4129</v>
      </c>
      <c r="C22" s="314">
        <v>26974.974999999999</v>
      </c>
      <c r="D22" s="346">
        <v>3856</v>
      </c>
      <c r="E22" s="313">
        <v>25658.678531540005</v>
      </c>
      <c r="F22" s="346">
        <v>3691</v>
      </c>
      <c r="G22" s="313">
        <v>26808.240175970004</v>
      </c>
      <c r="H22" s="346">
        <v>3137</v>
      </c>
      <c r="I22" s="313">
        <v>25592.55576521</v>
      </c>
      <c r="J22" s="346">
        <v>3422</v>
      </c>
      <c r="K22" s="313">
        <v>21792.856148990002</v>
      </c>
    </row>
    <row r="23" spans="1:11" ht="24" customHeight="1" x14ac:dyDescent="0.2">
      <c r="A23" s="113">
        <v>75</v>
      </c>
      <c r="B23" s="346">
        <v>3410</v>
      </c>
      <c r="C23" s="314">
        <v>26598.974999999999</v>
      </c>
      <c r="D23" s="346">
        <v>3363</v>
      </c>
      <c r="E23" s="313">
        <v>19945.179777190002</v>
      </c>
      <c r="F23" s="346">
        <v>3617</v>
      </c>
      <c r="G23" s="313">
        <v>21543.418557820005</v>
      </c>
      <c r="H23" s="346">
        <v>3215</v>
      </c>
      <c r="I23" s="313">
        <v>21692.731084089999</v>
      </c>
      <c r="J23" s="346">
        <v>3116</v>
      </c>
      <c r="K23" s="313">
        <v>18907.08449221</v>
      </c>
    </row>
    <row r="24" spans="1:11" ht="24" customHeight="1" x14ac:dyDescent="0.2">
      <c r="A24" s="113">
        <v>80</v>
      </c>
      <c r="B24" s="346">
        <v>5861</v>
      </c>
      <c r="C24" s="314">
        <v>88756.444999999992</v>
      </c>
      <c r="D24" s="346">
        <v>3136</v>
      </c>
      <c r="E24" s="313">
        <v>23071.531618559999</v>
      </c>
      <c r="F24" s="346">
        <v>3042</v>
      </c>
      <c r="G24" s="313">
        <v>19101.06147592</v>
      </c>
      <c r="H24" s="346">
        <v>3095</v>
      </c>
      <c r="I24" s="313">
        <v>22100.851386720002</v>
      </c>
      <c r="J24" s="346">
        <v>3130</v>
      </c>
      <c r="K24" s="313">
        <v>22445.157570970001</v>
      </c>
    </row>
    <row r="25" spans="1:11" ht="24" customHeight="1" x14ac:dyDescent="0.2">
      <c r="A25" s="113">
        <v>85</v>
      </c>
      <c r="B25" s="346">
        <v>3031</v>
      </c>
      <c r="C25" s="314">
        <v>26104.795999999998</v>
      </c>
      <c r="D25" s="346">
        <v>2857</v>
      </c>
      <c r="E25" s="313">
        <v>11857.412445349999</v>
      </c>
      <c r="F25" s="346">
        <v>2779</v>
      </c>
      <c r="G25" s="313">
        <v>15429.44994699</v>
      </c>
      <c r="H25" s="346">
        <v>2666</v>
      </c>
      <c r="I25" s="313">
        <v>15203.96951115</v>
      </c>
      <c r="J25" s="346">
        <v>2573</v>
      </c>
      <c r="K25" s="313">
        <v>15164.88599336</v>
      </c>
    </row>
    <row r="26" spans="1:11" ht="24" customHeight="1" x14ac:dyDescent="0.2">
      <c r="A26" s="113">
        <v>90</v>
      </c>
      <c r="B26" s="346">
        <v>3388</v>
      </c>
      <c r="C26" s="314">
        <v>26362.420999999998</v>
      </c>
      <c r="D26" s="346">
        <v>3129</v>
      </c>
      <c r="E26" s="313">
        <v>9622.9187679299976</v>
      </c>
      <c r="F26" s="346">
        <v>2858</v>
      </c>
      <c r="G26" s="313">
        <v>13517.806605850001</v>
      </c>
      <c r="H26" s="346">
        <v>3198</v>
      </c>
      <c r="I26" s="313">
        <v>12788.283514819999</v>
      </c>
      <c r="J26" s="346">
        <v>3130</v>
      </c>
      <c r="K26" s="313">
        <v>17450.482749120001</v>
      </c>
    </row>
    <row r="27" spans="1:11" ht="24" customHeight="1" x14ac:dyDescent="0.2">
      <c r="A27" s="113">
        <v>95</v>
      </c>
      <c r="B27" s="346">
        <v>2884</v>
      </c>
      <c r="C27" s="314">
        <v>27213.418000000001</v>
      </c>
      <c r="D27" s="346">
        <v>2069</v>
      </c>
      <c r="E27" s="313">
        <v>11014.056400219997</v>
      </c>
      <c r="F27" s="346">
        <v>2514</v>
      </c>
      <c r="G27" s="313">
        <v>10456.763544289999</v>
      </c>
      <c r="H27" s="346">
        <v>2920</v>
      </c>
      <c r="I27" s="313">
        <v>10156.200937600001</v>
      </c>
      <c r="J27" s="346">
        <v>3055</v>
      </c>
      <c r="K27" s="313">
        <v>14356.77125417</v>
      </c>
    </row>
    <row r="28" spans="1:11" ht="24" customHeight="1" thickBot="1" x14ac:dyDescent="0.25">
      <c r="A28" s="114">
        <v>99.99</v>
      </c>
      <c r="B28" s="347">
        <v>170708</v>
      </c>
      <c r="C28" s="315">
        <v>162001.837</v>
      </c>
      <c r="D28" s="347">
        <v>1228</v>
      </c>
      <c r="E28" s="317">
        <v>9258.1810724100014</v>
      </c>
      <c r="F28" s="347">
        <v>1504</v>
      </c>
      <c r="G28" s="317">
        <v>25437.606069690006</v>
      </c>
      <c r="H28" s="347">
        <v>1613</v>
      </c>
      <c r="I28" s="317">
        <v>17877.984077379999</v>
      </c>
      <c r="J28" s="347">
        <v>1564</v>
      </c>
      <c r="K28" s="317">
        <v>8361.0006746399995</v>
      </c>
    </row>
    <row r="29" spans="1:11" ht="15.75" thickTop="1" thickBot="1" x14ac:dyDescent="0.25">
      <c r="A29" s="47" t="s">
        <v>262</v>
      </c>
      <c r="B29" s="348">
        <v>4338986</v>
      </c>
      <c r="C29" s="316">
        <v>11564031.101973869</v>
      </c>
      <c r="D29" s="348">
        <v>4365867</v>
      </c>
      <c r="E29" s="316">
        <v>11455119.684135819</v>
      </c>
      <c r="F29" s="348">
        <v>4453548</v>
      </c>
      <c r="G29" s="316">
        <v>11807917.074776918</v>
      </c>
      <c r="H29" s="348">
        <v>4365275</v>
      </c>
      <c r="I29" s="316">
        <v>11442206.916862549</v>
      </c>
      <c r="J29" s="348">
        <v>4002995</v>
      </c>
      <c r="K29" s="316">
        <v>11977469.39069573</v>
      </c>
    </row>
    <row r="30" spans="1:11" ht="15" thickTop="1" x14ac:dyDescent="0.2">
      <c r="A30" s="746" t="s">
        <v>263</v>
      </c>
      <c r="B30" s="746"/>
      <c r="C30" s="746"/>
      <c r="D30" s="746"/>
      <c r="E30" s="746"/>
      <c r="F30" s="746"/>
      <c r="G30" s="746"/>
      <c r="H30" s="746"/>
      <c r="I30" s="746"/>
      <c r="J30" s="746"/>
      <c r="K30" s="746"/>
    </row>
    <row r="31" spans="1:11" x14ac:dyDescent="0.2">
      <c r="A31" s="5" t="s">
        <v>482</v>
      </c>
    </row>
    <row r="32" spans="1:11" x14ac:dyDescent="0.2">
      <c r="A32" s="2"/>
    </row>
    <row r="33" spans="1:1" x14ac:dyDescent="0.2">
      <c r="A33" s="5"/>
    </row>
    <row r="35" spans="1:1" x14ac:dyDescent="0.2">
      <c r="A35" s="5"/>
    </row>
  </sheetData>
  <mergeCells count="11">
    <mergeCell ref="A30:K30"/>
    <mergeCell ref="J5:K5"/>
    <mergeCell ref="A3:K3"/>
    <mergeCell ref="A1:K1"/>
    <mergeCell ref="A2:K2"/>
    <mergeCell ref="B5:C5"/>
    <mergeCell ref="D5:E5"/>
    <mergeCell ref="F5:G5"/>
    <mergeCell ref="H5:I5"/>
    <mergeCell ref="B4:C4"/>
    <mergeCell ref="D4:K4"/>
  </mergeCells>
  <pageMargins left="0.7" right="0.7" top="0.75" bottom="0.75" header="0.3" footer="0.3"/>
  <pageSetup paperSize="9" scale="62"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I25"/>
  <sheetViews>
    <sheetView view="pageBreakPreview" zoomScaleNormal="100" zoomScaleSheetLayoutView="100" workbookViewId="0">
      <selection sqref="A1:I1"/>
    </sheetView>
  </sheetViews>
  <sheetFormatPr defaultColWidth="9.125" defaultRowHeight="14.25" x14ac:dyDescent="0.2"/>
  <cols>
    <col min="1" max="1" width="25" style="10" customWidth="1"/>
    <col min="2" max="2" width="11.5" style="10" bestFit="1" customWidth="1"/>
    <col min="3" max="3" width="8.625" style="10" bestFit="1" customWidth="1"/>
    <col min="4" max="4" width="11.5" style="10" bestFit="1" customWidth="1"/>
    <col min="5" max="5" width="8.875" style="10" bestFit="1" customWidth="1"/>
    <col min="6" max="6" width="11.5" style="10" bestFit="1" customWidth="1"/>
    <col min="7" max="7" width="8.625" style="10" bestFit="1" customWidth="1"/>
    <col min="8" max="8" width="11.5" style="10" bestFit="1" customWidth="1"/>
    <col min="9" max="9" width="8.625" style="10" bestFit="1" customWidth="1"/>
    <col min="10" max="16384" width="9.125" style="10"/>
  </cols>
  <sheetData>
    <row r="1" spans="1:9" ht="18.75" x14ac:dyDescent="0.2">
      <c r="A1" s="707" t="s">
        <v>1194</v>
      </c>
      <c r="B1" s="707"/>
      <c r="C1" s="707"/>
      <c r="D1" s="707"/>
      <c r="E1" s="707"/>
      <c r="F1" s="707"/>
      <c r="G1" s="707"/>
      <c r="H1" s="707"/>
      <c r="I1" s="707"/>
    </row>
    <row r="2" spans="1:9" ht="15.75" x14ac:dyDescent="0.2">
      <c r="A2" s="716" t="s">
        <v>121</v>
      </c>
      <c r="B2" s="716"/>
      <c r="C2" s="716"/>
      <c r="D2" s="716"/>
      <c r="E2" s="716"/>
      <c r="F2" s="716"/>
      <c r="G2" s="716"/>
      <c r="H2" s="716"/>
      <c r="I2" s="716"/>
    </row>
    <row r="3" spans="1:9" x14ac:dyDescent="0.2">
      <c r="A3" s="717" t="s">
        <v>122</v>
      </c>
      <c r="B3" s="717"/>
      <c r="C3" s="717"/>
      <c r="D3" s="717"/>
      <c r="E3" s="717"/>
      <c r="F3" s="717"/>
      <c r="G3" s="717"/>
      <c r="H3" s="717"/>
      <c r="I3" s="717"/>
    </row>
    <row r="4" spans="1:9" ht="15" thickBot="1" x14ac:dyDescent="0.25">
      <c r="A4" s="718" t="s">
        <v>123</v>
      </c>
      <c r="B4" s="718"/>
      <c r="C4" s="718"/>
      <c r="D4" s="718"/>
      <c r="E4" s="718"/>
      <c r="F4" s="718"/>
      <c r="G4" s="718"/>
      <c r="H4" s="718"/>
      <c r="I4" s="718"/>
    </row>
    <row r="5" spans="1:9" ht="15.75" thickTop="1" thickBot="1" x14ac:dyDescent="0.25">
      <c r="A5" s="719" t="s">
        <v>124</v>
      </c>
      <c r="B5" s="724">
        <v>2023</v>
      </c>
      <c r="C5" s="725"/>
      <c r="D5" s="725"/>
      <c r="E5" s="725"/>
      <c r="F5" s="725"/>
      <c r="G5" s="725"/>
      <c r="H5" s="725"/>
      <c r="I5" s="725"/>
    </row>
    <row r="6" spans="1:9" ht="15" thickBot="1" x14ac:dyDescent="0.25">
      <c r="A6" s="720"/>
      <c r="B6" s="722" t="s">
        <v>127</v>
      </c>
      <c r="C6" s="723"/>
      <c r="D6" s="712" t="s">
        <v>125</v>
      </c>
      <c r="E6" s="713"/>
      <c r="F6" s="712" t="s">
        <v>1193</v>
      </c>
      <c r="G6" s="713"/>
      <c r="H6" s="712" t="s">
        <v>1234</v>
      </c>
      <c r="I6" s="713"/>
    </row>
    <row r="7" spans="1:9" ht="15" thickBot="1" x14ac:dyDescent="0.25">
      <c r="A7" s="721"/>
      <c r="B7" s="31" t="s">
        <v>128</v>
      </c>
      <c r="C7" s="31" t="s">
        <v>129</v>
      </c>
      <c r="D7" s="31" t="s">
        <v>128</v>
      </c>
      <c r="E7" s="31" t="s">
        <v>129</v>
      </c>
      <c r="F7" s="31" t="s">
        <v>128</v>
      </c>
      <c r="G7" s="31" t="s">
        <v>129</v>
      </c>
      <c r="H7" s="31" t="s">
        <v>128</v>
      </c>
      <c r="I7" s="32" t="s">
        <v>129</v>
      </c>
    </row>
    <row r="8" spans="1:9" ht="20.25" customHeight="1" thickTop="1" x14ac:dyDescent="0.2">
      <c r="A8" s="33" t="s">
        <v>130</v>
      </c>
      <c r="B8" s="288">
        <v>60689469</v>
      </c>
      <c r="C8" s="288">
        <v>8495614.8881451786</v>
      </c>
      <c r="D8" s="288">
        <v>71777024</v>
      </c>
      <c r="E8" s="288">
        <v>8986948.3844611067</v>
      </c>
      <c r="F8" s="288">
        <v>72890465</v>
      </c>
      <c r="G8" s="288">
        <v>9034409.2727407422</v>
      </c>
      <c r="H8" s="288">
        <v>78464778</v>
      </c>
      <c r="I8" s="288">
        <v>9550026.8245637435</v>
      </c>
    </row>
    <row r="9" spans="1:9" ht="20.25" customHeight="1" x14ac:dyDescent="0.2">
      <c r="A9" s="33" t="s">
        <v>131</v>
      </c>
      <c r="B9" s="288">
        <v>314481</v>
      </c>
      <c r="C9" s="288">
        <v>372155.70429400011</v>
      </c>
      <c r="D9" s="288">
        <v>307811</v>
      </c>
      <c r="E9" s="288">
        <v>503164.03287699999</v>
      </c>
      <c r="F9" s="288">
        <v>315623</v>
      </c>
      <c r="G9" s="288">
        <v>374330.74070334999</v>
      </c>
      <c r="H9" s="288">
        <v>321833</v>
      </c>
      <c r="I9" s="288">
        <v>381702.92192950001</v>
      </c>
    </row>
    <row r="10" spans="1:9" ht="20.25" customHeight="1" x14ac:dyDescent="0.2">
      <c r="A10" s="33" t="s">
        <v>132</v>
      </c>
      <c r="B10" s="288">
        <v>105137</v>
      </c>
      <c r="C10" s="288">
        <v>551983.52799999993</v>
      </c>
      <c r="D10" s="288">
        <v>160692</v>
      </c>
      <c r="E10" s="288">
        <v>681292.12699999998</v>
      </c>
      <c r="F10" s="288">
        <v>180899</v>
      </c>
      <c r="G10" s="288">
        <v>562880.12300000002</v>
      </c>
      <c r="H10" s="288">
        <v>173995</v>
      </c>
      <c r="I10" s="288">
        <v>659545.05634400004</v>
      </c>
    </row>
    <row r="11" spans="1:9" ht="20.25" customHeight="1" x14ac:dyDescent="0.2">
      <c r="A11" s="33" t="s">
        <v>133</v>
      </c>
      <c r="B11" s="288">
        <v>21515723</v>
      </c>
      <c r="C11" s="288">
        <v>9314708.8527103458</v>
      </c>
      <c r="D11" s="288">
        <v>21858684</v>
      </c>
      <c r="E11" s="288">
        <v>10055785.83448055</v>
      </c>
      <c r="F11" s="288">
        <v>21849996</v>
      </c>
      <c r="G11" s="288">
        <v>10988516.50664076</v>
      </c>
      <c r="H11" s="288">
        <v>22347599</v>
      </c>
      <c r="I11" s="288">
        <v>11764319.93940643</v>
      </c>
    </row>
    <row r="12" spans="1:9" ht="20.25" customHeight="1" x14ac:dyDescent="0.2">
      <c r="A12" s="16"/>
      <c r="B12"/>
      <c r="C12"/>
      <c r="D12"/>
      <c r="E12"/>
      <c r="F12"/>
      <c r="G12"/>
      <c r="H12"/>
      <c r="I12"/>
    </row>
    <row r="13" spans="1:9" ht="20.25" customHeight="1" x14ac:dyDescent="0.2">
      <c r="A13" s="33" t="s">
        <v>134</v>
      </c>
      <c r="B13" s="288">
        <v>946194</v>
      </c>
      <c r="C13" s="288">
        <v>4114430.5303561799</v>
      </c>
      <c r="D13" s="288">
        <v>857579</v>
      </c>
      <c r="E13" s="288">
        <v>4456225.9256849997</v>
      </c>
      <c r="F13" s="288">
        <v>885493</v>
      </c>
      <c r="G13" s="288">
        <v>4635259.4749936843</v>
      </c>
      <c r="H13" s="288">
        <v>797621</v>
      </c>
      <c r="I13" s="288">
        <v>4942088.0374917397</v>
      </c>
    </row>
    <row r="14" spans="1:9" ht="20.25" customHeight="1" x14ac:dyDescent="0.2">
      <c r="A14" s="18" t="s">
        <v>135</v>
      </c>
      <c r="B14" s="289">
        <v>138788</v>
      </c>
      <c r="C14" s="289">
        <v>1257820.98541759</v>
      </c>
      <c r="D14" s="289">
        <v>104788</v>
      </c>
      <c r="E14" s="289">
        <v>1462652.8979229999</v>
      </c>
      <c r="F14" s="289">
        <v>96526</v>
      </c>
      <c r="G14" s="289">
        <v>1367952.384047634</v>
      </c>
      <c r="H14" s="289">
        <v>98569</v>
      </c>
      <c r="I14" s="289">
        <v>1463606.84762961</v>
      </c>
    </row>
    <row r="15" spans="1:9" ht="20.25" customHeight="1" x14ac:dyDescent="0.2">
      <c r="A15" s="18" t="s">
        <v>136</v>
      </c>
      <c r="B15" s="289">
        <v>55185</v>
      </c>
      <c r="C15" s="289">
        <v>543299.21146900009</v>
      </c>
      <c r="D15" s="289">
        <v>38920</v>
      </c>
      <c r="E15" s="289">
        <v>543613.97968700004</v>
      </c>
      <c r="F15" s="289">
        <v>60233</v>
      </c>
      <c r="G15" s="289">
        <v>623579.85912100004</v>
      </c>
      <c r="H15" s="289">
        <v>28865</v>
      </c>
      <c r="I15" s="289">
        <v>569217.81345170992</v>
      </c>
    </row>
    <row r="16" spans="1:9" ht="20.25" customHeight="1" x14ac:dyDescent="0.2">
      <c r="A16" s="18" t="s">
        <v>137</v>
      </c>
      <c r="B16" s="289">
        <v>414102</v>
      </c>
      <c r="C16" s="289">
        <v>1876816.9593956</v>
      </c>
      <c r="D16" s="289">
        <v>426308</v>
      </c>
      <c r="E16" s="289">
        <v>1960481.4189329999</v>
      </c>
      <c r="F16" s="289">
        <v>455186</v>
      </c>
      <c r="G16" s="289">
        <v>2170237.7544402201</v>
      </c>
      <c r="H16" s="289">
        <v>382868</v>
      </c>
      <c r="I16" s="289">
        <v>2419450.0521662799</v>
      </c>
    </row>
    <row r="17" spans="1:9" ht="20.25" customHeight="1" x14ac:dyDescent="0.2">
      <c r="A17" s="18" t="s">
        <v>138</v>
      </c>
      <c r="B17" s="289">
        <v>29978</v>
      </c>
      <c r="C17" s="289">
        <v>69006.434110000002</v>
      </c>
      <c r="D17" s="289">
        <v>22402</v>
      </c>
      <c r="E17" s="289">
        <v>64566.658545999999</v>
      </c>
      <c r="F17" s="289">
        <v>15450</v>
      </c>
      <c r="G17" s="289">
        <v>59284.984544999999</v>
      </c>
      <c r="H17" s="289">
        <v>13141</v>
      </c>
      <c r="I17" s="289">
        <v>57370.816440000002</v>
      </c>
    </row>
    <row r="18" spans="1:9" ht="20.25" customHeight="1" x14ac:dyDescent="0.2">
      <c r="A18" s="18" t="s">
        <v>139</v>
      </c>
      <c r="B18" s="289">
        <v>29561</v>
      </c>
      <c r="C18" s="289">
        <v>83971.898616559993</v>
      </c>
      <c r="D18" s="289">
        <v>32290</v>
      </c>
      <c r="E18" s="289">
        <v>80404.561936999991</v>
      </c>
      <c r="F18" s="289">
        <v>30205</v>
      </c>
      <c r="G18" s="289">
        <v>74158.586934999999</v>
      </c>
      <c r="H18" s="289">
        <v>26369</v>
      </c>
      <c r="I18" s="289">
        <v>78343.956420000002</v>
      </c>
    </row>
    <row r="19" spans="1:9" ht="20.25" customHeight="1" x14ac:dyDescent="0.2">
      <c r="A19" s="18" t="s">
        <v>140</v>
      </c>
      <c r="B19" s="289">
        <v>22298</v>
      </c>
      <c r="C19" s="289">
        <v>5736.5439999999999</v>
      </c>
      <c r="D19" s="289">
        <v>35898</v>
      </c>
      <c r="E19" s="289">
        <v>48218.053</v>
      </c>
      <c r="F19" s="289">
        <v>42022</v>
      </c>
      <c r="G19" s="289">
        <v>29651.674999999999</v>
      </c>
      <c r="H19" s="289">
        <v>43681</v>
      </c>
      <c r="I19" s="289">
        <v>52711.387635999999</v>
      </c>
    </row>
    <row r="20" spans="1:9" ht="20.25" customHeight="1" x14ac:dyDescent="0.2">
      <c r="A20" s="18" t="s">
        <v>141</v>
      </c>
      <c r="B20" s="289">
        <v>256282</v>
      </c>
      <c r="C20" s="289">
        <v>277778.49734743004</v>
      </c>
      <c r="D20" s="289">
        <v>196973</v>
      </c>
      <c r="E20" s="289">
        <v>296288.35565899999</v>
      </c>
      <c r="F20" s="289">
        <v>185871</v>
      </c>
      <c r="G20" s="289">
        <v>310394.23090482998</v>
      </c>
      <c r="H20" s="289">
        <v>204128</v>
      </c>
      <c r="I20" s="289">
        <v>301387.16374813998</v>
      </c>
    </row>
    <row r="21" spans="1:9" ht="20.25" customHeight="1" x14ac:dyDescent="0.2">
      <c r="A21" s="16"/>
      <c r="B21"/>
      <c r="C21"/>
      <c r="D21"/>
      <c r="E21"/>
      <c r="F21"/>
      <c r="G21"/>
      <c r="H21"/>
      <c r="I21"/>
    </row>
    <row r="22" spans="1:9" ht="15" thickBot="1" x14ac:dyDescent="0.25">
      <c r="A22" s="37" t="s">
        <v>1192</v>
      </c>
      <c r="B22" s="468">
        <v>83571004</v>
      </c>
      <c r="C22" s="468">
        <v>22848893.503505703</v>
      </c>
      <c r="D22" s="290">
        <f>SUM(D8:D13)</f>
        <v>94961790</v>
      </c>
      <c r="E22" s="290">
        <f>SUM(E8:E13)</f>
        <v>24683416.304503657</v>
      </c>
      <c r="F22" s="290">
        <v>96122476</v>
      </c>
      <c r="G22" s="290">
        <v>25595396.118078537</v>
      </c>
      <c r="H22" s="290">
        <f>SUM(H8:H13)</f>
        <v>102105826</v>
      </c>
      <c r="I22" s="290">
        <f>SUM(I8:I13)</f>
        <v>27297682.779735412</v>
      </c>
    </row>
    <row r="23" spans="1:9" ht="15" thickTop="1" x14ac:dyDescent="0.2">
      <c r="A23" s="714" t="s">
        <v>263</v>
      </c>
      <c r="B23" s="714"/>
      <c r="C23" s="714"/>
      <c r="D23" s="714"/>
      <c r="E23" s="714"/>
      <c r="F23" s="714"/>
      <c r="G23" s="714"/>
      <c r="H23" s="714"/>
      <c r="I23" s="714"/>
    </row>
    <row r="24" spans="1:9" x14ac:dyDescent="0.2">
      <c r="A24" s="342" t="s">
        <v>1212</v>
      </c>
      <c r="B24" s="342"/>
      <c r="C24" s="342"/>
      <c r="D24" s="342"/>
      <c r="E24" s="342"/>
      <c r="F24" s="342"/>
      <c r="G24" s="342"/>
      <c r="H24" s="342"/>
      <c r="I24" s="342"/>
    </row>
    <row r="25" spans="1:9" x14ac:dyDescent="0.2">
      <c r="A25" s="715" t="s">
        <v>142</v>
      </c>
      <c r="B25" s="715"/>
      <c r="C25" s="715"/>
      <c r="D25" s="715"/>
      <c r="E25" s="715"/>
      <c r="F25" s="715"/>
      <c r="G25" s="715"/>
      <c r="H25" s="715"/>
      <c r="I25" s="715"/>
    </row>
  </sheetData>
  <mergeCells count="12">
    <mergeCell ref="F6:G6"/>
    <mergeCell ref="A23:I23"/>
    <mergeCell ref="A25:I25"/>
    <mergeCell ref="A1:I1"/>
    <mergeCell ref="A2:I2"/>
    <mergeCell ref="A3:I3"/>
    <mergeCell ref="A4:I4"/>
    <mergeCell ref="A5:A7"/>
    <mergeCell ref="B6:C6"/>
    <mergeCell ref="D6:E6"/>
    <mergeCell ref="H6:I6"/>
    <mergeCell ref="B5:I5"/>
  </mergeCells>
  <pageMargins left="0.7" right="0.7" top="0.75" bottom="0.75" header="0.3" footer="0.3"/>
  <pageSetup paperSize="9" scale="76"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4">
    <tabColor theme="4" tint="0.39997558519241921"/>
  </sheetPr>
  <dimension ref="A1:K34"/>
  <sheetViews>
    <sheetView view="pageBreakPreview" topLeftCell="A19" zoomScale="80" zoomScaleNormal="100" zoomScaleSheetLayoutView="80" workbookViewId="0">
      <selection activeCell="A33" sqref="A33:K33"/>
    </sheetView>
  </sheetViews>
  <sheetFormatPr defaultColWidth="9.125" defaultRowHeight="15" x14ac:dyDescent="0.25"/>
  <cols>
    <col min="1" max="1" width="10.875" style="575" bestFit="1" customWidth="1"/>
    <col min="2" max="2" width="13.75" style="573" bestFit="1" customWidth="1"/>
    <col min="3" max="3" width="13.25" style="576" bestFit="1" customWidth="1"/>
    <col min="4" max="4" width="13.75" style="576" bestFit="1" customWidth="1"/>
    <col min="5" max="5" width="12.625" style="576" bestFit="1" customWidth="1"/>
    <col min="6" max="6" width="13.75" style="576" bestFit="1" customWidth="1"/>
    <col min="7" max="7" width="12.75" style="576" bestFit="1" customWidth="1"/>
    <col min="8" max="8" width="13.75" style="576" bestFit="1" customWidth="1"/>
    <col min="9" max="9" width="18" style="576" bestFit="1" customWidth="1"/>
    <col min="10" max="10" width="13.75" style="576" bestFit="1" customWidth="1"/>
    <col min="11" max="11" width="18" style="576" bestFit="1" customWidth="1"/>
    <col min="12" max="16384" width="9.125" style="576"/>
  </cols>
  <sheetData>
    <row r="1" spans="1:11" ht="25.5" x14ac:dyDescent="0.35">
      <c r="A1" s="858" t="s">
        <v>1621</v>
      </c>
      <c r="B1" s="858"/>
      <c r="C1" s="858"/>
      <c r="D1" s="858"/>
      <c r="E1" s="858"/>
      <c r="F1" s="858"/>
      <c r="G1" s="858"/>
      <c r="H1" s="858"/>
      <c r="I1" s="858"/>
      <c r="J1" s="858"/>
      <c r="K1" s="858"/>
    </row>
    <row r="3" spans="1:11" ht="18.75" x14ac:dyDescent="0.3">
      <c r="A3" s="828" t="s">
        <v>351</v>
      </c>
      <c r="B3" s="828"/>
      <c r="C3" s="828"/>
      <c r="D3" s="828"/>
      <c r="E3" s="828"/>
      <c r="F3" s="828"/>
      <c r="G3" s="828"/>
      <c r="H3" s="828"/>
      <c r="I3" s="828"/>
      <c r="J3" s="828"/>
      <c r="K3" s="828"/>
    </row>
    <row r="4" spans="1:11" x14ac:dyDescent="0.25">
      <c r="A4" s="830" t="s">
        <v>1252</v>
      </c>
      <c r="B4" s="830"/>
      <c r="C4" s="830"/>
      <c r="D4" s="830"/>
      <c r="E4" s="830"/>
      <c r="F4" s="830"/>
      <c r="G4" s="830"/>
      <c r="H4" s="830"/>
      <c r="I4" s="830"/>
      <c r="J4" s="830"/>
      <c r="K4" s="830"/>
    </row>
    <row r="5" spans="1:11" ht="15.75" thickBot="1" x14ac:dyDescent="0.3">
      <c r="A5" s="884" t="s">
        <v>399</v>
      </c>
      <c r="B5" s="884"/>
      <c r="C5" s="884"/>
      <c r="D5" s="884"/>
      <c r="E5" s="884"/>
      <c r="F5" s="884"/>
      <c r="G5" s="884"/>
      <c r="H5" s="884"/>
      <c r="I5" s="884"/>
      <c r="J5" s="884"/>
      <c r="K5" s="884"/>
    </row>
    <row r="6" spans="1:11" ht="28.5" customHeight="1" thickBot="1" x14ac:dyDescent="0.3">
      <c r="A6" s="859" t="s">
        <v>1602</v>
      </c>
      <c r="B6" s="732" t="s">
        <v>1254</v>
      </c>
      <c r="C6" s="732"/>
      <c r="D6" s="818" t="s">
        <v>1255</v>
      </c>
      <c r="E6" s="819"/>
      <c r="F6" s="821" t="s">
        <v>1256</v>
      </c>
      <c r="G6" s="821"/>
      <c r="H6" s="818" t="s">
        <v>310</v>
      </c>
      <c r="I6" s="819"/>
      <c r="J6" s="732" t="s">
        <v>320</v>
      </c>
      <c r="K6" s="732"/>
    </row>
    <row r="7" spans="1:11" ht="29.25" x14ac:dyDescent="0.25">
      <c r="A7" s="860"/>
      <c r="B7" s="541" t="s">
        <v>1257</v>
      </c>
      <c r="C7" s="663" t="s">
        <v>129</v>
      </c>
      <c r="D7" s="665" t="s">
        <v>1257</v>
      </c>
      <c r="E7" s="542" t="s">
        <v>129</v>
      </c>
      <c r="F7" s="648" t="s">
        <v>1257</v>
      </c>
      <c r="G7" s="664" t="s">
        <v>129</v>
      </c>
      <c r="H7" s="665" t="s">
        <v>1257</v>
      </c>
      <c r="I7" s="542" t="s">
        <v>129</v>
      </c>
      <c r="J7" s="648" t="s">
        <v>1257</v>
      </c>
      <c r="K7" s="663" t="s">
        <v>129</v>
      </c>
    </row>
    <row r="8" spans="1:11" ht="3" customHeight="1" thickBot="1" x14ac:dyDescent="0.3">
      <c r="A8" s="861"/>
      <c r="B8" s="539"/>
      <c r="C8" s="577"/>
      <c r="D8" s="539"/>
      <c r="E8" s="577"/>
      <c r="F8" s="539"/>
      <c r="G8" s="577"/>
      <c r="H8" s="539"/>
      <c r="I8" s="577"/>
      <c r="J8" s="539"/>
      <c r="K8" s="577"/>
    </row>
    <row r="9" spans="1:11" ht="29.25" customHeight="1" x14ac:dyDescent="0.25">
      <c r="A9" s="567"/>
      <c r="B9" s="596"/>
      <c r="C9" s="616"/>
      <c r="D9" s="596"/>
      <c r="E9" s="616"/>
      <c r="F9" s="596"/>
      <c r="G9" s="616"/>
      <c r="H9" s="596"/>
      <c r="I9" s="616"/>
      <c r="J9" s="596"/>
      <c r="K9" s="616"/>
    </row>
    <row r="10" spans="1:11" ht="29.25" customHeight="1" x14ac:dyDescent="0.25">
      <c r="A10" s="633" t="s">
        <v>1427</v>
      </c>
      <c r="B10" s="578">
        <v>2612413</v>
      </c>
      <c r="C10" s="578">
        <v>683164.87963315996</v>
      </c>
      <c r="D10" s="578">
        <v>267177</v>
      </c>
      <c r="E10" s="578">
        <v>69220.788984169994</v>
      </c>
      <c r="F10" s="578">
        <v>8800</v>
      </c>
      <c r="G10" s="578">
        <v>7489.960067</v>
      </c>
      <c r="H10" s="578">
        <v>46073</v>
      </c>
      <c r="I10" s="578">
        <v>4420521.5614864798</v>
      </c>
      <c r="J10" s="634">
        <f>+H10+F10+D10+B10</f>
        <v>2934463</v>
      </c>
      <c r="K10" s="634">
        <f>+I10+G10+E10+C10</f>
        <v>5180397.1901708106</v>
      </c>
    </row>
    <row r="11" spans="1:11" ht="29.25" customHeight="1" x14ac:dyDescent="0.25">
      <c r="A11" s="635" t="s">
        <v>1603</v>
      </c>
      <c r="B11" s="578">
        <v>44656</v>
      </c>
      <c r="C11" s="578">
        <v>53486.964087</v>
      </c>
      <c r="D11" s="578">
        <v>1978</v>
      </c>
      <c r="E11" s="578">
        <v>3429.5640629999998</v>
      </c>
      <c r="F11" s="578">
        <v>8</v>
      </c>
      <c r="G11" s="578">
        <v>446.42899999999997</v>
      </c>
      <c r="H11" s="578">
        <v>9125</v>
      </c>
      <c r="I11" s="578">
        <v>96357.520059000002</v>
      </c>
      <c r="J11" s="634">
        <f t="shared" ref="J11:K31" si="0">+H11+F11+D11+B11</f>
        <v>55767</v>
      </c>
      <c r="K11" s="634">
        <f t="shared" si="0"/>
        <v>153720.477209</v>
      </c>
    </row>
    <row r="12" spans="1:11" ht="29.25" customHeight="1" x14ac:dyDescent="0.25">
      <c r="A12" s="633" t="s">
        <v>1447</v>
      </c>
      <c r="B12" s="578">
        <v>85433</v>
      </c>
      <c r="C12" s="578">
        <v>126924.161609</v>
      </c>
      <c r="D12" s="578">
        <v>7133</v>
      </c>
      <c r="E12" s="578">
        <v>10061.445745000001</v>
      </c>
      <c r="F12" s="578">
        <v>444</v>
      </c>
      <c r="G12" s="578">
        <v>2380.636657</v>
      </c>
      <c r="H12" s="578">
        <v>11278</v>
      </c>
      <c r="I12" s="578">
        <v>576019.31165699998</v>
      </c>
      <c r="J12" s="634">
        <f t="shared" si="0"/>
        <v>104288</v>
      </c>
      <c r="K12" s="634">
        <f t="shared" si="0"/>
        <v>715385.55566800013</v>
      </c>
    </row>
    <row r="13" spans="1:11" ht="29.25" customHeight="1" x14ac:dyDescent="0.25">
      <c r="A13" s="633" t="s">
        <v>1525</v>
      </c>
      <c r="B13" s="578">
        <v>16451</v>
      </c>
      <c r="C13" s="578">
        <v>52300.982392999998</v>
      </c>
      <c r="D13" s="578">
        <v>17616</v>
      </c>
      <c r="E13" s="578">
        <v>20215.899931</v>
      </c>
      <c r="F13" s="578">
        <v>84</v>
      </c>
      <c r="G13" s="578">
        <v>890.10400000000004</v>
      </c>
      <c r="H13" s="578">
        <v>5926</v>
      </c>
      <c r="I13" s="578">
        <v>358544.80659499997</v>
      </c>
      <c r="J13" s="634">
        <f t="shared" si="0"/>
        <v>40077</v>
      </c>
      <c r="K13" s="634">
        <f t="shared" si="0"/>
        <v>431951.79291899997</v>
      </c>
    </row>
    <row r="14" spans="1:11" ht="29.25" customHeight="1" x14ac:dyDescent="0.25">
      <c r="A14" s="633" t="s">
        <v>1467</v>
      </c>
      <c r="B14" s="578">
        <v>395289</v>
      </c>
      <c r="C14" s="578">
        <v>249731.7793542</v>
      </c>
      <c r="D14" s="578">
        <v>29670</v>
      </c>
      <c r="E14" s="578">
        <v>16516.428683999999</v>
      </c>
      <c r="F14" s="578">
        <v>503</v>
      </c>
      <c r="G14" s="578">
        <v>3266.1459650000002</v>
      </c>
      <c r="H14" s="578">
        <v>15982</v>
      </c>
      <c r="I14" s="578">
        <v>943470.385289</v>
      </c>
      <c r="J14" s="634">
        <f t="shared" si="0"/>
        <v>441444</v>
      </c>
      <c r="K14" s="634">
        <f t="shared" si="0"/>
        <v>1212984.7392922002</v>
      </c>
    </row>
    <row r="15" spans="1:11" ht="29.25" customHeight="1" x14ac:dyDescent="0.25">
      <c r="A15" s="633" t="s">
        <v>1604</v>
      </c>
      <c r="B15" s="578">
        <v>89020</v>
      </c>
      <c r="C15" s="578">
        <v>407197.49124599999</v>
      </c>
      <c r="D15" s="578">
        <v>5816</v>
      </c>
      <c r="E15" s="578">
        <v>13577.821726</v>
      </c>
      <c r="F15" s="578">
        <v>1022</v>
      </c>
      <c r="G15" s="578">
        <v>11662.698806</v>
      </c>
      <c r="H15" s="578">
        <v>29033</v>
      </c>
      <c r="I15" s="578">
        <v>2291212.6192880999</v>
      </c>
      <c r="J15" s="634">
        <f t="shared" si="0"/>
        <v>124891</v>
      </c>
      <c r="K15" s="634">
        <f t="shared" si="0"/>
        <v>2723650.6310660997</v>
      </c>
    </row>
    <row r="16" spans="1:11" ht="29.25" customHeight="1" x14ac:dyDescent="0.25">
      <c r="A16" s="633" t="s">
        <v>1605</v>
      </c>
      <c r="B16" s="578">
        <v>50890</v>
      </c>
      <c r="C16" s="578">
        <v>89260.517003999994</v>
      </c>
      <c r="D16" s="578">
        <v>3738</v>
      </c>
      <c r="E16" s="578">
        <v>5815.7790359999999</v>
      </c>
      <c r="F16" s="578">
        <v>153</v>
      </c>
      <c r="G16" s="578">
        <v>1354.4417989999999</v>
      </c>
      <c r="H16" s="578">
        <v>6737</v>
      </c>
      <c r="I16" s="578">
        <v>308305.36023227999</v>
      </c>
      <c r="J16" s="634">
        <f t="shared" si="0"/>
        <v>61518</v>
      </c>
      <c r="K16" s="634">
        <f t="shared" si="0"/>
        <v>404736.09807128005</v>
      </c>
    </row>
    <row r="17" spans="1:11" ht="29.25" customHeight="1" x14ac:dyDescent="0.25">
      <c r="A17" s="633" t="s">
        <v>1606</v>
      </c>
      <c r="B17" s="578">
        <v>419</v>
      </c>
      <c r="C17" s="578">
        <v>2775.2080000000001</v>
      </c>
      <c r="D17" s="578">
        <v>50</v>
      </c>
      <c r="E17" s="578">
        <v>317.928</v>
      </c>
      <c r="F17" s="578">
        <v>0</v>
      </c>
      <c r="G17" s="578">
        <v>0</v>
      </c>
      <c r="H17" s="578">
        <v>49</v>
      </c>
      <c r="I17" s="578">
        <v>11300.563</v>
      </c>
      <c r="J17" s="634">
        <f t="shared" si="0"/>
        <v>518</v>
      </c>
      <c r="K17" s="634">
        <f t="shared" si="0"/>
        <v>14393.699000000001</v>
      </c>
    </row>
    <row r="18" spans="1:11" ht="29.25" customHeight="1" x14ac:dyDescent="0.25">
      <c r="A18" s="633" t="s">
        <v>1607</v>
      </c>
      <c r="B18" s="578">
        <v>11807</v>
      </c>
      <c r="C18" s="578">
        <v>32358.835999999999</v>
      </c>
      <c r="D18" s="578">
        <v>715</v>
      </c>
      <c r="E18" s="578">
        <v>1434.906168</v>
      </c>
      <c r="F18" s="578">
        <v>660</v>
      </c>
      <c r="G18" s="578">
        <v>3265.7639949999998</v>
      </c>
      <c r="H18" s="578">
        <v>2564</v>
      </c>
      <c r="I18" s="578">
        <v>161315.81441843</v>
      </c>
      <c r="J18" s="634">
        <f t="shared" si="0"/>
        <v>15746</v>
      </c>
      <c r="K18" s="634">
        <f t="shared" si="0"/>
        <v>198375.32058142999</v>
      </c>
    </row>
    <row r="19" spans="1:11" ht="29.25" customHeight="1" x14ac:dyDescent="0.25">
      <c r="A19" s="633" t="s">
        <v>1608</v>
      </c>
      <c r="B19" s="578">
        <v>33801</v>
      </c>
      <c r="C19" s="578">
        <v>43808.313355999999</v>
      </c>
      <c r="D19" s="578">
        <v>947</v>
      </c>
      <c r="E19" s="578">
        <v>1977.709312</v>
      </c>
      <c r="F19" s="578">
        <v>190</v>
      </c>
      <c r="G19" s="578">
        <v>6671.5062250000001</v>
      </c>
      <c r="H19" s="578">
        <v>4695</v>
      </c>
      <c r="I19" s="578">
        <v>155249.084886</v>
      </c>
      <c r="J19" s="634">
        <f t="shared" si="0"/>
        <v>39633</v>
      </c>
      <c r="K19" s="634">
        <f t="shared" si="0"/>
        <v>207706.61377899998</v>
      </c>
    </row>
    <row r="20" spans="1:11" ht="29.25" customHeight="1" x14ac:dyDescent="0.25">
      <c r="A20" s="633" t="s">
        <v>1609</v>
      </c>
      <c r="B20" s="578">
        <v>6470</v>
      </c>
      <c r="C20" s="578">
        <v>25763.508599000001</v>
      </c>
      <c r="D20" s="578">
        <v>636</v>
      </c>
      <c r="E20" s="578">
        <v>1397.3189319999999</v>
      </c>
      <c r="F20" s="578">
        <v>385</v>
      </c>
      <c r="G20" s="578">
        <v>2260.8989999999999</v>
      </c>
      <c r="H20" s="578">
        <v>966</v>
      </c>
      <c r="I20" s="578">
        <v>57766.221357000002</v>
      </c>
      <c r="J20" s="634">
        <f t="shared" si="0"/>
        <v>8457</v>
      </c>
      <c r="K20" s="634">
        <f t="shared" si="0"/>
        <v>87187.947887999995</v>
      </c>
    </row>
    <row r="21" spans="1:11" ht="29.25" customHeight="1" x14ac:dyDescent="0.25">
      <c r="A21" s="633" t="s">
        <v>1610</v>
      </c>
      <c r="B21" s="578">
        <v>137176</v>
      </c>
      <c r="C21" s="578">
        <v>188886.70662533</v>
      </c>
      <c r="D21" s="578">
        <v>2251</v>
      </c>
      <c r="E21" s="578">
        <v>3384.3490579999998</v>
      </c>
      <c r="F21" s="578">
        <v>259</v>
      </c>
      <c r="G21" s="578">
        <v>832.54933000000005</v>
      </c>
      <c r="H21" s="578">
        <v>2007</v>
      </c>
      <c r="I21" s="578">
        <v>194567.710658</v>
      </c>
      <c r="J21" s="634">
        <f t="shared" si="0"/>
        <v>141693</v>
      </c>
      <c r="K21" s="634">
        <f t="shared" si="0"/>
        <v>387671.31567132997</v>
      </c>
    </row>
    <row r="22" spans="1:11" ht="29.25" customHeight="1" x14ac:dyDescent="0.25">
      <c r="A22" s="633" t="s">
        <v>1611</v>
      </c>
      <c r="B22" s="578">
        <v>4233</v>
      </c>
      <c r="C22" s="578">
        <v>8923.5123259899992</v>
      </c>
      <c r="D22" s="578">
        <v>423</v>
      </c>
      <c r="E22" s="578">
        <v>694.93389200000001</v>
      </c>
      <c r="F22" s="578">
        <v>24</v>
      </c>
      <c r="G22" s="578">
        <v>155.66999999999999</v>
      </c>
      <c r="H22" s="578">
        <v>371</v>
      </c>
      <c r="I22" s="578">
        <v>31342.379475999998</v>
      </c>
      <c r="J22" s="634">
        <f t="shared" si="0"/>
        <v>5051</v>
      </c>
      <c r="K22" s="634">
        <f t="shared" si="0"/>
        <v>41116.49569399</v>
      </c>
    </row>
    <row r="23" spans="1:11" ht="29.25" customHeight="1" x14ac:dyDescent="0.25">
      <c r="A23" s="633" t="s">
        <v>1612</v>
      </c>
      <c r="B23" s="578">
        <v>4262</v>
      </c>
      <c r="C23" s="578">
        <v>12371.14379724</v>
      </c>
      <c r="D23" s="578">
        <v>441</v>
      </c>
      <c r="E23" s="578">
        <v>841.34685500000001</v>
      </c>
      <c r="F23" s="578">
        <v>30</v>
      </c>
      <c r="G23" s="578">
        <v>168.95160883</v>
      </c>
      <c r="H23" s="578">
        <v>609</v>
      </c>
      <c r="I23" s="578">
        <v>46032.583396489987</v>
      </c>
      <c r="J23" s="634">
        <f t="shared" si="0"/>
        <v>5342</v>
      </c>
      <c r="K23" s="634">
        <f t="shared" si="0"/>
        <v>59414.025657559992</v>
      </c>
    </row>
    <row r="24" spans="1:11" ht="29.25" customHeight="1" x14ac:dyDescent="0.25">
      <c r="A24" s="633" t="s">
        <v>1613</v>
      </c>
      <c r="B24" s="578">
        <v>3340</v>
      </c>
      <c r="C24" s="578">
        <v>6180.1160985699998</v>
      </c>
      <c r="D24" s="578">
        <v>325</v>
      </c>
      <c r="E24" s="578">
        <v>450.54061899999999</v>
      </c>
      <c r="F24" s="578">
        <v>17</v>
      </c>
      <c r="G24" s="578">
        <v>95.378</v>
      </c>
      <c r="H24" s="578">
        <v>435</v>
      </c>
      <c r="I24" s="578">
        <v>33573.214426999999</v>
      </c>
      <c r="J24" s="634">
        <f t="shared" si="0"/>
        <v>4117</v>
      </c>
      <c r="K24" s="634">
        <f t="shared" si="0"/>
        <v>40299.249144569992</v>
      </c>
    </row>
    <row r="25" spans="1:11" ht="29.25" customHeight="1" x14ac:dyDescent="0.25">
      <c r="A25" s="633" t="s">
        <v>1614</v>
      </c>
      <c r="B25" s="578">
        <v>2704</v>
      </c>
      <c r="C25" s="578">
        <v>5081.9055126600006</v>
      </c>
      <c r="D25" s="578">
        <v>302</v>
      </c>
      <c r="E25" s="578">
        <v>657.58254599999998</v>
      </c>
      <c r="F25" s="578">
        <v>30</v>
      </c>
      <c r="G25" s="578">
        <v>253.95945233</v>
      </c>
      <c r="H25" s="578">
        <v>386</v>
      </c>
      <c r="I25" s="578">
        <v>15799.408638000001</v>
      </c>
      <c r="J25" s="634">
        <f t="shared" si="0"/>
        <v>3422</v>
      </c>
      <c r="K25" s="634">
        <f t="shared" si="0"/>
        <v>21792.856148990002</v>
      </c>
    </row>
    <row r="26" spans="1:11" ht="29.25" customHeight="1" x14ac:dyDescent="0.25">
      <c r="A26" s="633" t="s">
        <v>1615</v>
      </c>
      <c r="B26" s="578">
        <v>2253</v>
      </c>
      <c r="C26" s="578">
        <v>4374.1016684799997</v>
      </c>
      <c r="D26" s="578">
        <v>232</v>
      </c>
      <c r="E26" s="578">
        <v>274.91853500000002</v>
      </c>
      <c r="F26" s="578">
        <v>24</v>
      </c>
      <c r="G26" s="578">
        <v>101.24593573</v>
      </c>
      <c r="H26" s="578">
        <v>607</v>
      </c>
      <c r="I26" s="578">
        <v>14156.818353000001</v>
      </c>
      <c r="J26" s="634">
        <f t="shared" si="0"/>
        <v>3116</v>
      </c>
      <c r="K26" s="634">
        <f t="shared" si="0"/>
        <v>18907.08449221</v>
      </c>
    </row>
    <row r="27" spans="1:11" ht="29.25" customHeight="1" x14ac:dyDescent="0.25">
      <c r="A27" s="633" t="s">
        <v>1616</v>
      </c>
      <c r="B27" s="578">
        <v>2030</v>
      </c>
      <c r="C27" s="578">
        <v>3873.8207044599999</v>
      </c>
      <c r="D27" s="578">
        <v>216</v>
      </c>
      <c r="E27" s="578">
        <v>224.11212</v>
      </c>
      <c r="F27" s="578">
        <v>8</v>
      </c>
      <c r="G27" s="578">
        <v>23.255867510000002</v>
      </c>
      <c r="H27" s="578">
        <v>876</v>
      </c>
      <c r="I27" s="578">
        <v>18323.968879</v>
      </c>
      <c r="J27" s="634">
        <f t="shared" si="0"/>
        <v>3130</v>
      </c>
      <c r="K27" s="634">
        <f t="shared" si="0"/>
        <v>22445.157570970001</v>
      </c>
    </row>
    <row r="28" spans="1:11" ht="29.25" customHeight="1" x14ac:dyDescent="0.25">
      <c r="A28" s="633" t="s">
        <v>1617</v>
      </c>
      <c r="B28" s="578">
        <v>1879</v>
      </c>
      <c r="C28" s="578">
        <v>2458.1117966400002</v>
      </c>
      <c r="D28" s="578">
        <v>181</v>
      </c>
      <c r="E28" s="578">
        <v>131.52870100000001</v>
      </c>
      <c r="F28" s="578">
        <v>7</v>
      </c>
      <c r="G28" s="578">
        <v>14.588227720000001</v>
      </c>
      <c r="H28" s="578">
        <v>506</v>
      </c>
      <c r="I28" s="578">
        <v>12560.657268000001</v>
      </c>
      <c r="J28" s="634">
        <f t="shared" si="0"/>
        <v>2573</v>
      </c>
      <c r="K28" s="634">
        <f t="shared" si="0"/>
        <v>15164.88599336</v>
      </c>
    </row>
    <row r="29" spans="1:11" ht="29.25" customHeight="1" x14ac:dyDescent="0.25">
      <c r="A29" s="633" t="s">
        <v>1618</v>
      </c>
      <c r="B29" s="578">
        <v>2241</v>
      </c>
      <c r="C29" s="578">
        <v>2467.3308318600002</v>
      </c>
      <c r="D29" s="578">
        <v>164</v>
      </c>
      <c r="E29" s="578">
        <v>103.70730500000001</v>
      </c>
      <c r="F29" s="578">
        <v>7</v>
      </c>
      <c r="G29" s="578">
        <v>10.574537879999999</v>
      </c>
      <c r="H29" s="578">
        <v>718</v>
      </c>
      <c r="I29" s="578">
        <v>14868.87007438</v>
      </c>
      <c r="J29" s="634">
        <f t="shared" si="0"/>
        <v>3130</v>
      </c>
      <c r="K29" s="634">
        <f t="shared" si="0"/>
        <v>17450.482749120001</v>
      </c>
    </row>
    <row r="30" spans="1:11" ht="29.25" customHeight="1" x14ac:dyDescent="0.25">
      <c r="A30" s="633" t="s">
        <v>1619</v>
      </c>
      <c r="B30" s="578">
        <v>2437</v>
      </c>
      <c r="C30" s="578">
        <v>1988.14916812</v>
      </c>
      <c r="D30" s="578">
        <v>263</v>
      </c>
      <c r="E30" s="578">
        <v>136.12812792</v>
      </c>
      <c r="F30" s="578">
        <v>11</v>
      </c>
      <c r="G30" s="578">
        <v>24.916462630000002</v>
      </c>
      <c r="H30" s="578">
        <v>344</v>
      </c>
      <c r="I30" s="578">
        <v>12207.5774955</v>
      </c>
      <c r="J30" s="634">
        <f t="shared" si="0"/>
        <v>3055</v>
      </c>
      <c r="K30" s="634">
        <f t="shared" si="0"/>
        <v>14356.77125417</v>
      </c>
    </row>
    <row r="31" spans="1:11" ht="29.25" customHeight="1" thickBot="1" x14ac:dyDescent="0.3">
      <c r="A31" s="633" t="s">
        <v>1620</v>
      </c>
      <c r="B31" s="578">
        <v>751</v>
      </c>
      <c r="C31" s="578">
        <v>233.25094021999999</v>
      </c>
      <c r="D31" s="578">
        <v>71</v>
      </c>
      <c r="E31" s="578">
        <v>2.8780000000000001</v>
      </c>
      <c r="F31" s="578">
        <v>18</v>
      </c>
      <c r="G31" s="578">
        <v>1.03373442</v>
      </c>
      <c r="H31" s="578">
        <v>724</v>
      </c>
      <c r="I31" s="578">
        <v>8123.8379999999997</v>
      </c>
      <c r="J31" s="634">
        <f t="shared" si="0"/>
        <v>1564</v>
      </c>
      <c r="K31" s="634">
        <f t="shared" si="0"/>
        <v>8361.0006746399995</v>
      </c>
    </row>
    <row r="32" spans="1:11" ht="29.25" customHeight="1" thickBot="1" x14ac:dyDescent="0.3">
      <c r="A32" s="620" t="s">
        <v>320</v>
      </c>
      <c r="B32" s="636">
        <f>+SUM(B10:B31)</f>
        <v>3509955</v>
      </c>
      <c r="C32" s="636">
        <f t="shared" ref="C32:K32" si="1">+SUM(C10:C31)</f>
        <v>2003610.7907509301</v>
      </c>
      <c r="D32" s="636">
        <f t="shared" si="1"/>
        <v>340345</v>
      </c>
      <c r="E32" s="636">
        <f t="shared" si="1"/>
        <v>150867.61634009</v>
      </c>
      <c r="F32" s="636">
        <f t="shared" si="1"/>
        <v>12684</v>
      </c>
      <c r="G32" s="636">
        <f t="shared" si="1"/>
        <v>41370.708671049993</v>
      </c>
      <c r="H32" s="636">
        <f t="shared" si="1"/>
        <v>140011</v>
      </c>
      <c r="I32" s="636">
        <f t="shared" si="1"/>
        <v>9781620.2749336585</v>
      </c>
      <c r="J32" s="636">
        <f t="shared" si="1"/>
        <v>4002995</v>
      </c>
      <c r="K32" s="636">
        <f t="shared" si="1"/>
        <v>11977469.39069573</v>
      </c>
    </row>
    <row r="33" spans="1:11" ht="15.75" thickTop="1" x14ac:dyDescent="0.25">
      <c r="A33" s="1287" t="s">
        <v>263</v>
      </c>
      <c r="B33" s="1287"/>
      <c r="C33" s="1287"/>
      <c r="D33" s="1287"/>
      <c r="E33" s="1287"/>
      <c r="F33" s="1287"/>
      <c r="G33" s="1287"/>
      <c r="H33" s="1287"/>
      <c r="I33" s="1287"/>
      <c r="J33" s="1287"/>
      <c r="K33" s="1287"/>
    </row>
    <row r="34" spans="1:11" x14ac:dyDescent="0.25">
      <c r="A34" s="525" t="s">
        <v>1273</v>
      </c>
    </row>
  </sheetData>
  <mergeCells count="11">
    <mergeCell ref="A33:K33"/>
    <mergeCell ref="A1:K1"/>
    <mergeCell ref="A3:K3"/>
    <mergeCell ref="A4:K4"/>
    <mergeCell ref="A5:K5"/>
    <mergeCell ref="A6:A8"/>
    <mergeCell ref="B6:C6"/>
    <mergeCell ref="D6:E6"/>
    <mergeCell ref="F6:G6"/>
    <mergeCell ref="H6:I6"/>
    <mergeCell ref="J6:K6"/>
  </mergeCells>
  <pageMargins left="0.7" right="0.7" top="0.75" bottom="0.75" header="0.3" footer="0.3"/>
  <pageSetup paperSize="9" scale="46"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tabColor theme="4" tint="0.39997558519241921"/>
  </sheetPr>
  <dimension ref="A1:K33"/>
  <sheetViews>
    <sheetView view="pageBreakPreview" topLeftCell="A24" zoomScaleNormal="100" zoomScaleSheetLayoutView="100" workbookViewId="0">
      <selection activeCell="A32" sqref="A32:K32"/>
    </sheetView>
  </sheetViews>
  <sheetFormatPr defaultRowHeight="14.25" x14ac:dyDescent="0.2"/>
  <cols>
    <col min="1" max="1" width="33.625" bestFit="1" customWidth="1"/>
    <col min="2" max="3" width="10" bestFit="1" customWidth="1"/>
    <col min="4" max="4" width="9.75" bestFit="1" customWidth="1"/>
    <col min="5" max="5" width="8.375" bestFit="1" customWidth="1"/>
    <col min="6" max="6" width="10" bestFit="1" customWidth="1"/>
    <col min="7" max="7" width="15.875" customWidth="1"/>
    <col min="8" max="8" width="10.25" customWidth="1"/>
    <col min="9" max="9" width="10" bestFit="1" customWidth="1"/>
    <col min="10" max="10" width="10.875" customWidth="1"/>
    <col min="11" max="11" width="11.625" bestFit="1" customWidth="1"/>
  </cols>
  <sheetData>
    <row r="1" spans="1:11" ht="25.5" x14ac:dyDescent="0.35">
      <c r="A1" s="858" t="s">
        <v>1622</v>
      </c>
      <c r="B1" s="858"/>
      <c r="C1" s="858"/>
      <c r="D1" s="858"/>
      <c r="E1" s="858"/>
      <c r="F1" s="858"/>
      <c r="G1" s="858"/>
      <c r="H1" s="858"/>
      <c r="I1" s="858"/>
      <c r="J1" s="858"/>
      <c r="K1" s="858"/>
    </row>
    <row r="2" spans="1:11" ht="18.75" x14ac:dyDescent="0.3">
      <c r="A2" s="828" t="s">
        <v>351</v>
      </c>
      <c r="B2" s="828"/>
      <c r="C2" s="828"/>
      <c r="D2" s="828"/>
      <c r="E2" s="828"/>
      <c r="F2" s="828"/>
      <c r="G2" s="828"/>
      <c r="H2" s="828"/>
      <c r="I2" s="828"/>
      <c r="J2" s="828"/>
      <c r="K2" s="828"/>
    </row>
    <row r="3" spans="1:11" x14ac:dyDescent="0.2">
      <c r="A3" s="830" t="s">
        <v>1252</v>
      </c>
      <c r="B3" s="830"/>
      <c r="C3" s="830"/>
      <c r="D3" s="830"/>
      <c r="E3" s="830"/>
      <c r="F3" s="830"/>
      <c r="G3" s="830"/>
      <c r="H3" s="830"/>
      <c r="I3" s="830"/>
      <c r="J3" s="830"/>
      <c r="K3" s="830"/>
    </row>
    <row r="4" spans="1:11" ht="15" thickBot="1" x14ac:dyDescent="0.25">
      <c r="A4" s="884" t="s">
        <v>399</v>
      </c>
      <c r="B4" s="884"/>
      <c r="C4" s="884"/>
      <c r="D4" s="884"/>
      <c r="E4" s="884"/>
      <c r="F4" s="884"/>
      <c r="G4" s="884"/>
      <c r="H4" s="884"/>
      <c r="I4" s="884"/>
      <c r="J4" s="884"/>
      <c r="K4" s="884"/>
    </row>
    <row r="5" spans="1:11" ht="15" hidden="1" customHeight="1" x14ac:dyDescent="0.25">
      <c r="A5" s="623"/>
      <c r="B5" s="624"/>
      <c r="C5" s="625"/>
      <c r="D5" s="625"/>
      <c r="E5" s="625"/>
      <c r="F5" s="625"/>
      <c r="G5" s="625"/>
    </row>
    <row r="6" spans="1:11" ht="15" thickBot="1" x14ac:dyDescent="0.25">
      <c r="A6" s="859" t="s">
        <v>1567</v>
      </c>
      <c r="B6" s="732" t="s">
        <v>1254</v>
      </c>
      <c r="C6" s="732"/>
      <c r="D6" s="818" t="s">
        <v>1255</v>
      </c>
      <c r="E6" s="819"/>
      <c r="F6" s="732" t="s">
        <v>1256</v>
      </c>
      <c r="G6" s="732"/>
      <c r="H6" s="818" t="s">
        <v>310</v>
      </c>
      <c r="I6" s="819"/>
      <c r="J6" s="732" t="s">
        <v>320</v>
      </c>
      <c r="K6" s="732"/>
    </row>
    <row r="7" spans="1:11" ht="15.75" hidden="1" customHeight="1" thickBot="1" x14ac:dyDescent="0.25">
      <c r="A7" s="860"/>
      <c r="B7" s="541" t="s">
        <v>1257</v>
      </c>
      <c r="C7" s="542" t="s">
        <v>129</v>
      </c>
      <c r="D7" s="541" t="s">
        <v>1257</v>
      </c>
      <c r="E7" s="542" t="s">
        <v>129</v>
      </c>
      <c r="F7" s="541" t="s">
        <v>1257</v>
      </c>
      <c r="G7" s="542" t="s">
        <v>129</v>
      </c>
      <c r="H7" s="541" t="s">
        <v>1257</v>
      </c>
      <c r="I7" s="542" t="s">
        <v>129</v>
      </c>
      <c r="J7" s="541" t="s">
        <v>1257</v>
      </c>
      <c r="K7" s="542" t="s">
        <v>129</v>
      </c>
    </row>
    <row r="8" spans="1:11" ht="15" hidden="1" customHeight="1" x14ac:dyDescent="0.25">
      <c r="A8" s="860"/>
      <c r="B8" s="542"/>
      <c r="C8" s="576"/>
      <c r="D8" s="576"/>
      <c r="E8" s="576"/>
      <c r="F8" s="576"/>
      <c r="G8" s="576"/>
    </row>
    <row r="9" spans="1:11" ht="43.5" customHeight="1" thickBot="1" x14ac:dyDescent="0.25">
      <c r="A9" s="861"/>
      <c r="B9" s="666" t="s">
        <v>1257</v>
      </c>
      <c r="C9" s="539" t="s">
        <v>129</v>
      </c>
      <c r="D9" s="649" t="s">
        <v>1257</v>
      </c>
      <c r="E9" s="667" t="s">
        <v>129</v>
      </c>
      <c r="F9" s="649" t="s">
        <v>1257</v>
      </c>
      <c r="G9" s="667" t="s">
        <v>129</v>
      </c>
      <c r="H9" s="649" t="s">
        <v>1257</v>
      </c>
      <c r="I9" s="667" t="s">
        <v>129</v>
      </c>
      <c r="J9" s="666" t="s">
        <v>1257</v>
      </c>
      <c r="K9" s="539" t="s">
        <v>129</v>
      </c>
    </row>
    <row r="10" spans="1:11" ht="15" x14ac:dyDescent="0.25">
      <c r="A10" s="626"/>
      <c r="B10" s="542"/>
      <c r="C10" s="576"/>
      <c r="D10" s="542"/>
      <c r="E10" s="576"/>
      <c r="F10" s="542"/>
      <c r="G10" s="576"/>
    </row>
    <row r="11" spans="1:11" s="543" customFormat="1" ht="24.75" customHeight="1" x14ac:dyDescent="0.25">
      <c r="A11" s="567" t="s">
        <v>1568</v>
      </c>
      <c r="B11" s="596">
        <v>2203880</v>
      </c>
      <c r="C11" s="596">
        <v>671244.07360518002</v>
      </c>
      <c r="D11" s="596">
        <v>206124</v>
      </c>
      <c r="E11" s="596">
        <v>26013.642952909999</v>
      </c>
      <c r="F11" s="596">
        <v>8484</v>
      </c>
      <c r="G11" s="596">
        <v>19095.737808999998</v>
      </c>
      <c r="H11" s="596">
        <v>73638</v>
      </c>
      <c r="I11" s="596">
        <v>5588854.3922429997</v>
      </c>
      <c r="J11" s="627">
        <f>+H11+F11+D11+B11</f>
        <v>2492126</v>
      </c>
      <c r="K11" s="628">
        <f>+I11+G11+E11+C11</f>
        <v>6305207.8466100888</v>
      </c>
    </row>
    <row r="12" spans="1:11" ht="24.75" customHeight="1" x14ac:dyDescent="0.2">
      <c r="A12" s="629" t="s">
        <v>1569</v>
      </c>
      <c r="B12" s="578">
        <v>383610</v>
      </c>
      <c r="C12" s="578">
        <v>60506.259035980001</v>
      </c>
      <c r="D12" s="578">
        <v>44376</v>
      </c>
      <c r="E12" s="578">
        <v>3186.41281291</v>
      </c>
      <c r="F12" s="578">
        <v>35</v>
      </c>
      <c r="G12" s="578">
        <v>31.300809000000001</v>
      </c>
      <c r="H12" s="578">
        <v>2609</v>
      </c>
      <c r="I12" s="578">
        <v>389116.364604</v>
      </c>
      <c r="J12" s="630">
        <f t="shared" ref="J12:K30" si="0">+H12+F12+D12+B12</f>
        <v>430630</v>
      </c>
      <c r="K12" s="631">
        <f t="shared" si="0"/>
        <v>452840.33726188994</v>
      </c>
    </row>
    <row r="13" spans="1:11" ht="24.75" customHeight="1" x14ac:dyDescent="0.2">
      <c r="A13" s="632" t="s">
        <v>1570</v>
      </c>
      <c r="B13" s="578">
        <v>1748</v>
      </c>
      <c r="C13" s="578">
        <v>667.64533099999994</v>
      </c>
      <c r="D13" s="578">
        <v>152</v>
      </c>
      <c r="E13" s="578">
        <v>43.96508</v>
      </c>
      <c r="F13" s="578">
        <v>0</v>
      </c>
      <c r="G13" s="578">
        <v>0</v>
      </c>
      <c r="H13" s="578">
        <v>302</v>
      </c>
      <c r="I13" s="578">
        <v>47773.402864000003</v>
      </c>
      <c r="J13" s="630">
        <f t="shared" si="0"/>
        <v>2202</v>
      </c>
      <c r="K13" s="631">
        <f t="shared" si="0"/>
        <v>48485.013275000005</v>
      </c>
    </row>
    <row r="14" spans="1:11" ht="24.75" customHeight="1" x14ac:dyDescent="0.2">
      <c r="A14" s="629" t="s">
        <v>1571</v>
      </c>
      <c r="B14" s="578">
        <v>27799</v>
      </c>
      <c r="C14" s="578">
        <v>23044.645643</v>
      </c>
      <c r="D14" s="578">
        <v>2759</v>
      </c>
      <c r="E14" s="578">
        <v>758.13012200000003</v>
      </c>
      <c r="F14" s="578">
        <v>9</v>
      </c>
      <c r="G14" s="578">
        <v>0.66700000000000004</v>
      </c>
      <c r="H14" s="578">
        <v>2422</v>
      </c>
      <c r="I14" s="578">
        <v>423499.86983600003</v>
      </c>
      <c r="J14" s="630">
        <f t="shared" si="0"/>
        <v>32989</v>
      </c>
      <c r="K14" s="631">
        <f t="shared" si="0"/>
        <v>447303.31260100007</v>
      </c>
    </row>
    <row r="15" spans="1:11" ht="24.75" customHeight="1" x14ac:dyDescent="0.2">
      <c r="A15" s="629" t="s">
        <v>1572</v>
      </c>
      <c r="B15" s="578">
        <v>406984</v>
      </c>
      <c r="C15" s="578">
        <v>60775.498643999999</v>
      </c>
      <c r="D15" s="578">
        <v>38863</v>
      </c>
      <c r="E15" s="578">
        <v>4610.490452</v>
      </c>
      <c r="F15" s="578">
        <v>13</v>
      </c>
      <c r="G15" s="578">
        <v>2.8420000000000001</v>
      </c>
      <c r="H15" s="578">
        <v>4062</v>
      </c>
      <c r="I15" s="578">
        <v>376188.51166800002</v>
      </c>
      <c r="J15" s="630">
        <f t="shared" si="0"/>
        <v>449922</v>
      </c>
      <c r="K15" s="631">
        <f t="shared" si="0"/>
        <v>441577.342764</v>
      </c>
    </row>
    <row r="16" spans="1:11" ht="24.75" customHeight="1" x14ac:dyDescent="0.2">
      <c r="A16" s="629" t="s">
        <v>1573</v>
      </c>
      <c r="B16" s="578">
        <v>50708</v>
      </c>
      <c r="C16" s="578">
        <v>43137.859744999987</v>
      </c>
      <c r="D16" s="578">
        <v>2748</v>
      </c>
      <c r="E16" s="578">
        <v>1314.352116</v>
      </c>
      <c r="F16" s="578">
        <v>40</v>
      </c>
      <c r="G16" s="578">
        <v>104.051</v>
      </c>
      <c r="H16" s="578">
        <v>16306</v>
      </c>
      <c r="I16" s="578">
        <v>1174905.3556059999</v>
      </c>
      <c r="J16" s="630">
        <f t="shared" si="0"/>
        <v>69802</v>
      </c>
      <c r="K16" s="631">
        <f t="shared" si="0"/>
        <v>1219461.6184669998</v>
      </c>
    </row>
    <row r="17" spans="1:11" ht="24.75" customHeight="1" x14ac:dyDescent="0.2">
      <c r="A17" s="629" t="s">
        <v>1574</v>
      </c>
      <c r="B17" s="578">
        <v>1333031</v>
      </c>
      <c r="C17" s="578">
        <v>483112.16520619998</v>
      </c>
      <c r="D17" s="578">
        <v>117226</v>
      </c>
      <c r="E17" s="578">
        <v>16100.292369999999</v>
      </c>
      <c r="F17" s="578">
        <v>8387</v>
      </c>
      <c r="G17" s="578">
        <v>18956.877</v>
      </c>
      <c r="H17" s="578">
        <v>47937</v>
      </c>
      <c r="I17" s="578">
        <v>3177370.8876649998</v>
      </c>
      <c r="J17" s="630">
        <f t="shared" si="0"/>
        <v>1506581</v>
      </c>
      <c r="K17" s="631">
        <f t="shared" si="0"/>
        <v>3695540.2222411996</v>
      </c>
    </row>
    <row r="18" spans="1:11" s="543" customFormat="1" ht="24.75" customHeight="1" x14ac:dyDescent="0.25">
      <c r="A18" s="622" t="s">
        <v>1575</v>
      </c>
      <c r="B18" s="596">
        <v>291317</v>
      </c>
      <c r="C18" s="596">
        <v>237854.92425059</v>
      </c>
      <c r="D18" s="596">
        <v>24111</v>
      </c>
      <c r="E18" s="596">
        <v>8256.9264060000005</v>
      </c>
      <c r="F18" s="596">
        <v>24</v>
      </c>
      <c r="G18" s="596">
        <v>41.12719912</v>
      </c>
      <c r="H18" s="596">
        <v>5593</v>
      </c>
      <c r="I18" s="596">
        <v>755153.48371757998</v>
      </c>
      <c r="J18" s="627">
        <f t="shared" si="0"/>
        <v>321045</v>
      </c>
      <c r="K18" s="628">
        <f t="shared" si="0"/>
        <v>1001306.4615732901</v>
      </c>
    </row>
    <row r="19" spans="1:11" ht="24.75" customHeight="1" x14ac:dyDescent="0.2">
      <c r="A19" s="629" t="s">
        <v>1576</v>
      </c>
      <c r="B19" s="578">
        <v>99795</v>
      </c>
      <c r="C19" s="578">
        <v>167564.47714859</v>
      </c>
      <c r="D19" s="578">
        <v>15826</v>
      </c>
      <c r="E19" s="578">
        <v>5136.1922100000002</v>
      </c>
      <c r="F19" s="578">
        <v>15</v>
      </c>
      <c r="G19" s="578">
        <v>29.573949120000002</v>
      </c>
      <c r="H19" s="578">
        <v>2835</v>
      </c>
      <c r="I19" s="578">
        <v>278337.64809658</v>
      </c>
      <c r="J19" s="630">
        <f t="shared" si="0"/>
        <v>118471</v>
      </c>
      <c r="K19" s="631">
        <f t="shared" si="0"/>
        <v>451067.89140428999</v>
      </c>
    </row>
    <row r="20" spans="1:11" ht="24.75" customHeight="1" x14ac:dyDescent="0.2">
      <c r="A20" s="629" t="s">
        <v>1577</v>
      </c>
      <c r="B20" s="578">
        <v>191522</v>
      </c>
      <c r="C20" s="578">
        <v>70290.447102000006</v>
      </c>
      <c r="D20" s="578">
        <v>8285</v>
      </c>
      <c r="E20" s="578">
        <v>3120.7341959999999</v>
      </c>
      <c r="F20" s="578">
        <v>9</v>
      </c>
      <c r="G20" s="578">
        <v>11.55325</v>
      </c>
      <c r="H20" s="578">
        <v>2758</v>
      </c>
      <c r="I20" s="578">
        <v>476815.83562099998</v>
      </c>
      <c r="J20" s="630">
        <f t="shared" si="0"/>
        <v>202574</v>
      </c>
      <c r="K20" s="631">
        <f t="shared" si="0"/>
        <v>550238.57016899996</v>
      </c>
    </row>
    <row r="21" spans="1:11" s="543" customFormat="1" ht="24.75" customHeight="1" x14ac:dyDescent="0.25">
      <c r="A21" s="622" t="s">
        <v>1578</v>
      </c>
      <c r="B21" s="596">
        <v>1014758</v>
      </c>
      <c r="C21" s="596">
        <v>1094511.7928951599</v>
      </c>
      <c r="D21" s="596">
        <v>110110</v>
      </c>
      <c r="E21" s="596">
        <v>116597.04698118</v>
      </c>
      <c r="F21" s="596">
        <v>4176</v>
      </c>
      <c r="G21" s="596">
        <v>22233.843662930001</v>
      </c>
      <c r="H21" s="596">
        <v>60780</v>
      </c>
      <c r="I21" s="596">
        <v>3437612.3989730799</v>
      </c>
      <c r="J21" s="627">
        <f t="shared" si="0"/>
        <v>1189824</v>
      </c>
      <c r="K21" s="628">
        <f t="shared" si="0"/>
        <v>4670955.0825123498</v>
      </c>
    </row>
    <row r="22" spans="1:11" ht="24.75" customHeight="1" x14ac:dyDescent="0.2">
      <c r="A22" s="629" t="s">
        <v>1579</v>
      </c>
      <c r="B22" s="578">
        <v>252678</v>
      </c>
      <c r="C22" s="578">
        <v>212240.70914232999</v>
      </c>
      <c r="D22" s="578">
        <v>47535</v>
      </c>
      <c r="E22" s="578">
        <v>52004.013765299998</v>
      </c>
      <c r="F22" s="578">
        <v>381</v>
      </c>
      <c r="G22" s="578">
        <v>2402.3899818499999</v>
      </c>
      <c r="H22" s="578">
        <v>25128</v>
      </c>
      <c r="I22" s="578">
        <v>702050.30450327997</v>
      </c>
      <c r="J22" s="630">
        <f t="shared" si="0"/>
        <v>325722</v>
      </c>
      <c r="K22" s="631">
        <f t="shared" si="0"/>
        <v>968697.41739276005</v>
      </c>
    </row>
    <row r="23" spans="1:11" ht="24.75" customHeight="1" x14ac:dyDescent="0.2">
      <c r="A23" s="629" t="s">
        <v>1580</v>
      </c>
      <c r="B23" s="578">
        <v>208501</v>
      </c>
      <c r="C23" s="578">
        <v>161021.08411221</v>
      </c>
      <c r="D23" s="578">
        <v>25847</v>
      </c>
      <c r="E23" s="578">
        <v>12419.539511000001</v>
      </c>
      <c r="F23" s="578">
        <v>680</v>
      </c>
      <c r="G23" s="578">
        <v>3716.2319844200001</v>
      </c>
      <c r="H23" s="578">
        <v>9373</v>
      </c>
      <c r="I23" s="578">
        <v>454965.87730747001</v>
      </c>
      <c r="J23" s="630">
        <f t="shared" si="0"/>
        <v>244401</v>
      </c>
      <c r="K23" s="631">
        <f t="shared" si="0"/>
        <v>632122.73291509994</v>
      </c>
    </row>
    <row r="24" spans="1:11" ht="24.75" customHeight="1" x14ac:dyDescent="0.2">
      <c r="A24" s="629" t="s">
        <v>1581</v>
      </c>
      <c r="B24" s="578">
        <v>412422</v>
      </c>
      <c r="C24" s="578">
        <v>349261.73921644001</v>
      </c>
      <c r="D24" s="578">
        <v>22872</v>
      </c>
      <c r="E24" s="578">
        <v>18007.255021879999</v>
      </c>
      <c r="F24" s="578">
        <v>1695</v>
      </c>
      <c r="G24" s="578">
        <v>6779.9456917999996</v>
      </c>
      <c r="H24" s="578">
        <v>14349</v>
      </c>
      <c r="I24" s="578">
        <v>809912.02688407002</v>
      </c>
      <c r="J24" s="630">
        <f t="shared" si="0"/>
        <v>451338</v>
      </c>
      <c r="K24" s="631">
        <f t="shared" si="0"/>
        <v>1183960.9668141901</v>
      </c>
    </row>
    <row r="25" spans="1:11" ht="24.75" customHeight="1" x14ac:dyDescent="0.2">
      <c r="A25" s="629" t="s">
        <v>1582</v>
      </c>
      <c r="B25" s="578">
        <v>59753</v>
      </c>
      <c r="C25" s="578">
        <v>74777.132318179996</v>
      </c>
      <c r="D25" s="578">
        <v>7666</v>
      </c>
      <c r="E25" s="578">
        <v>8467.2739010000005</v>
      </c>
      <c r="F25" s="578">
        <v>349</v>
      </c>
      <c r="G25" s="578">
        <v>3041.7315104200002</v>
      </c>
      <c r="H25" s="578">
        <v>5839</v>
      </c>
      <c r="I25" s="578">
        <v>806385.24438200006</v>
      </c>
      <c r="J25" s="630">
        <f t="shared" si="0"/>
        <v>73607</v>
      </c>
      <c r="K25" s="631">
        <f t="shared" si="0"/>
        <v>892671.38211160013</v>
      </c>
    </row>
    <row r="26" spans="1:11" ht="24.75" customHeight="1" x14ac:dyDescent="0.2">
      <c r="A26" s="629" t="s">
        <v>1583</v>
      </c>
      <c r="B26" s="578">
        <v>13203</v>
      </c>
      <c r="C26" s="578">
        <v>56375.046841000003</v>
      </c>
      <c r="D26" s="578">
        <v>1480</v>
      </c>
      <c r="E26" s="578">
        <v>5874.0589909999999</v>
      </c>
      <c r="F26" s="578">
        <v>378</v>
      </c>
      <c r="G26" s="578">
        <v>2754.3671244400002</v>
      </c>
      <c r="H26" s="578">
        <v>5668</v>
      </c>
      <c r="I26" s="578">
        <v>599228.30300983996</v>
      </c>
      <c r="J26" s="630">
        <f t="shared" si="0"/>
        <v>20729</v>
      </c>
      <c r="K26" s="631">
        <f t="shared" si="0"/>
        <v>664231.77596628002</v>
      </c>
    </row>
    <row r="27" spans="1:11" ht="24.75" customHeight="1" x14ac:dyDescent="0.2">
      <c r="A27" s="629" t="s">
        <v>1584</v>
      </c>
      <c r="B27" s="578">
        <v>20777</v>
      </c>
      <c r="C27" s="578">
        <v>92749.496870999996</v>
      </c>
      <c r="D27" s="578">
        <v>2344</v>
      </c>
      <c r="E27" s="578">
        <v>9449.8562129999991</v>
      </c>
      <c r="F27" s="578">
        <v>585</v>
      </c>
      <c r="G27" s="578">
        <v>2662.6038020000001</v>
      </c>
      <c r="H27" s="578">
        <v>250</v>
      </c>
      <c r="I27" s="578">
        <v>42718.955962419997</v>
      </c>
      <c r="J27" s="630">
        <f t="shared" si="0"/>
        <v>23956</v>
      </c>
      <c r="K27" s="631">
        <f t="shared" si="0"/>
        <v>147580.91284841998</v>
      </c>
    </row>
    <row r="28" spans="1:11" ht="24.75" customHeight="1" x14ac:dyDescent="0.2">
      <c r="A28" s="629" t="s">
        <v>1585</v>
      </c>
      <c r="B28" s="578">
        <v>45445</v>
      </c>
      <c r="C28" s="578">
        <v>139590.79798599999</v>
      </c>
      <c r="D28" s="578">
        <v>2088</v>
      </c>
      <c r="E28" s="578">
        <v>9253.4177729999992</v>
      </c>
      <c r="F28" s="578">
        <v>93</v>
      </c>
      <c r="G28" s="578">
        <v>669.627568</v>
      </c>
      <c r="H28" s="578">
        <v>43</v>
      </c>
      <c r="I28" s="578">
        <v>12764.315924</v>
      </c>
      <c r="J28" s="630">
        <f t="shared" si="0"/>
        <v>47669</v>
      </c>
      <c r="K28" s="631">
        <f t="shared" si="0"/>
        <v>162278.15925099998</v>
      </c>
    </row>
    <row r="29" spans="1:11" ht="24.75" customHeight="1" x14ac:dyDescent="0.2">
      <c r="A29" s="629" t="s">
        <v>1586</v>
      </c>
      <c r="B29" s="578">
        <v>1769</v>
      </c>
      <c r="C29" s="578">
        <v>7795.9731350000002</v>
      </c>
      <c r="D29" s="578">
        <v>274</v>
      </c>
      <c r="E29" s="578">
        <v>1119.1738049999999</v>
      </c>
      <c r="F29" s="578">
        <v>15</v>
      </c>
      <c r="G29" s="578">
        <v>206.946</v>
      </c>
      <c r="H29" s="578">
        <v>24</v>
      </c>
      <c r="I29" s="578">
        <v>4389.6720000000014</v>
      </c>
      <c r="J29" s="630">
        <f t="shared" si="0"/>
        <v>2082</v>
      </c>
      <c r="K29" s="631">
        <f t="shared" si="0"/>
        <v>13511.764940000001</v>
      </c>
    </row>
    <row r="30" spans="1:11" ht="24.75" customHeight="1" thickBot="1" x14ac:dyDescent="0.25">
      <c r="A30" s="629" t="s">
        <v>1587</v>
      </c>
      <c r="B30" s="578">
        <v>210</v>
      </c>
      <c r="C30" s="578">
        <v>699.81327299999998</v>
      </c>
      <c r="D30" s="578">
        <v>4</v>
      </c>
      <c r="E30" s="578">
        <v>2.4580000000000002</v>
      </c>
      <c r="F30" s="578">
        <v>0</v>
      </c>
      <c r="G30" s="578">
        <v>0</v>
      </c>
      <c r="H30" s="578">
        <v>106</v>
      </c>
      <c r="I30" s="578">
        <v>5197.6990000000014</v>
      </c>
      <c r="J30" s="630">
        <f t="shared" si="0"/>
        <v>320</v>
      </c>
      <c r="K30" s="631">
        <f t="shared" si="0"/>
        <v>5899.9702730000008</v>
      </c>
    </row>
    <row r="31" spans="1:11" ht="15" thickBot="1" x14ac:dyDescent="0.25">
      <c r="A31" s="620" t="s">
        <v>320</v>
      </c>
      <c r="B31" s="534">
        <f>+B21+B18+B11</f>
        <v>3509955</v>
      </c>
      <c r="C31" s="534">
        <f t="shared" ref="C31:K31" si="1">+C21+C18+C11</f>
        <v>2003610.7907509299</v>
      </c>
      <c r="D31" s="534">
        <f t="shared" si="1"/>
        <v>340345</v>
      </c>
      <c r="E31" s="534">
        <f t="shared" si="1"/>
        <v>150867.61634009</v>
      </c>
      <c r="F31" s="534">
        <f t="shared" si="1"/>
        <v>12684</v>
      </c>
      <c r="G31" s="534">
        <f t="shared" si="1"/>
        <v>41370.708671050001</v>
      </c>
      <c r="H31" s="534">
        <f t="shared" si="1"/>
        <v>140011</v>
      </c>
      <c r="I31" s="534">
        <f t="shared" si="1"/>
        <v>9781620.2749336585</v>
      </c>
      <c r="J31" s="534">
        <f t="shared" si="1"/>
        <v>4002995</v>
      </c>
      <c r="K31" s="534">
        <f t="shared" si="1"/>
        <v>11977469.390695728</v>
      </c>
    </row>
    <row r="32" spans="1:11" ht="15" thickTop="1" x14ac:dyDescent="0.2">
      <c r="A32" s="1287" t="s">
        <v>263</v>
      </c>
      <c r="B32" s="1287"/>
      <c r="C32" s="1287"/>
      <c r="D32" s="1287"/>
      <c r="E32" s="1287"/>
      <c r="F32" s="1287"/>
      <c r="G32" s="1287"/>
      <c r="H32" s="1287"/>
      <c r="I32" s="1287"/>
      <c r="J32" s="1287"/>
      <c r="K32" s="1287"/>
    </row>
    <row r="33" spans="1:1" ht="15" x14ac:dyDescent="0.25">
      <c r="A33" s="525" t="s">
        <v>1273</v>
      </c>
    </row>
  </sheetData>
  <mergeCells count="11">
    <mergeCell ref="A32:K32"/>
    <mergeCell ref="A1:K1"/>
    <mergeCell ref="A2:K2"/>
    <mergeCell ref="A3:K3"/>
    <mergeCell ref="A4:K4"/>
    <mergeCell ref="A6:A9"/>
    <mergeCell ref="B6:C6"/>
    <mergeCell ref="D6:E6"/>
    <mergeCell ref="F6:G6"/>
    <mergeCell ref="H6:I6"/>
    <mergeCell ref="J6:K6"/>
  </mergeCells>
  <pageMargins left="0.7" right="0.7" top="0.75" bottom="0.75" header="0.3" footer="0.3"/>
  <pageSetup paperSize="9" scale="57"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3">
    <tabColor theme="4" tint="0.39997558519241921"/>
  </sheetPr>
  <dimension ref="A1:K27"/>
  <sheetViews>
    <sheetView view="pageBreakPreview" topLeftCell="A22" zoomScaleNormal="100" zoomScaleSheetLayoutView="100" workbookViewId="0">
      <selection activeCell="A26" sqref="A26:K26"/>
    </sheetView>
  </sheetViews>
  <sheetFormatPr defaultRowHeight="14.25" x14ac:dyDescent="0.2"/>
  <cols>
    <col min="1" max="1" width="41.625" bestFit="1" customWidth="1"/>
    <col min="2" max="2" width="14" bestFit="1" customWidth="1"/>
    <col min="3" max="3" width="12" bestFit="1" customWidth="1"/>
    <col min="4" max="4" width="14" bestFit="1" customWidth="1"/>
    <col min="5" max="5" width="11.875" bestFit="1" customWidth="1"/>
    <col min="6" max="6" width="15.375" bestFit="1" customWidth="1"/>
    <col min="7" max="7" width="18.75" bestFit="1" customWidth="1"/>
    <col min="8" max="8" width="14" bestFit="1" customWidth="1"/>
    <col min="9" max="9" width="12" bestFit="1" customWidth="1"/>
    <col min="10" max="11" width="14.25" bestFit="1" customWidth="1"/>
  </cols>
  <sheetData>
    <row r="1" spans="1:11" ht="25.5" x14ac:dyDescent="0.35">
      <c r="A1" s="858" t="s">
        <v>1623</v>
      </c>
      <c r="B1" s="858"/>
      <c r="C1" s="858"/>
      <c r="D1" s="858"/>
      <c r="E1" s="858"/>
      <c r="F1" s="858"/>
      <c r="G1" s="858"/>
      <c r="H1" s="858"/>
      <c r="I1" s="858"/>
      <c r="J1" s="858"/>
      <c r="K1" s="858"/>
    </row>
    <row r="2" spans="1:11" ht="15" x14ac:dyDescent="0.25">
      <c r="A2" s="575"/>
      <c r="B2" s="573"/>
      <c r="C2" s="576"/>
      <c r="D2" s="576"/>
      <c r="E2" s="576"/>
      <c r="F2" s="576"/>
      <c r="G2" s="576"/>
    </row>
    <row r="3" spans="1:11" ht="18.75" x14ac:dyDescent="0.3">
      <c r="A3" s="828" t="s">
        <v>351</v>
      </c>
      <c r="B3" s="828"/>
      <c r="C3" s="828"/>
      <c r="D3" s="828"/>
      <c r="E3" s="828"/>
      <c r="F3" s="828"/>
      <c r="G3" s="828"/>
      <c r="H3" s="828"/>
      <c r="I3" s="828"/>
      <c r="J3" s="828"/>
      <c r="K3" s="828"/>
    </row>
    <row r="4" spans="1:11" x14ac:dyDescent="0.2">
      <c r="A4" s="830" t="s">
        <v>1252</v>
      </c>
      <c r="B4" s="830"/>
      <c r="C4" s="830"/>
      <c r="D4" s="830"/>
      <c r="E4" s="830"/>
      <c r="F4" s="830"/>
      <c r="G4" s="830"/>
      <c r="H4" s="830"/>
      <c r="I4" s="830"/>
      <c r="J4" s="830"/>
      <c r="K4" s="830"/>
    </row>
    <row r="5" spans="1:11" ht="15" thickBot="1" x14ac:dyDescent="0.25">
      <c r="A5" s="884" t="s">
        <v>399</v>
      </c>
      <c r="B5" s="884"/>
      <c r="C5" s="884"/>
      <c r="D5" s="884"/>
      <c r="E5" s="884"/>
      <c r="F5" s="884"/>
      <c r="G5" s="884"/>
      <c r="H5" s="884"/>
      <c r="I5" s="884"/>
      <c r="J5" s="884"/>
      <c r="K5" s="884"/>
    </row>
    <row r="6" spans="1:11" ht="15" hidden="1" customHeight="1" x14ac:dyDescent="0.25">
      <c r="A6" s="623"/>
      <c r="B6" s="624"/>
      <c r="C6" s="625"/>
      <c r="D6" s="625"/>
      <c r="E6" s="625"/>
      <c r="F6" s="625"/>
      <c r="G6" s="625"/>
    </row>
    <row r="7" spans="1:11" ht="15" thickBot="1" x14ac:dyDescent="0.25">
      <c r="A7" s="859" t="s">
        <v>1588</v>
      </c>
      <c r="B7" s="818" t="s">
        <v>1254</v>
      </c>
      <c r="C7" s="819"/>
      <c r="D7" s="732" t="s">
        <v>1255</v>
      </c>
      <c r="E7" s="732"/>
      <c r="F7" s="818" t="s">
        <v>1256</v>
      </c>
      <c r="G7" s="819"/>
      <c r="H7" s="818" t="s">
        <v>310</v>
      </c>
      <c r="I7" s="819"/>
      <c r="J7" s="818" t="s">
        <v>320</v>
      </c>
      <c r="K7" s="732"/>
    </row>
    <row r="8" spans="1:11" ht="15.75" hidden="1" customHeight="1" x14ac:dyDescent="0.2">
      <c r="A8" s="860"/>
      <c r="B8" s="541" t="s">
        <v>1257</v>
      </c>
      <c r="C8" s="542" t="s">
        <v>129</v>
      </c>
      <c r="D8" s="541" t="s">
        <v>1257</v>
      </c>
      <c r="E8" s="542" t="s">
        <v>129</v>
      </c>
      <c r="F8" s="541" t="s">
        <v>1257</v>
      </c>
      <c r="G8" s="542" t="s">
        <v>129</v>
      </c>
      <c r="H8" s="541" t="s">
        <v>1257</v>
      </c>
      <c r="I8" s="542" t="s">
        <v>129</v>
      </c>
      <c r="J8" s="541" t="s">
        <v>1257</v>
      </c>
      <c r="K8" s="542" t="s">
        <v>129</v>
      </c>
    </row>
    <row r="9" spans="1:11" ht="15" hidden="1" customHeight="1" x14ac:dyDescent="0.25">
      <c r="A9" s="860"/>
      <c r="B9" s="542"/>
      <c r="C9" s="576"/>
      <c r="D9" s="576"/>
      <c r="E9" s="576"/>
      <c r="F9" s="576"/>
      <c r="G9" s="576"/>
    </row>
    <row r="10" spans="1:11" ht="43.5" customHeight="1" thickBot="1" x14ac:dyDescent="0.25">
      <c r="A10" s="861"/>
      <c r="B10" s="666" t="s">
        <v>1257</v>
      </c>
      <c r="C10" s="668" t="s">
        <v>129</v>
      </c>
      <c r="D10" s="538" t="s">
        <v>1257</v>
      </c>
      <c r="E10" s="669" t="s">
        <v>129</v>
      </c>
      <c r="F10" s="538" t="s">
        <v>1257</v>
      </c>
      <c r="G10" s="667" t="s">
        <v>129</v>
      </c>
      <c r="H10" s="666" t="s">
        <v>1257</v>
      </c>
      <c r="I10" s="539" t="s">
        <v>129</v>
      </c>
      <c r="J10" s="649" t="s">
        <v>1257</v>
      </c>
      <c r="K10" s="667" t="s">
        <v>129</v>
      </c>
    </row>
    <row r="11" spans="1:11" ht="15" x14ac:dyDescent="0.25">
      <c r="A11" s="626"/>
      <c r="B11" s="542"/>
      <c r="C11" s="576"/>
      <c r="D11" s="542"/>
      <c r="E11" s="576"/>
      <c r="F11" s="542"/>
      <c r="G11" s="576"/>
    </row>
    <row r="12" spans="1:11" ht="29.25" customHeight="1" x14ac:dyDescent="0.25">
      <c r="A12" s="543" t="s">
        <v>1589</v>
      </c>
      <c r="B12" s="596">
        <v>3128830</v>
      </c>
      <c r="C12" s="596">
        <v>1625597.4951919301</v>
      </c>
      <c r="D12" s="596">
        <v>302541</v>
      </c>
      <c r="E12" s="596">
        <v>120154.12192909</v>
      </c>
      <c r="F12" s="596">
        <v>9581</v>
      </c>
      <c r="G12" s="596">
        <v>18362.25667105</v>
      </c>
      <c r="H12" s="596">
        <v>95362</v>
      </c>
      <c r="I12" s="596">
        <v>6849523.1300716596</v>
      </c>
      <c r="J12" s="596">
        <f>+H12+F12+D12+B12</f>
        <v>3536314</v>
      </c>
      <c r="K12" s="596">
        <f>+I12+G12+E12+C12</f>
        <v>8613637.0038637295</v>
      </c>
    </row>
    <row r="13" spans="1:11" ht="29.25" customHeight="1" x14ac:dyDescent="0.25">
      <c r="A13" s="543" t="s">
        <v>1590</v>
      </c>
      <c r="B13" s="596">
        <v>381125</v>
      </c>
      <c r="C13" s="596">
        <v>378013.29555899999</v>
      </c>
      <c r="D13" s="596">
        <v>37804</v>
      </c>
      <c r="E13" s="596">
        <v>30713.494411</v>
      </c>
      <c r="F13" s="596">
        <v>3103</v>
      </c>
      <c r="G13" s="596">
        <v>23008.452000000001</v>
      </c>
      <c r="H13" s="596">
        <v>44649</v>
      </c>
      <c r="I13" s="596">
        <v>2932097.1448619999</v>
      </c>
      <c r="J13" s="596">
        <f t="shared" ref="J13:K24" si="0">+H13+F13+D13+B13</f>
        <v>466681</v>
      </c>
      <c r="K13" s="596">
        <f t="shared" si="0"/>
        <v>3363832.3868319998</v>
      </c>
    </row>
    <row r="14" spans="1:11" ht="29.25" customHeight="1" x14ac:dyDescent="0.25">
      <c r="A14" s="543" t="s">
        <v>1591</v>
      </c>
      <c r="B14" s="596">
        <v>59672</v>
      </c>
      <c r="C14" s="596">
        <v>60879.553309000003</v>
      </c>
      <c r="D14" s="596">
        <v>4864</v>
      </c>
      <c r="E14" s="596">
        <v>4685.8197469999996</v>
      </c>
      <c r="F14" s="596">
        <v>8</v>
      </c>
      <c r="G14" s="596">
        <v>9.5079999999999991</v>
      </c>
      <c r="H14" s="596">
        <v>11090</v>
      </c>
      <c r="I14" s="596">
        <v>38286.879702000013</v>
      </c>
      <c r="J14" s="596">
        <f t="shared" si="0"/>
        <v>75634</v>
      </c>
      <c r="K14" s="596">
        <f t="shared" si="0"/>
        <v>103861.76075800002</v>
      </c>
    </row>
    <row r="15" spans="1:11" ht="29.25" customHeight="1" x14ac:dyDescent="0.25">
      <c r="A15" s="543" t="s">
        <v>1592</v>
      </c>
      <c r="B15" s="596">
        <v>57201</v>
      </c>
      <c r="C15" s="596">
        <v>78924.837874000004</v>
      </c>
      <c r="D15" s="596">
        <v>4904</v>
      </c>
      <c r="E15" s="596">
        <v>5862.4946639999998</v>
      </c>
      <c r="F15" s="596">
        <v>655</v>
      </c>
      <c r="G15" s="596">
        <v>1183.6600000000001</v>
      </c>
      <c r="H15" s="596">
        <v>9272</v>
      </c>
      <c r="I15" s="596">
        <v>782272.00914099999</v>
      </c>
      <c r="J15" s="596">
        <f t="shared" si="0"/>
        <v>72032</v>
      </c>
      <c r="K15" s="596">
        <f t="shared" si="0"/>
        <v>868243.00167899998</v>
      </c>
    </row>
    <row r="16" spans="1:11" ht="29.25" customHeight="1" x14ac:dyDescent="0.25">
      <c r="A16" s="543" t="s">
        <v>1593</v>
      </c>
      <c r="B16" s="596">
        <v>455</v>
      </c>
      <c r="C16" s="596">
        <v>9791.6997500000016</v>
      </c>
      <c r="D16" s="596">
        <v>16</v>
      </c>
      <c r="E16" s="596">
        <v>273.48399999999998</v>
      </c>
      <c r="F16" s="596">
        <v>0</v>
      </c>
      <c r="G16" s="596">
        <v>0</v>
      </c>
      <c r="H16" s="596">
        <v>5089</v>
      </c>
      <c r="I16" s="596">
        <v>364485.22029899998</v>
      </c>
      <c r="J16" s="596">
        <f t="shared" si="0"/>
        <v>5560</v>
      </c>
      <c r="K16" s="596">
        <f t="shared" si="0"/>
        <v>374550.404049</v>
      </c>
    </row>
    <row r="17" spans="1:11" ht="29.25" customHeight="1" x14ac:dyDescent="0.25">
      <c r="A17" s="543" t="s">
        <v>1594</v>
      </c>
      <c r="B17" s="596">
        <v>76</v>
      </c>
      <c r="C17" s="596">
        <v>2388.123</v>
      </c>
      <c r="D17" s="596">
        <v>0</v>
      </c>
      <c r="E17" s="596">
        <v>0</v>
      </c>
      <c r="F17" s="596">
        <v>0</v>
      </c>
      <c r="G17" s="596">
        <v>0</v>
      </c>
      <c r="H17" s="596">
        <v>0</v>
      </c>
      <c r="I17" s="596">
        <v>0</v>
      </c>
      <c r="J17" s="596">
        <f t="shared" si="0"/>
        <v>76</v>
      </c>
      <c r="K17" s="596">
        <f t="shared" si="0"/>
        <v>2388.123</v>
      </c>
    </row>
    <row r="18" spans="1:11" ht="29.25" customHeight="1" x14ac:dyDescent="0.25">
      <c r="A18" s="543" t="s">
        <v>1595</v>
      </c>
      <c r="B18" s="596">
        <v>6241</v>
      </c>
      <c r="C18" s="596">
        <v>12879.158051</v>
      </c>
      <c r="D18" s="596">
        <v>288</v>
      </c>
      <c r="E18" s="596">
        <v>550.99412100000006</v>
      </c>
      <c r="F18" s="596">
        <v>5</v>
      </c>
      <c r="G18" s="596">
        <v>2.4969999999999999</v>
      </c>
      <c r="H18" s="596">
        <v>6522</v>
      </c>
      <c r="I18" s="596">
        <v>127265.832367</v>
      </c>
      <c r="J18" s="596">
        <f t="shared" si="0"/>
        <v>13056</v>
      </c>
      <c r="K18" s="596">
        <f t="shared" si="0"/>
        <v>140698.481539</v>
      </c>
    </row>
    <row r="19" spans="1:11" ht="29.25" customHeight="1" x14ac:dyDescent="0.25">
      <c r="A19" s="543" t="s">
        <v>1596</v>
      </c>
      <c r="B19" s="596">
        <v>20441</v>
      </c>
      <c r="C19" s="596">
        <v>13074.352509</v>
      </c>
      <c r="D19" s="596">
        <v>3180</v>
      </c>
      <c r="E19" s="596">
        <v>762.601135</v>
      </c>
      <c r="F19" s="596">
        <v>0</v>
      </c>
      <c r="G19" s="596">
        <v>0</v>
      </c>
      <c r="H19" s="596">
        <v>2378</v>
      </c>
      <c r="I19" s="596">
        <v>90866.434580999994</v>
      </c>
      <c r="J19" s="596">
        <f t="shared" si="0"/>
        <v>25999</v>
      </c>
      <c r="K19" s="596">
        <f t="shared" si="0"/>
        <v>104703.388225</v>
      </c>
    </row>
    <row r="20" spans="1:11" ht="29.25" customHeight="1" x14ac:dyDescent="0.25">
      <c r="A20" s="543" t="s">
        <v>1597</v>
      </c>
      <c r="B20" s="596">
        <v>15194</v>
      </c>
      <c r="C20" s="596">
        <v>17899.344904000001</v>
      </c>
      <c r="D20" s="596">
        <v>1878</v>
      </c>
      <c r="E20" s="596">
        <v>1672.6089999999999</v>
      </c>
      <c r="F20" s="596">
        <v>0</v>
      </c>
      <c r="G20" s="596">
        <v>0</v>
      </c>
      <c r="H20" s="596">
        <v>1186</v>
      </c>
      <c r="I20" s="596">
        <v>325487.89118899999</v>
      </c>
      <c r="J20" s="596">
        <f t="shared" si="0"/>
        <v>18258</v>
      </c>
      <c r="K20" s="596">
        <f t="shared" si="0"/>
        <v>345059.84509299998</v>
      </c>
    </row>
    <row r="21" spans="1:11" ht="29.25" customHeight="1" x14ac:dyDescent="0.25">
      <c r="A21" s="543" t="s">
        <v>1598</v>
      </c>
      <c r="B21" s="596">
        <v>236</v>
      </c>
      <c r="C21" s="596">
        <v>806.52599999999995</v>
      </c>
      <c r="D21" s="596">
        <v>2</v>
      </c>
      <c r="E21" s="596">
        <v>2.847</v>
      </c>
      <c r="F21" s="596">
        <v>0</v>
      </c>
      <c r="G21" s="596">
        <v>0</v>
      </c>
      <c r="H21" s="596">
        <v>1601</v>
      </c>
      <c r="I21" s="596">
        <v>69829.551246000003</v>
      </c>
      <c r="J21" s="596">
        <f t="shared" si="0"/>
        <v>1839</v>
      </c>
      <c r="K21" s="596">
        <f t="shared" si="0"/>
        <v>70638.924245999995</v>
      </c>
    </row>
    <row r="22" spans="1:11" ht="29.25" customHeight="1" x14ac:dyDescent="0.25">
      <c r="A22" s="543" t="s">
        <v>1599</v>
      </c>
      <c r="B22" s="596">
        <v>182417</v>
      </c>
      <c r="C22" s="596">
        <v>18833.439999999999</v>
      </c>
      <c r="D22" s="596">
        <v>16983</v>
      </c>
      <c r="E22" s="596">
        <v>1365.8</v>
      </c>
      <c r="F22" s="596">
        <v>0</v>
      </c>
      <c r="G22" s="596">
        <v>0</v>
      </c>
      <c r="H22" s="596">
        <v>1</v>
      </c>
      <c r="I22" s="596">
        <v>0.5</v>
      </c>
      <c r="J22" s="596">
        <f t="shared" si="0"/>
        <v>199401</v>
      </c>
      <c r="K22" s="596">
        <f t="shared" si="0"/>
        <v>20199.739999999998</v>
      </c>
    </row>
    <row r="23" spans="1:11" ht="29.25" customHeight="1" x14ac:dyDescent="0.25">
      <c r="A23" s="543" t="s">
        <v>1600</v>
      </c>
      <c r="B23" s="596">
        <v>996</v>
      </c>
      <c r="C23" s="596">
        <v>703.59299999999996</v>
      </c>
      <c r="D23" s="596">
        <v>86</v>
      </c>
      <c r="E23" s="596">
        <v>23.981000000000002</v>
      </c>
      <c r="F23" s="596">
        <v>0</v>
      </c>
      <c r="G23" s="596">
        <v>0</v>
      </c>
      <c r="H23" s="596">
        <v>13</v>
      </c>
      <c r="I23" s="596">
        <v>13795.48533</v>
      </c>
      <c r="J23" s="596">
        <f t="shared" si="0"/>
        <v>1095</v>
      </c>
      <c r="K23" s="596">
        <f t="shared" si="0"/>
        <v>14523.05933</v>
      </c>
    </row>
    <row r="24" spans="1:11" ht="29.25" customHeight="1" thickBot="1" x14ac:dyDescent="0.3">
      <c r="A24" s="543" t="s">
        <v>1601</v>
      </c>
      <c r="B24" s="596">
        <v>38196</v>
      </c>
      <c r="C24" s="596">
        <v>161832.667162</v>
      </c>
      <c r="D24" s="596">
        <v>5603</v>
      </c>
      <c r="E24" s="596">
        <v>15512.863744</v>
      </c>
      <c r="F24" s="596">
        <v>2435</v>
      </c>
      <c r="G24" s="596">
        <v>21812.787</v>
      </c>
      <c r="H24" s="596">
        <v>7497</v>
      </c>
      <c r="I24" s="596">
        <v>1119807.3410070001</v>
      </c>
      <c r="J24" s="596">
        <f t="shared" si="0"/>
        <v>53731</v>
      </c>
      <c r="K24" s="596">
        <f t="shared" si="0"/>
        <v>1318965.658913</v>
      </c>
    </row>
    <row r="25" spans="1:11" ht="29.25" customHeight="1" thickBot="1" x14ac:dyDescent="0.25">
      <c r="A25" s="620" t="s">
        <v>320</v>
      </c>
      <c r="B25" s="534">
        <f>+B12+B13</f>
        <v>3509955</v>
      </c>
      <c r="C25" s="534">
        <f t="shared" ref="C25:K25" si="1">+C12+C13</f>
        <v>2003610.7907509301</v>
      </c>
      <c r="D25" s="534">
        <f t="shared" si="1"/>
        <v>340345</v>
      </c>
      <c r="E25" s="534">
        <f t="shared" si="1"/>
        <v>150867.61634009</v>
      </c>
      <c r="F25" s="534">
        <f t="shared" si="1"/>
        <v>12684</v>
      </c>
      <c r="G25" s="534">
        <f t="shared" si="1"/>
        <v>41370.708671050001</v>
      </c>
      <c r="H25" s="534">
        <f t="shared" si="1"/>
        <v>140011</v>
      </c>
      <c r="I25" s="534">
        <f t="shared" si="1"/>
        <v>9781620.2749336585</v>
      </c>
      <c r="J25" s="534">
        <f t="shared" si="1"/>
        <v>4002995</v>
      </c>
      <c r="K25" s="534">
        <f t="shared" si="1"/>
        <v>11977469.390695728</v>
      </c>
    </row>
    <row r="26" spans="1:11" ht="15" thickTop="1" x14ac:dyDescent="0.2">
      <c r="A26" s="1287" t="s">
        <v>263</v>
      </c>
      <c r="B26" s="1287"/>
      <c r="C26" s="1287"/>
      <c r="D26" s="1287"/>
      <c r="E26" s="1287"/>
      <c r="F26" s="1287"/>
      <c r="G26" s="1287"/>
      <c r="H26" s="1287"/>
      <c r="I26" s="1287"/>
      <c r="J26" s="1287"/>
      <c r="K26" s="1287"/>
    </row>
    <row r="27" spans="1:11" ht="15" x14ac:dyDescent="0.25">
      <c r="A27" s="525" t="s">
        <v>1273</v>
      </c>
    </row>
  </sheetData>
  <mergeCells count="11">
    <mergeCell ref="A26:K26"/>
    <mergeCell ref="A1:K1"/>
    <mergeCell ref="A3:K3"/>
    <mergeCell ref="A4:K4"/>
    <mergeCell ref="A5:K5"/>
    <mergeCell ref="A7:A10"/>
    <mergeCell ref="B7:C7"/>
    <mergeCell ref="D7:E7"/>
    <mergeCell ref="F7:G7"/>
    <mergeCell ref="H7:I7"/>
    <mergeCell ref="J7:K7"/>
  </mergeCells>
  <pageMargins left="0.7" right="0.7" top="0.75" bottom="0.75" header="0.3" footer="0.3"/>
  <pageSetup paperSize="9" scale="44"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5">
    <tabColor theme="4" tint="0.39997558519241921"/>
  </sheetPr>
  <dimension ref="A1:K35"/>
  <sheetViews>
    <sheetView view="pageBreakPreview" topLeftCell="A22" zoomScale="80" zoomScaleNormal="100" zoomScaleSheetLayoutView="80" workbookViewId="0">
      <selection activeCell="A38" sqref="A38"/>
    </sheetView>
  </sheetViews>
  <sheetFormatPr defaultRowHeight="14.25" x14ac:dyDescent="0.2"/>
  <cols>
    <col min="1" max="1" width="92" customWidth="1"/>
    <col min="2" max="3" width="13.875" style="493" bestFit="1" customWidth="1"/>
    <col min="4" max="7" width="12.125" style="493" bestFit="1" customWidth="1"/>
    <col min="8" max="10" width="13.875" style="493" bestFit="1" customWidth="1"/>
    <col min="11" max="11" width="15.125" style="493" bestFit="1" customWidth="1"/>
  </cols>
  <sheetData>
    <row r="1" spans="1:11" ht="18" x14ac:dyDescent="0.25">
      <c r="A1" s="887" t="s">
        <v>1648</v>
      </c>
      <c r="B1" s="887"/>
      <c r="C1" s="887"/>
      <c r="D1" s="887"/>
      <c r="E1" s="887"/>
      <c r="F1" s="887"/>
      <c r="G1" s="887"/>
      <c r="H1" s="887"/>
      <c r="I1" s="887"/>
      <c r="J1" s="887"/>
      <c r="K1" s="887"/>
    </row>
    <row r="2" spans="1:11" ht="15.75" x14ac:dyDescent="0.25">
      <c r="A2" s="888" t="s">
        <v>351</v>
      </c>
      <c r="B2" s="888"/>
      <c r="C2" s="888"/>
      <c r="D2" s="888"/>
      <c r="E2" s="888"/>
      <c r="F2" s="888"/>
      <c r="G2" s="888"/>
      <c r="H2" s="888"/>
      <c r="I2" s="888"/>
      <c r="J2" s="888"/>
      <c r="K2" s="888"/>
    </row>
    <row r="3" spans="1:11" ht="15.75" x14ac:dyDescent="0.25">
      <c r="A3" s="888" t="s">
        <v>1252</v>
      </c>
      <c r="B3" s="888"/>
      <c r="C3" s="888"/>
      <c r="D3" s="888"/>
      <c r="E3" s="888"/>
      <c r="F3" s="888"/>
      <c r="G3" s="888"/>
      <c r="H3" s="888"/>
      <c r="I3" s="888"/>
      <c r="J3" s="888"/>
      <c r="K3" s="888"/>
    </row>
    <row r="4" spans="1:11" ht="15" thickBot="1" x14ac:dyDescent="0.25">
      <c r="A4" s="889" t="s">
        <v>399</v>
      </c>
      <c r="B4" s="889"/>
      <c r="C4" s="889"/>
      <c r="D4" s="889"/>
      <c r="E4" s="889"/>
      <c r="F4" s="889"/>
      <c r="G4" s="889"/>
      <c r="H4" s="889"/>
      <c r="I4" s="889"/>
      <c r="J4" s="889"/>
      <c r="K4" s="889"/>
    </row>
    <row r="5" spans="1:11" ht="15" hidden="1" thickBot="1" x14ac:dyDescent="0.25">
      <c r="A5" s="890" t="s">
        <v>1624</v>
      </c>
      <c r="B5" s="732" t="e">
        <v>#REF!</v>
      </c>
      <c r="C5" s="732"/>
      <c r="D5" s="732"/>
      <c r="E5" s="732"/>
      <c r="F5" s="732"/>
      <c r="G5" s="732"/>
      <c r="H5" s="732"/>
      <c r="I5" s="732"/>
      <c r="J5" s="732"/>
      <c r="K5" s="732"/>
    </row>
    <row r="6" spans="1:11" ht="15" thickBot="1" x14ac:dyDescent="0.25">
      <c r="A6" s="891"/>
      <c r="B6" s="893" t="s">
        <v>1424</v>
      </c>
      <c r="C6" s="893"/>
      <c r="D6" s="885" t="s">
        <v>1425</v>
      </c>
      <c r="E6" s="886"/>
      <c r="F6" s="885" t="s">
        <v>1625</v>
      </c>
      <c r="G6" s="886"/>
      <c r="H6" s="893" t="s">
        <v>1626</v>
      </c>
      <c r="I6" s="893"/>
      <c r="J6" s="885" t="s">
        <v>320</v>
      </c>
      <c r="K6" s="886"/>
    </row>
    <row r="7" spans="1:11" ht="37.5" customHeight="1" thickBot="1" x14ac:dyDescent="0.25">
      <c r="A7" s="892"/>
      <c r="B7" s="637" t="s">
        <v>1257</v>
      </c>
      <c r="C7" s="670" t="s">
        <v>129</v>
      </c>
      <c r="D7" s="671" t="s">
        <v>1257</v>
      </c>
      <c r="E7" s="670" t="s">
        <v>129</v>
      </c>
      <c r="F7" s="671" t="s">
        <v>1257</v>
      </c>
      <c r="G7" s="670" t="s">
        <v>129</v>
      </c>
      <c r="H7" s="671" t="s">
        <v>1257</v>
      </c>
      <c r="I7" s="670" t="s">
        <v>129</v>
      </c>
      <c r="J7" s="672" t="s">
        <v>1257</v>
      </c>
      <c r="K7" s="638" t="s">
        <v>129</v>
      </c>
    </row>
    <row r="8" spans="1:11" x14ac:dyDescent="0.2">
      <c r="A8" s="639"/>
    </row>
    <row r="9" spans="1:11" s="543" customFormat="1" ht="44.25" customHeight="1" x14ac:dyDescent="0.25">
      <c r="A9" s="640" t="s">
        <v>1627</v>
      </c>
      <c r="B9" s="641">
        <v>953</v>
      </c>
      <c r="C9" s="641">
        <v>41763.172135000001</v>
      </c>
      <c r="D9" s="641">
        <v>86</v>
      </c>
      <c r="E9" s="641">
        <v>927.00400000000002</v>
      </c>
      <c r="F9" s="641">
        <v>0</v>
      </c>
      <c r="G9" s="641">
        <v>0</v>
      </c>
      <c r="H9" s="641">
        <v>7765</v>
      </c>
      <c r="I9" s="641">
        <v>867564.41245499998</v>
      </c>
      <c r="J9" s="641">
        <f>+B9+D9+F9+H9</f>
        <v>8804</v>
      </c>
      <c r="K9" s="642">
        <f>+I9+G9+E9+C9</f>
        <v>910254.58858999994</v>
      </c>
    </row>
    <row r="10" spans="1:11" ht="44.25" customHeight="1" x14ac:dyDescent="0.25">
      <c r="A10" s="643" t="s">
        <v>1628</v>
      </c>
      <c r="B10" s="641">
        <v>703</v>
      </c>
      <c r="C10" s="641">
        <v>26873.831024999999</v>
      </c>
      <c r="D10" s="641">
        <v>62</v>
      </c>
      <c r="E10" s="641">
        <v>420.49200000000002</v>
      </c>
      <c r="F10" s="641">
        <v>0</v>
      </c>
      <c r="G10" s="641">
        <v>0</v>
      </c>
      <c r="H10" s="641">
        <v>4103</v>
      </c>
      <c r="I10" s="641">
        <v>634563.23330199998</v>
      </c>
      <c r="J10" s="641">
        <f t="shared" ref="J10:J29" si="0">+B10+D10+F10+H10</f>
        <v>4868</v>
      </c>
      <c r="K10" s="642">
        <f t="shared" ref="K10:K29" si="1">+I10+G10+E10+C10</f>
        <v>661857.55632699991</v>
      </c>
    </row>
    <row r="11" spans="1:11" ht="44.25" customHeight="1" x14ac:dyDescent="0.25">
      <c r="A11" s="643" t="s">
        <v>1629</v>
      </c>
      <c r="B11" s="641">
        <v>250</v>
      </c>
      <c r="C11" s="641">
        <v>14889.341109999999</v>
      </c>
      <c r="D11" s="641">
        <v>24</v>
      </c>
      <c r="E11" s="641">
        <v>506.51199999999989</v>
      </c>
      <c r="F11" s="641">
        <v>0</v>
      </c>
      <c r="G11" s="641">
        <v>0</v>
      </c>
      <c r="H11" s="641">
        <v>3662</v>
      </c>
      <c r="I11" s="641">
        <v>233001.179153</v>
      </c>
      <c r="J11" s="641">
        <f t="shared" si="0"/>
        <v>3936</v>
      </c>
      <c r="K11" s="642">
        <f t="shared" si="1"/>
        <v>248397.032263</v>
      </c>
    </row>
    <row r="12" spans="1:11" s="543" customFormat="1" ht="44.25" customHeight="1" x14ac:dyDescent="0.25">
      <c r="A12" s="640" t="s">
        <v>1630</v>
      </c>
      <c r="B12" s="641">
        <v>601</v>
      </c>
      <c r="C12" s="641">
        <v>8060.6487049999996</v>
      </c>
      <c r="D12" s="641">
        <v>67</v>
      </c>
      <c r="E12" s="641">
        <v>501.165795</v>
      </c>
      <c r="F12" s="641">
        <v>4</v>
      </c>
      <c r="G12" s="641">
        <v>20.042999999999999</v>
      </c>
      <c r="H12" s="641">
        <v>8293</v>
      </c>
      <c r="I12" s="641">
        <v>682746.44714599999</v>
      </c>
      <c r="J12" s="641">
        <f t="shared" si="0"/>
        <v>8965</v>
      </c>
      <c r="K12" s="642">
        <f t="shared" si="1"/>
        <v>691328.30464600003</v>
      </c>
    </row>
    <row r="13" spans="1:11" s="543" customFormat="1" ht="44.25" customHeight="1" x14ac:dyDescent="0.25">
      <c r="A13" s="640" t="s">
        <v>1631</v>
      </c>
      <c r="B13" s="641">
        <v>44160</v>
      </c>
      <c r="C13" s="641">
        <v>39571.995962000001</v>
      </c>
      <c r="D13" s="641">
        <v>2543</v>
      </c>
      <c r="E13" s="641">
        <v>2490.5135529999998</v>
      </c>
      <c r="F13" s="641">
        <v>3</v>
      </c>
      <c r="G13" s="641">
        <v>15.816000000000001</v>
      </c>
      <c r="H13" s="641">
        <v>890</v>
      </c>
      <c r="I13" s="641">
        <v>9797.7355289999996</v>
      </c>
      <c r="J13" s="641">
        <f t="shared" si="0"/>
        <v>47596</v>
      </c>
      <c r="K13" s="642">
        <f t="shared" si="1"/>
        <v>51876.061044000002</v>
      </c>
    </row>
    <row r="14" spans="1:11" s="543" customFormat="1" ht="44.25" customHeight="1" x14ac:dyDescent="0.25">
      <c r="A14" s="640" t="s">
        <v>1632</v>
      </c>
      <c r="B14" s="641">
        <v>2307748</v>
      </c>
      <c r="C14" s="641">
        <v>875804.53093062004</v>
      </c>
      <c r="D14" s="641">
        <v>177879</v>
      </c>
      <c r="E14" s="641">
        <v>28789.591475090001</v>
      </c>
      <c r="F14" s="641">
        <v>6981</v>
      </c>
      <c r="G14" s="641">
        <v>13695.13159519</v>
      </c>
      <c r="H14" s="641">
        <v>58403</v>
      </c>
      <c r="I14" s="641">
        <v>4173152.43349498</v>
      </c>
      <c r="J14" s="641">
        <f t="shared" si="0"/>
        <v>2551011</v>
      </c>
      <c r="K14" s="642">
        <f t="shared" si="1"/>
        <v>5091441.6874958798</v>
      </c>
    </row>
    <row r="15" spans="1:11" ht="44.25" customHeight="1" x14ac:dyDescent="0.25">
      <c r="A15" s="643" t="s">
        <v>1633</v>
      </c>
      <c r="B15" s="641">
        <v>776899</v>
      </c>
      <c r="C15" s="641">
        <v>201577.55123248999</v>
      </c>
      <c r="D15" s="641">
        <v>69207</v>
      </c>
      <c r="E15" s="641">
        <v>9925.9803280900014</v>
      </c>
      <c r="F15" s="641">
        <v>6694</v>
      </c>
      <c r="G15" s="641">
        <v>12031.78616161</v>
      </c>
      <c r="H15" s="641">
        <v>9146</v>
      </c>
      <c r="I15" s="641">
        <v>183812.65398500001</v>
      </c>
      <c r="J15" s="641">
        <f t="shared" si="0"/>
        <v>861946</v>
      </c>
      <c r="K15" s="642">
        <f t="shared" si="1"/>
        <v>407347.97170719004</v>
      </c>
    </row>
    <row r="16" spans="1:11" ht="44.25" customHeight="1" x14ac:dyDescent="0.25">
      <c r="A16" s="643" t="s">
        <v>1634</v>
      </c>
      <c r="B16" s="641">
        <v>0</v>
      </c>
      <c r="C16" s="641">
        <v>0</v>
      </c>
      <c r="D16" s="641">
        <v>0</v>
      </c>
      <c r="E16" s="641">
        <v>0</v>
      </c>
      <c r="F16" s="641">
        <v>0</v>
      </c>
      <c r="G16" s="641">
        <v>0</v>
      </c>
      <c r="H16" s="641">
        <v>0</v>
      </c>
      <c r="I16" s="641">
        <v>0</v>
      </c>
      <c r="J16" s="641">
        <f t="shared" si="0"/>
        <v>0</v>
      </c>
      <c r="K16" s="642">
        <f t="shared" si="1"/>
        <v>0</v>
      </c>
    </row>
    <row r="17" spans="1:11" ht="63.75" customHeight="1" x14ac:dyDescent="0.25">
      <c r="A17" s="644" t="s">
        <v>1653</v>
      </c>
      <c r="B17" s="641">
        <v>74</v>
      </c>
      <c r="C17" s="641">
        <v>99.157823000000008</v>
      </c>
      <c r="D17" s="641">
        <v>0</v>
      </c>
      <c r="E17" s="641">
        <v>0</v>
      </c>
      <c r="F17" s="641">
        <v>0</v>
      </c>
      <c r="G17" s="641">
        <v>0</v>
      </c>
      <c r="H17" s="641">
        <v>514</v>
      </c>
      <c r="I17" s="641">
        <v>17185.063910000001</v>
      </c>
      <c r="J17" s="641">
        <f t="shared" si="0"/>
        <v>588</v>
      </c>
      <c r="K17" s="642">
        <f t="shared" si="1"/>
        <v>17284.221733000002</v>
      </c>
    </row>
    <row r="18" spans="1:11" ht="44.25" customHeight="1" x14ac:dyDescent="0.25">
      <c r="A18" s="643" t="s">
        <v>1635</v>
      </c>
      <c r="B18" s="641">
        <v>1530733</v>
      </c>
      <c r="C18" s="641">
        <v>672512.56287512998</v>
      </c>
      <c r="D18" s="641">
        <v>108672</v>
      </c>
      <c r="E18" s="641">
        <v>18863.611147</v>
      </c>
      <c r="F18" s="641">
        <v>286</v>
      </c>
      <c r="G18" s="641">
        <v>1646.86443358</v>
      </c>
      <c r="H18" s="641">
        <v>48470</v>
      </c>
      <c r="I18" s="641">
        <v>2941310.0312859798</v>
      </c>
      <c r="J18" s="641">
        <f t="shared" si="0"/>
        <v>1688161</v>
      </c>
      <c r="K18" s="642">
        <f t="shared" si="1"/>
        <v>3634333.0697416896</v>
      </c>
    </row>
    <row r="19" spans="1:11" ht="44.25" customHeight="1" x14ac:dyDescent="0.25">
      <c r="A19" s="643" t="s">
        <v>1636</v>
      </c>
      <c r="B19" s="641">
        <v>42</v>
      </c>
      <c r="C19" s="641">
        <v>1615.259</v>
      </c>
      <c r="D19" s="641">
        <v>0</v>
      </c>
      <c r="E19" s="641">
        <v>0</v>
      </c>
      <c r="F19" s="641">
        <v>1</v>
      </c>
      <c r="G19" s="641">
        <v>16.481000000000002</v>
      </c>
      <c r="H19" s="641">
        <v>273</v>
      </c>
      <c r="I19" s="641">
        <v>1030844.684314</v>
      </c>
      <c r="J19" s="641">
        <f t="shared" si="0"/>
        <v>316</v>
      </c>
      <c r="K19" s="642">
        <f t="shared" si="1"/>
        <v>1032476.4243139999</v>
      </c>
    </row>
    <row r="20" spans="1:11" s="543" customFormat="1" ht="44.25" customHeight="1" x14ac:dyDescent="0.25">
      <c r="A20" s="640" t="s">
        <v>1637</v>
      </c>
      <c r="B20" s="641">
        <v>1156493</v>
      </c>
      <c r="C20" s="641">
        <v>1038410.44301831</v>
      </c>
      <c r="D20" s="641">
        <v>159770</v>
      </c>
      <c r="E20" s="641">
        <v>118159.34151699999</v>
      </c>
      <c r="F20" s="641">
        <v>5696</v>
      </c>
      <c r="G20" s="641">
        <v>27639.718075860001</v>
      </c>
      <c r="H20" s="641">
        <v>64660</v>
      </c>
      <c r="I20" s="641">
        <v>4048359.2463086802</v>
      </c>
      <c r="J20" s="641">
        <f t="shared" si="0"/>
        <v>1386619</v>
      </c>
      <c r="K20" s="642">
        <f t="shared" si="1"/>
        <v>5232568.7489198502</v>
      </c>
    </row>
    <row r="21" spans="1:11" ht="44.25" customHeight="1" x14ac:dyDescent="0.25">
      <c r="A21" s="644" t="s">
        <v>1638</v>
      </c>
      <c r="B21" s="641">
        <v>11024</v>
      </c>
      <c r="C21" s="641">
        <v>10870.36087</v>
      </c>
      <c r="D21" s="641">
        <v>184</v>
      </c>
      <c r="E21" s="641">
        <v>622.62699999999995</v>
      </c>
      <c r="F21" s="641">
        <v>0</v>
      </c>
      <c r="G21" s="641">
        <v>0</v>
      </c>
      <c r="H21" s="641">
        <v>10923</v>
      </c>
      <c r="I21" s="641">
        <v>598896.77610899997</v>
      </c>
      <c r="J21" s="641">
        <f t="shared" si="0"/>
        <v>22131</v>
      </c>
      <c r="K21" s="642">
        <f t="shared" si="1"/>
        <v>610389.76397899992</v>
      </c>
    </row>
    <row r="22" spans="1:11" ht="44.25" customHeight="1" x14ac:dyDescent="0.25">
      <c r="A22" s="643" t="s">
        <v>1639</v>
      </c>
      <c r="B22" s="641">
        <v>541</v>
      </c>
      <c r="C22" s="641">
        <v>1517.8175900000001</v>
      </c>
      <c r="D22" s="641">
        <v>25</v>
      </c>
      <c r="E22" s="641">
        <v>31.998097000000001</v>
      </c>
      <c r="F22" s="641">
        <v>4</v>
      </c>
      <c r="G22" s="641">
        <v>9.57</v>
      </c>
      <c r="H22" s="641">
        <v>1832</v>
      </c>
      <c r="I22" s="641">
        <v>86918.640019999992</v>
      </c>
      <c r="J22" s="641">
        <f t="shared" si="0"/>
        <v>2402</v>
      </c>
      <c r="K22" s="642">
        <f t="shared" si="1"/>
        <v>88478.025707000008</v>
      </c>
    </row>
    <row r="23" spans="1:11" ht="44.25" customHeight="1" x14ac:dyDescent="0.25">
      <c r="A23" s="644" t="s">
        <v>1640</v>
      </c>
      <c r="B23" s="641">
        <v>5</v>
      </c>
      <c r="C23" s="641">
        <v>144.376</v>
      </c>
      <c r="D23" s="641">
        <v>0</v>
      </c>
      <c r="E23" s="641">
        <v>0</v>
      </c>
      <c r="F23" s="641">
        <v>0</v>
      </c>
      <c r="G23" s="641">
        <v>0</v>
      </c>
      <c r="H23" s="641">
        <v>56</v>
      </c>
      <c r="I23" s="641">
        <v>884.71222499999999</v>
      </c>
      <c r="J23" s="641">
        <f t="shared" si="0"/>
        <v>61</v>
      </c>
      <c r="K23" s="642">
        <f t="shared" si="1"/>
        <v>1029.088225</v>
      </c>
    </row>
    <row r="24" spans="1:11" ht="44.25" customHeight="1" x14ac:dyDescent="0.25">
      <c r="A24" s="644" t="s">
        <v>1641</v>
      </c>
      <c r="B24" s="641">
        <v>63</v>
      </c>
      <c r="C24" s="641">
        <v>630.41228949000003</v>
      </c>
      <c r="D24" s="641">
        <v>607</v>
      </c>
      <c r="E24" s="641">
        <v>318.89216299999998</v>
      </c>
      <c r="F24" s="641">
        <v>1</v>
      </c>
      <c r="G24" s="641">
        <v>10.565474679999999</v>
      </c>
      <c r="H24" s="641">
        <v>146</v>
      </c>
      <c r="I24" s="641">
        <v>2293.2906520000001</v>
      </c>
      <c r="J24" s="641">
        <f t="shared" si="0"/>
        <v>817</v>
      </c>
      <c r="K24" s="642">
        <f t="shared" si="1"/>
        <v>3253.1605791700003</v>
      </c>
    </row>
    <row r="25" spans="1:11" ht="44.25" customHeight="1" x14ac:dyDescent="0.25">
      <c r="A25" s="643" t="s">
        <v>1642</v>
      </c>
      <c r="B25" s="641">
        <v>35</v>
      </c>
      <c r="C25" s="641">
        <v>290.04237246000002</v>
      </c>
      <c r="D25" s="641">
        <v>0</v>
      </c>
      <c r="E25" s="641">
        <v>0</v>
      </c>
      <c r="F25" s="641">
        <v>1</v>
      </c>
      <c r="G25" s="641">
        <v>33.883104060000001</v>
      </c>
      <c r="H25" s="641">
        <v>101</v>
      </c>
      <c r="I25" s="641">
        <v>2736.3651129999998</v>
      </c>
      <c r="J25" s="641">
        <f t="shared" si="0"/>
        <v>137</v>
      </c>
      <c r="K25" s="642">
        <f t="shared" si="1"/>
        <v>3060.2905895199997</v>
      </c>
    </row>
    <row r="26" spans="1:11" ht="44.25" customHeight="1" x14ac:dyDescent="0.25">
      <c r="A26" s="643" t="s">
        <v>1643</v>
      </c>
      <c r="B26" s="641">
        <v>306021</v>
      </c>
      <c r="C26" s="641">
        <v>148270.10942873001</v>
      </c>
      <c r="D26" s="641">
        <v>47899</v>
      </c>
      <c r="E26" s="641">
        <v>20993.051940000001</v>
      </c>
      <c r="F26" s="641">
        <v>578</v>
      </c>
      <c r="G26" s="641">
        <v>1084.3021209999999</v>
      </c>
      <c r="H26" s="641">
        <v>8206</v>
      </c>
      <c r="I26" s="641">
        <v>84793.440089999989</v>
      </c>
      <c r="J26" s="641">
        <f t="shared" si="0"/>
        <v>362704</v>
      </c>
      <c r="K26" s="642">
        <f t="shared" si="1"/>
        <v>255140.90357973002</v>
      </c>
    </row>
    <row r="27" spans="1:11" ht="44.25" customHeight="1" x14ac:dyDescent="0.25">
      <c r="A27" s="643" t="s">
        <v>1644</v>
      </c>
      <c r="B27" s="641">
        <v>742922</v>
      </c>
      <c r="C27" s="641">
        <v>472763.24449463002</v>
      </c>
      <c r="D27" s="641">
        <v>92936</v>
      </c>
      <c r="E27" s="641">
        <v>42918.898105</v>
      </c>
      <c r="F27" s="641">
        <v>2386</v>
      </c>
      <c r="G27" s="641">
        <v>1574.43537612</v>
      </c>
      <c r="H27" s="641">
        <v>40226</v>
      </c>
      <c r="I27" s="641">
        <v>3014152.1825616802</v>
      </c>
      <c r="J27" s="641">
        <f t="shared" si="0"/>
        <v>878470</v>
      </c>
      <c r="K27" s="642">
        <f t="shared" si="1"/>
        <v>3531408.7605374302</v>
      </c>
    </row>
    <row r="28" spans="1:11" ht="54" customHeight="1" x14ac:dyDescent="0.25">
      <c r="A28" s="643" t="s">
        <v>1645</v>
      </c>
      <c r="B28" s="641">
        <v>93192</v>
      </c>
      <c r="C28" s="641">
        <v>392818.011276</v>
      </c>
      <c r="D28" s="641">
        <v>18046</v>
      </c>
      <c r="E28" s="641">
        <v>52924.264658000007</v>
      </c>
      <c r="F28" s="641">
        <v>2725</v>
      </c>
      <c r="G28" s="641">
        <v>24921.562000000002</v>
      </c>
      <c r="H28" s="641">
        <v>1454</v>
      </c>
      <c r="I28" s="641">
        <v>188866.34430900001</v>
      </c>
      <c r="J28" s="641">
        <f t="shared" si="0"/>
        <v>115417</v>
      </c>
      <c r="K28" s="642">
        <f t="shared" si="1"/>
        <v>659530.18224300002</v>
      </c>
    </row>
    <row r="29" spans="1:11" ht="44.25" customHeight="1" x14ac:dyDescent="0.25">
      <c r="A29" s="643" t="s">
        <v>1646</v>
      </c>
      <c r="B29" s="641">
        <v>2690</v>
      </c>
      <c r="C29" s="641">
        <v>11106.068697000001</v>
      </c>
      <c r="D29" s="641">
        <v>73</v>
      </c>
      <c r="E29" s="641">
        <v>349.609554</v>
      </c>
      <c r="F29" s="641">
        <v>1</v>
      </c>
      <c r="G29" s="641">
        <v>5.4</v>
      </c>
      <c r="H29" s="641">
        <v>1716</v>
      </c>
      <c r="I29" s="641">
        <v>68817.495228999993</v>
      </c>
      <c r="J29" s="641">
        <f t="shared" si="0"/>
        <v>4480</v>
      </c>
      <c r="K29" s="642">
        <f t="shared" si="1"/>
        <v>80278.573479999977</v>
      </c>
    </row>
    <row r="30" spans="1:11" x14ac:dyDescent="0.2">
      <c r="A30" s="526" t="s">
        <v>1647</v>
      </c>
      <c r="B30" s="494"/>
      <c r="C30" s="494"/>
      <c r="D30" s="494"/>
      <c r="E30" s="494"/>
      <c r="F30" s="494"/>
      <c r="G30" s="494"/>
      <c r="H30" s="494"/>
      <c r="I30" s="494"/>
      <c r="J30" s="494"/>
      <c r="K30" s="490"/>
    </row>
    <row r="31" spans="1:11" ht="0.75" customHeight="1" x14ac:dyDescent="0.25">
      <c r="A31" s="595"/>
      <c r="B31" s="645"/>
      <c r="C31" s="618"/>
      <c r="D31" s="618"/>
      <c r="E31" s="646"/>
      <c r="F31" s="596"/>
      <c r="G31" s="645"/>
      <c r="H31" s="596"/>
      <c r="I31" s="645"/>
      <c r="J31" s="618"/>
      <c r="K31" s="618"/>
    </row>
    <row r="32" spans="1:11" ht="15.75" thickBot="1" x14ac:dyDescent="0.3">
      <c r="A32" s="1291"/>
      <c r="B32" s="645"/>
      <c r="C32" s="618"/>
      <c r="D32" s="645"/>
      <c r="E32" s="646"/>
      <c r="F32" s="596"/>
      <c r="G32" s="645"/>
      <c r="H32" s="596"/>
      <c r="I32" s="645"/>
      <c r="J32" s="618"/>
      <c r="K32" s="1292"/>
    </row>
    <row r="33" spans="1:11" ht="15.75" thickTop="1" thickBot="1" x14ac:dyDescent="0.25">
      <c r="A33" s="1288" t="s">
        <v>320</v>
      </c>
      <c r="B33" s="1289">
        <f>+B9+B12+B13+B14+B20</f>
        <v>3509955</v>
      </c>
      <c r="C33" s="1289">
        <f t="shared" ref="C33:K33" si="2">+C9+C12+C13+C14+C20</f>
        <v>2003610.7907509301</v>
      </c>
      <c r="D33" s="1289">
        <f t="shared" si="2"/>
        <v>340345</v>
      </c>
      <c r="E33" s="1289">
        <f t="shared" si="2"/>
        <v>150867.61634009</v>
      </c>
      <c r="F33" s="1289">
        <f t="shared" si="2"/>
        <v>12684</v>
      </c>
      <c r="G33" s="1289">
        <f t="shared" si="2"/>
        <v>41370.708671050001</v>
      </c>
      <c r="H33" s="1289">
        <f t="shared" si="2"/>
        <v>140011</v>
      </c>
      <c r="I33" s="1289">
        <f t="shared" si="2"/>
        <v>9781620.2749336604</v>
      </c>
      <c r="J33" s="1289">
        <f t="shared" si="2"/>
        <v>4002995</v>
      </c>
      <c r="K33" s="1290">
        <f t="shared" si="2"/>
        <v>11977469.39069573</v>
      </c>
    </row>
    <row r="34" spans="1:11" ht="15" thickTop="1" x14ac:dyDescent="0.2">
      <c r="A34" s="1287" t="s">
        <v>263</v>
      </c>
      <c r="B34" s="1287"/>
      <c r="C34" s="1287"/>
      <c r="D34" s="1287"/>
      <c r="E34" s="1287"/>
      <c r="F34" s="1287"/>
      <c r="G34" s="1287"/>
      <c r="H34" s="1287"/>
      <c r="I34" s="1287"/>
      <c r="J34" s="1287"/>
      <c r="K34" s="1287"/>
    </row>
    <row r="35" spans="1:11" ht="15" x14ac:dyDescent="0.25">
      <c r="A35" s="525" t="s">
        <v>1273</v>
      </c>
    </row>
  </sheetData>
  <mergeCells count="12">
    <mergeCell ref="A34:K34"/>
    <mergeCell ref="J6:K6"/>
    <mergeCell ref="A1:K1"/>
    <mergeCell ref="A2:K2"/>
    <mergeCell ref="A3:K3"/>
    <mergeCell ref="A4:K4"/>
    <mergeCell ref="A5:A7"/>
    <mergeCell ref="B5:K5"/>
    <mergeCell ref="B6:C6"/>
    <mergeCell ref="D6:E6"/>
    <mergeCell ref="F6:G6"/>
    <mergeCell ref="H6:I6"/>
  </mergeCells>
  <pageMargins left="0.7" right="0.7" top="0.75" bottom="0.75" header="0.3" footer="0.3"/>
  <pageSetup paperSize="9" scale="35"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G65"/>
  <sheetViews>
    <sheetView view="pageBreakPreview" topLeftCell="A37" zoomScaleNormal="100" zoomScaleSheetLayoutView="100" workbookViewId="0">
      <selection activeCell="I57" sqref="I57"/>
    </sheetView>
  </sheetViews>
  <sheetFormatPr defaultColWidth="9.125" defaultRowHeight="14.25" x14ac:dyDescent="0.2"/>
  <cols>
    <col min="1" max="1" width="42.125" style="10" customWidth="1"/>
    <col min="2" max="7" width="9.75" style="10" customWidth="1"/>
    <col min="8" max="16384" width="9.125" style="10"/>
  </cols>
  <sheetData>
    <row r="1" spans="1:7" ht="18.75" x14ac:dyDescent="0.2">
      <c r="A1" s="778" t="s">
        <v>569</v>
      </c>
      <c r="B1" s="778"/>
      <c r="C1" s="778"/>
      <c r="D1" s="778"/>
      <c r="E1" s="778"/>
      <c r="F1" s="778"/>
      <c r="G1" s="778"/>
    </row>
    <row r="2" spans="1:7" ht="15" thickBot="1" x14ac:dyDescent="0.25">
      <c r="A2" s="894" t="s">
        <v>399</v>
      </c>
      <c r="B2" s="894"/>
      <c r="C2" s="894"/>
      <c r="D2" s="894"/>
      <c r="E2" s="894"/>
      <c r="F2" s="894"/>
      <c r="G2" s="894"/>
    </row>
    <row r="3" spans="1:7" ht="15.75" thickTop="1" thickBot="1" x14ac:dyDescent="0.25">
      <c r="A3" s="115" t="s">
        <v>570</v>
      </c>
      <c r="B3" s="318">
        <v>44734</v>
      </c>
      <c r="C3" s="319">
        <v>45100</v>
      </c>
      <c r="D3" s="318">
        <v>45320</v>
      </c>
      <c r="E3" s="320" t="s">
        <v>1650</v>
      </c>
      <c r="F3" s="320" t="s">
        <v>1655</v>
      </c>
      <c r="G3" s="320" t="s">
        <v>1654</v>
      </c>
    </row>
    <row r="4" spans="1:7" ht="15" thickTop="1" x14ac:dyDescent="0.2">
      <c r="A4" s="33" t="s">
        <v>571</v>
      </c>
      <c r="B4" s="246">
        <v>326429</v>
      </c>
      <c r="C4" s="246">
        <v>344331</v>
      </c>
      <c r="D4" s="246">
        <v>397264.51999999996</v>
      </c>
      <c r="E4" s="246">
        <v>400152.69799999986</v>
      </c>
      <c r="F4" s="246">
        <v>392154.82499999995</v>
      </c>
      <c r="G4" s="246">
        <v>387214.63399999996</v>
      </c>
    </row>
    <row r="5" spans="1:7" x14ac:dyDescent="0.2">
      <c r="A5" s="45" t="s">
        <v>572</v>
      </c>
      <c r="B5" s="247">
        <v>5163</v>
      </c>
      <c r="C5" s="247">
        <v>5020</v>
      </c>
      <c r="D5" s="247">
        <v>6910.5110000000004</v>
      </c>
      <c r="E5" s="247">
        <v>5965.5950000000003</v>
      </c>
      <c r="F5" s="247">
        <v>6268.1409999999996</v>
      </c>
      <c r="G5" s="247">
        <v>6191.6660000000002</v>
      </c>
    </row>
    <row r="6" spans="1:7" x14ac:dyDescent="0.2">
      <c r="A6" s="45" t="s">
        <v>573</v>
      </c>
      <c r="B6" s="247">
        <v>240177</v>
      </c>
      <c r="C6" s="247">
        <v>234027</v>
      </c>
      <c r="D6" s="247">
        <v>240396.69099999999</v>
      </c>
      <c r="E6" s="247">
        <v>241415.57799999995</v>
      </c>
      <c r="F6" s="247">
        <v>233626.33900000001</v>
      </c>
      <c r="G6" s="247">
        <v>226935.04299999998</v>
      </c>
    </row>
    <row r="7" spans="1:7" x14ac:dyDescent="0.2">
      <c r="A7" s="45" t="s">
        <v>574</v>
      </c>
      <c r="B7" s="247">
        <v>70998</v>
      </c>
      <c r="C7" s="247">
        <v>93469</v>
      </c>
      <c r="D7" s="247">
        <v>131665.70999999996</v>
      </c>
      <c r="E7" s="247">
        <v>133820.85699999999</v>
      </c>
      <c r="F7" s="247">
        <v>133392.23699999999</v>
      </c>
      <c r="G7" s="247">
        <v>134848.14499999999</v>
      </c>
    </row>
    <row r="8" spans="1:7" x14ac:dyDescent="0.2">
      <c r="A8" s="45" t="s">
        <v>575</v>
      </c>
      <c r="B8" s="247">
        <v>1151</v>
      </c>
      <c r="C8" s="247">
        <v>1054</v>
      </c>
      <c r="D8" s="247">
        <v>970.29300000000001</v>
      </c>
      <c r="E8" s="247">
        <v>953.62700000000007</v>
      </c>
      <c r="F8" s="247">
        <v>936.37199999999996</v>
      </c>
      <c r="G8" s="247">
        <v>918.02599999999995</v>
      </c>
    </row>
    <row r="9" spans="1:7" x14ac:dyDescent="0.2">
      <c r="A9" s="45" t="s">
        <v>576</v>
      </c>
      <c r="B9" s="247">
        <v>8940</v>
      </c>
      <c r="C9" s="247">
        <v>10762</v>
      </c>
      <c r="D9" s="247">
        <v>17321.314999999999</v>
      </c>
      <c r="E9" s="247">
        <v>17997.040999999997</v>
      </c>
      <c r="F9" s="247">
        <v>17931.735999999997</v>
      </c>
      <c r="G9" s="247">
        <v>18321.753999999997</v>
      </c>
    </row>
    <row r="10" spans="1:7" x14ac:dyDescent="0.2">
      <c r="A10" s="33" t="s">
        <v>577</v>
      </c>
      <c r="B10" s="246">
        <v>64099</v>
      </c>
      <c r="C10" s="246">
        <v>78461</v>
      </c>
      <c r="D10" s="246">
        <v>75972.875000000015</v>
      </c>
      <c r="E10" s="246">
        <v>76220.659999999989</v>
      </c>
      <c r="F10" s="246">
        <v>75700.442999999999</v>
      </c>
      <c r="G10" s="246">
        <v>74768.744000000006</v>
      </c>
    </row>
    <row r="11" spans="1:7" x14ac:dyDescent="0.2">
      <c r="A11" s="45" t="s">
        <v>572</v>
      </c>
      <c r="B11" s="247">
        <v>2114</v>
      </c>
      <c r="C11" s="247">
        <v>1765</v>
      </c>
      <c r="D11" s="247">
        <v>2337.7159999999999</v>
      </c>
      <c r="E11" s="247">
        <v>2173.1750000000002</v>
      </c>
      <c r="F11" s="247">
        <v>2819.8139999999994</v>
      </c>
      <c r="G11" s="247">
        <v>1626.2129999999997</v>
      </c>
    </row>
    <row r="12" spans="1:7" x14ac:dyDescent="0.2">
      <c r="A12" s="45" t="s">
        <v>573</v>
      </c>
      <c r="B12" s="247">
        <v>10401</v>
      </c>
      <c r="C12" s="247">
        <v>27653</v>
      </c>
      <c r="D12" s="247">
        <v>25837.068000000003</v>
      </c>
      <c r="E12" s="247">
        <v>27082.393</v>
      </c>
      <c r="F12" s="247">
        <v>25413.3</v>
      </c>
      <c r="G12" s="247">
        <v>26499.742999999999</v>
      </c>
    </row>
    <row r="13" spans="1:7" x14ac:dyDescent="0.2">
      <c r="A13" s="45" t="s">
        <v>574</v>
      </c>
      <c r="B13" s="247">
        <v>50175</v>
      </c>
      <c r="C13" s="247">
        <v>47660</v>
      </c>
      <c r="D13" s="247">
        <v>45756.682000000008</v>
      </c>
      <c r="E13" s="247">
        <v>45643.356999999996</v>
      </c>
      <c r="F13" s="247">
        <v>45463.061000000002</v>
      </c>
      <c r="G13" s="247">
        <v>45321.053000000007</v>
      </c>
    </row>
    <row r="14" spans="1:7" x14ac:dyDescent="0.2">
      <c r="A14" s="45" t="s">
        <v>575</v>
      </c>
      <c r="B14" s="247" t="s">
        <v>21</v>
      </c>
      <c r="C14" s="247" t="s">
        <v>21</v>
      </c>
      <c r="D14" s="247">
        <v>0</v>
      </c>
      <c r="E14" s="247">
        <v>0</v>
      </c>
      <c r="F14" s="247">
        <v>0</v>
      </c>
      <c r="G14" s="247">
        <v>0</v>
      </c>
    </row>
    <row r="15" spans="1:7" x14ac:dyDescent="0.2">
      <c r="A15" s="45" t="s">
        <v>576</v>
      </c>
      <c r="B15" s="247">
        <v>1410</v>
      </c>
      <c r="C15" s="247">
        <v>1383</v>
      </c>
      <c r="D15" s="247">
        <v>2041.4089999999999</v>
      </c>
      <c r="E15" s="247">
        <v>1321.7349999999999</v>
      </c>
      <c r="F15" s="247">
        <v>2004.268</v>
      </c>
      <c r="G15" s="247">
        <v>1321.7349999999999</v>
      </c>
    </row>
    <row r="16" spans="1:7" x14ac:dyDescent="0.2">
      <c r="A16" s="33" t="s">
        <v>578</v>
      </c>
      <c r="B16" s="246">
        <v>4451436</v>
      </c>
      <c r="C16" s="246">
        <v>4540885</v>
      </c>
      <c r="D16" s="246">
        <v>4805078.8690000009</v>
      </c>
      <c r="E16" s="246">
        <v>4854471.7139999997</v>
      </c>
      <c r="F16" s="246">
        <v>4835535.970999999</v>
      </c>
      <c r="G16" s="246">
        <v>4811500.0070000002</v>
      </c>
    </row>
    <row r="17" spans="1:7" x14ac:dyDescent="0.2">
      <c r="A17" s="45" t="s">
        <v>572</v>
      </c>
      <c r="B17" s="247">
        <v>1171216</v>
      </c>
      <c r="C17" s="247">
        <v>1062545</v>
      </c>
      <c r="D17" s="247">
        <v>1171641.6670000001</v>
      </c>
      <c r="E17" s="247">
        <v>1161619.8859999997</v>
      </c>
      <c r="F17" s="247">
        <v>1157135.3879999998</v>
      </c>
      <c r="G17" s="247">
        <v>1154452.2689999999</v>
      </c>
    </row>
    <row r="18" spans="1:7" x14ac:dyDescent="0.2">
      <c r="A18" s="45" t="s">
        <v>573</v>
      </c>
      <c r="B18" s="247">
        <v>1750989</v>
      </c>
      <c r="C18" s="247">
        <v>1812794</v>
      </c>
      <c r="D18" s="247">
        <v>1977635.3790000007</v>
      </c>
      <c r="E18" s="247">
        <v>2047167.8469999998</v>
      </c>
      <c r="F18" s="247">
        <v>2024872.88</v>
      </c>
      <c r="G18" s="247">
        <v>2008415.4970000004</v>
      </c>
    </row>
    <row r="19" spans="1:7" x14ac:dyDescent="0.2">
      <c r="A19" s="45" t="s">
        <v>574</v>
      </c>
      <c r="B19" s="247">
        <v>1393871</v>
      </c>
      <c r="C19" s="247">
        <v>1522272</v>
      </c>
      <c r="D19" s="247">
        <v>1533390.9509999999</v>
      </c>
      <c r="E19" s="247">
        <v>1532121.7040000004</v>
      </c>
      <c r="F19" s="247">
        <v>1533234.17</v>
      </c>
      <c r="G19" s="247">
        <v>1515155.2599999998</v>
      </c>
    </row>
    <row r="20" spans="1:7" x14ac:dyDescent="0.2">
      <c r="A20" s="45" t="s">
        <v>575</v>
      </c>
      <c r="B20" s="247">
        <v>22180</v>
      </c>
      <c r="C20" s="247">
        <v>22794</v>
      </c>
      <c r="D20" s="247">
        <v>27625.281999999999</v>
      </c>
      <c r="E20" s="247">
        <v>20341.322000000004</v>
      </c>
      <c r="F20" s="247">
        <v>19242.034</v>
      </c>
      <c r="G20" s="247">
        <v>18921.476999999999</v>
      </c>
    </row>
    <row r="21" spans="1:7" x14ac:dyDescent="0.2">
      <c r="A21" s="45" t="s">
        <v>576</v>
      </c>
      <c r="B21" s="247">
        <v>113180</v>
      </c>
      <c r="C21" s="247">
        <v>120481</v>
      </c>
      <c r="D21" s="247">
        <v>94785.59</v>
      </c>
      <c r="E21" s="247">
        <v>93220.955000000002</v>
      </c>
      <c r="F21" s="247">
        <v>101051.49900000001</v>
      </c>
      <c r="G21" s="247">
        <v>114555.50399999997</v>
      </c>
    </row>
    <row r="22" spans="1:7" x14ac:dyDescent="0.2">
      <c r="A22" s="33" t="s">
        <v>579</v>
      </c>
      <c r="B22" s="246">
        <v>620224</v>
      </c>
      <c r="C22" s="246">
        <v>571642</v>
      </c>
      <c r="D22" s="246">
        <v>478040.64199999993</v>
      </c>
      <c r="E22" s="246">
        <v>474677.84200000006</v>
      </c>
      <c r="F22" s="246">
        <v>494667.08100000001</v>
      </c>
      <c r="G22" s="246">
        <v>493989.51300000009</v>
      </c>
    </row>
    <row r="23" spans="1:7" x14ac:dyDescent="0.2">
      <c r="A23" s="45" t="s">
        <v>572</v>
      </c>
      <c r="B23" s="247">
        <v>8399</v>
      </c>
      <c r="C23" s="247">
        <v>7217</v>
      </c>
      <c r="D23" s="247">
        <v>8278.16</v>
      </c>
      <c r="E23" s="247">
        <v>8404.375</v>
      </c>
      <c r="F23" s="247">
        <v>8016.7950000000001</v>
      </c>
      <c r="G23" s="247">
        <v>7785.8319999999994</v>
      </c>
    </row>
    <row r="24" spans="1:7" x14ac:dyDescent="0.2">
      <c r="A24" s="45" t="s">
        <v>573</v>
      </c>
      <c r="B24" s="247">
        <v>250098</v>
      </c>
      <c r="C24" s="247">
        <v>211241</v>
      </c>
      <c r="D24" s="247">
        <v>143763.087</v>
      </c>
      <c r="E24" s="247">
        <v>141294.96700000003</v>
      </c>
      <c r="F24" s="247">
        <v>166362.12699999998</v>
      </c>
      <c r="G24" s="247">
        <v>167836.17400000003</v>
      </c>
    </row>
    <row r="25" spans="1:7" x14ac:dyDescent="0.2">
      <c r="A25" s="45" t="s">
        <v>574</v>
      </c>
      <c r="B25" s="247">
        <v>356879</v>
      </c>
      <c r="C25" s="247">
        <v>351106</v>
      </c>
      <c r="D25" s="247">
        <v>323179.91599999997</v>
      </c>
      <c r="E25" s="247">
        <v>322706.65399999998</v>
      </c>
      <c r="F25" s="247">
        <v>317542.08999999997</v>
      </c>
      <c r="G25" s="247">
        <v>317458.46900000004</v>
      </c>
    </row>
    <row r="26" spans="1:7" x14ac:dyDescent="0.2">
      <c r="A26" s="45" t="s">
        <v>575</v>
      </c>
      <c r="B26" s="247">
        <v>850</v>
      </c>
      <c r="C26" s="247">
        <v>929</v>
      </c>
      <c r="D26" s="247">
        <v>846.84300000000007</v>
      </c>
      <c r="E26" s="247">
        <v>846.84300000000007</v>
      </c>
      <c r="F26" s="247">
        <v>800.36300000000006</v>
      </c>
      <c r="G26" s="247">
        <v>804.51099999999997</v>
      </c>
    </row>
    <row r="27" spans="1:7" x14ac:dyDescent="0.2">
      <c r="A27" s="45" t="s">
        <v>576</v>
      </c>
      <c r="B27" s="247">
        <v>3998</v>
      </c>
      <c r="C27" s="247">
        <v>1149</v>
      </c>
      <c r="D27" s="247">
        <v>1972.636</v>
      </c>
      <c r="E27" s="247">
        <v>1425.0030000000002</v>
      </c>
      <c r="F27" s="247">
        <v>1945.7060000000001</v>
      </c>
      <c r="G27" s="247">
        <v>104.527</v>
      </c>
    </row>
    <row r="28" spans="1:7" ht="21.75" customHeight="1" x14ac:dyDescent="0.2">
      <c r="A28" s="24" t="s">
        <v>580</v>
      </c>
      <c r="B28" s="246">
        <v>22442</v>
      </c>
      <c r="C28" s="246">
        <v>14547</v>
      </c>
      <c r="D28" s="246">
        <v>19967.482</v>
      </c>
      <c r="E28" s="246">
        <v>24541.815999999995</v>
      </c>
      <c r="F28" s="246">
        <v>25431.654999999999</v>
      </c>
      <c r="G28" s="246">
        <v>24537.815999999995</v>
      </c>
    </row>
    <row r="29" spans="1:7" x14ac:dyDescent="0.2">
      <c r="A29" s="45" t="s">
        <v>572</v>
      </c>
      <c r="B29" s="247">
        <v>13291</v>
      </c>
      <c r="C29" s="247">
        <v>1617</v>
      </c>
      <c r="D29" s="247">
        <v>3441.0809999999997</v>
      </c>
      <c r="E29" s="247">
        <v>3778.5720000000001</v>
      </c>
      <c r="F29" s="247">
        <v>3231.0810000000001</v>
      </c>
      <c r="G29" s="247">
        <v>3676.114</v>
      </c>
    </row>
    <row r="30" spans="1:7" x14ac:dyDescent="0.2">
      <c r="A30" s="45" t="s">
        <v>573</v>
      </c>
      <c r="B30" s="247">
        <v>3353</v>
      </c>
      <c r="C30" s="247">
        <v>5793</v>
      </c>
      <c r="D30" s="247">
        <v>9784.06</v>
      </c>
      <c r="E30" s="247">
        <v>10666.398999999999</v>
      </c>
      <c r="F30" s="247">
        <v>11192.737999999999</v>
      </c>
      <c r="G30" s="247">
        <v>8786.0979999999981</v>
      </c>
    </row>
    <row r="31" spans="1:7" x14ac:dyDescent="0.2">
      <c r="A31" s="45" t="s">
        <v>574</v>
      </c>
      <c r="B31" s="247">
        <v>5364</v>
      </c>
      <c r="C31" s="247">
        <v>7066</v>
      </c>
      <c r="D31" s="247">
        <v>6595.2279999999992</v>
      </c>
      <c r="E31" s="247">
        <v>10078.226999999999</v>
      </c>
      <c r="F31" s="247">
        <v>10188.782999999999</v>
      </c>
      <c r="G31" s="247">
        <v>12057.303999999998</v>
      </c>
    </row>
    <row r="32" spans="1:7" x14ac:dyDescent="0.2">
      <c r="A32" s="45" t="s">
        <v>575</v>
      </c>
      <c r="B32" s="247">
        <v>51</v>
      </c>
      <c r="C32" s="247">
        <v>39</v>
      </c>
      <c r="D32" s="247">
        <v>0</v>
      </c>
      <c r="E32" s="247">
        <v>0</v>
      </c>
      <c r="F32" s="247">
        <v>0</v>
      </c>
      <c r="G32" s="247">
        <v>0</v>
      </c>
    </row>
    <row r="33" spans="1:7" x14ac:dyDescent="0.2">
      <c r="A33" s="45" t="s">
        <v>576</v>
      </c>
      <c r="B33" s="247">
        <v>383</v>
      </c>
      <c r="C33" s="247">
        <v>31</v>
      </c>
      <c r="D33" s="247">
        <v>147.113</v>
      </c>
      <c r="E33" s="247">
        <v>18.617999999999999</v>
      </c>
      <c r="F33" s="247">
        <v>819.053</v>
      </c>
      <c r="G33" s="247">
        <v>18.3</v>
      </c>
    </row>
    <row r="34" spans="1:7" x14ac:dyDescent="0.2">
      <c r="A34" s="33" t="s">
        <v>581</v>
      </c>
      <c r="B34" s="246">
        <v>188365</v>
      </c>
      <c r="C34" s="246">
        <v>190233</v>
      </c>
      <c r="D34" s="246">
        <v>190152.10499999998</v>
      </c>
      <c r="E34" s="246">
        <v>198573.48300000001</v>
      </c>
      <c r="F34" s="246">
        <v>194430.89600000001</v>
      </c>
      <c r="G34" s="246">
        <v>195958.96299999999</v>
      </c>
    </row>
    <row r="35" spans="1:7" x14ac:dyDescent="0.2">
      <c r="A35" s="45" t="s">
        <v>572</v>
      </c>
      <c r="B35" s="247">
        <v>624</v>
      </c>
      <c r="C35" s="247">
        <v>252</v>
      </c>
      <c r="D35" s="247">
        <v>834.91300000000001</v>
      </c>
      <c r="E35" s="247">
        <v>985.67399999999998</v>
      </c>
      <c r="F35" s="247">
        <v>1346.424</v>
      </c>
      <c r="G35" s="247">
        <v>1514.6190000000001</v>
      </c>
    </row>
    <row r="36" spans="1:7" x14ac:dyDescent="0.2">
      <c r="A36" s="45" t="s">
        <v>573</v>
      </c>
      <c r="B36" s="247">
        <v>17066</v>
      </c>
      <c r="C36" s="247">
        <v>27708</v>
      </c>
      <c r="D36" s="247">
        <v>32656.255999999998</v>
      </c>
      <c r="E36" s="247">
        <v>34186.458000000006</v>
      </c>
      <c r="F36" s="247">
        <v>32246.670999999998</v>
      </c>
      <c r="G36" s="247">
        <v>32752.675000000003</v>
      </c>
    </row>
    <row r="37" spans="1:7" x14ac:dyDescent="0.2">
      <c r="A37" s="45" t="s">
        <v>574</v>
      </c>
      <c r="B37" s="247">
        <v>24142</v>
      </c>
      <c r="C37" s="247">
        <v>25128</v>
      </c>
      <c r="D37" s="247">
        <v>22833.812000000005</v>
      </c>
      <c r="E37" s="247">
        <v>22329.931000000004</v>
      </c>
      <c r="F37" s="247">
        <v>23812.159</v>
      </c>
      <c r="G37" s="247">
        <v>24789.866000000002</v>
      </c>
    </row>
    <row r="38" spans="1:7" x14ac:dyDescent="0.2">
      <c r="A38" s="45" t="s">
        <v>575</v>
      </c>
      <c r="B38" s="247">
        <v>145461</v>
      </c>
      <c r="C38" s="247">
        <v>136967</v>
      </c>
      <c r="D38" s="247">
        <v>133449.19699999999</v>
      </c>
      <c r="E38" s="247">
        <v>140724.046</v>
      </c>
      <c r="F38" s="247">
        <v>136683.77799999999</v>
      </c>
      <c r="G38" s="247">
        <v>136524.50999999998</v>
      </c>
    </row>
    <row r="39" spans="1:7" x14ac:dyDescent="0.2">
      <c r="A39" s="45" t="s">
        <v>576</v>
      </c>
      <c r="B39" s="247">
        <v>1073</v>
      </c>
      <c r="C39" s="247">
        <v>178</v>
      </c>
      <c r="D39" s="247">
        <v>377.92700000000002</v>
      </c>
      <c r="E39" s="247">
        <v>347.37399999999997</v>
      </c>
      <c r="F39" s="247">
        <v>341.86400000000003</v>
      </c>
      <c r="G39" s="247">
        <v>377.29300000000001</v>
      </c>
    </row>
    <row r="40" spans="1:7" ht="24" customHeight="1" x14ac:dyDescent="0.2">
      <c r="A40" s="24" t="s">
        <v>582</v>
      </c>
      <c r="B40" s="246">
        <v>531595</v>
      </c>
      <c r="C40" s="246">
        <v>451824</v>
      </c>
      <c r="D40" s="246">
        <v>510222.78299999994</v>
      </c>
      <c r="E40" s="246">
        <v>520381.72799999994</v>
      </c>
      <c r="F40" s="246">
        <v>518543.39700000011</v>
      </c>
      <c r="G40" s="246">
        <v>522231.34900000005</v>
      </c>
    </row>
    <row r="41" spans="1:7" x14ac:dyDescent="0.2">
      <c r="A41" s="45" t="s">
        <v>572</v>
      </c>
      <c r="B41" s="247">
        <v>83421</v>
      </c>
      <c r="C41" s="247">
        <v>49461</v>
      </c>
      <c r="D41" s="247">
        <v>58125.540999999997</v>
      </c>
      <c r="E41" s="247">
        <v>64982.05</v>
      </c>
      <c r="F41" s="247">
        <v>67892.866000000009</v>
      </c>
      <c r="G41" s="247">
        <v>63947.479999999996</v>
      </c>
    </row>
    <row r="42" spans="1:7" x14ac:dyDescent="0.2">
      <c r="A42" s="45" t="s">
        <v>573</v>
      </c>
      <c r="B42" s="247">
        <v>313701</v>
      </c>
      <c r="C42" s="247">
        <v>272930</v>
      </c>
      <c r="D42" s="247">
        <v>311908.05099999998</v>
      </c>
      <c r="E42" s="247">
        <v>307440.17699999997</v>
      </c>
      <c r="F42" s="247">
        <v>305445.91200000001</v>
      </c>
      <c r="G42" s="247">
        <v>307498.391</v>
      </c>
    </row>
    <row r="43" spans="1:7" x14ac:dyDescent="0.2">
      <c r="A43" s="45" t="s">
        <v>574</v>
      </c>
      <c r="B43" s="247">
        <v>91296</v>
      </c>
      <c r="C43" s="247">
        <v>78066</v>
      </c>
      <c r="D43" s="247">
        <v>87844.875</v>
      </c>
      <c r="E43" s="247">
        <v>90123.85100000001</v>
      </c>
      <c r="F43" s="247">
        <v>91292.716000000015</v>
      </c>
      <c r="G43" s="247">
        <v>93641.96</v>
      </c>
    </row>
    <row r="44" spans="1:7" x14ac:dyDescent="0.2">
      <c r="A44" s="45" t="s">
        <v>575</v>
      </c>
      <c r="B44" s="247">
        <v>5456</v>
      </c>
      <c r="C44" s="247">
        <v>18249</v>
      </c>
      <c r="D44" s="247">
        <v>17941.536</v>
      </c>
      <c r="E44" s="247">
        <v>17076.394</v>
      </c>
      <c r="F44" s="247">
        <v>17217.058000000001</v>
      </c>
      <c r="G44" s="247">
        <v>17130.225999999999</v>
      </c>
    </row>
    <row r="45" spans="1:7" x14ac:dyDescent="0.2">
      <c r="A45" s="45" t="s">
        <v>576</v>
      </c>
      <c r="B45" s="247">
        <v>37721</v>
      </c>
      <c r="C45" s="247">
        <v>33118</v>
      </c>
      <c r="D45" s="247">
        <v>34402.78</v>
      </c>
      <c r="E45" s="247">
        <v>40759.256000000001</v>
      </c>
      <c r="F45" s="247">
        <v>36694.845000000001</v>
      </c>
      <c r="G45" s="247">
        <v>40013.292000000001</v>
      </c>
    </row>
    <row r="46" spans="1:7" x14ac:dyDescent="0.2">
      <c r="A46" s="33" t="s">
        <v>583</v>
      </c>
      <c r="B46" s="246">
        <v>127188</v>
      </c>
      <c r="C46" s="246">
        <v>118757</v>
      </c>
      <c r="D46" s="246">
        <v>119969.508</v>
      </c>
      <c r="E46" s="246">
        <v>119996.51799999997</v>
      </c>
      <c r="F46" s="246">
        <v>118974.007</v>
      </c>
      <c r="G46" s="246">
        <v>118108.34400000001</v>
      </c>
    </row>
    <row r="47" spans="1:7" x14ac:dyDescent="0.2">
      <c r="A47" s="45" t="s">
        <v>572</v>
      </c>
      <c r="B47" s="247">
        <v>3510</v>
      </c>
      <c r="C47" s="247">
        <v>2457</v>
      </c>
      <c r="D47" s="247">
        <v>2568.9380000000001</v>
      </c>
      <c r="E47" s="247">
        <v>2524.518</v>
      </c>
      <c r="F47" s="247">
        <v>2667.6390000000001</v>
      </c>
      <c r="G47" s="247">
        <v>2678.748</v>
      </c>
    </row>
    <row r="48" spans="1:7" x14ac:dyDescent="0.2">
      <c r="A48" s="45" t="s">
        <v>573</v>
      </c>
      <c r="B48" s="247">
        <v>45789</v>
      </c>
      <c r="C48" s="247">
        <v>44562</v>
      </c>
      <c r="D48" s="247">
        <v>44711.736999999994</v>
      </c>
      <c r="E48" s="247">
        <v>45942.947999999989</v>
      </c>
      <c r="F48" s="247">
        <v>45153.305</v>
      </c>
      <c r="G48" s="247">
        <v>44839.077000000005</v>
      </c>
    </row>
    <row r="49" spans="1:7" x14ac:dyDescent="0.2">
      <c r="A49" s="45" t="s">
        <v>574</v>
      </c>
      <c r="B49" s="247">
        <v>71220</v>
      </c>
      <c r="C49" s="247">
        <v>64702</v>
      </c>
      <c r="D49" s="247">
        <v>62912.283000000003</v>
      </c>
      <c r="E49" s="247">
        <v>62154.373</v>
      </c>
      <c r="F49" s="247">
        <v>61807.853000000003</v>
      </c>
      <c r="G49" s="247">
        <v>61378.825999999994</v>
      </c>
    </row>
    <row r="50" spans="1:7" x14ac:dyDescent="0.2">
      <c r="A50" s="45" t="s">
        <v>575</v>
      </c>
      <c r="B50" s="247">
        <v>1001</v>
      </c>
      <c r="C50" s="247">
        <v>914</v>
      </c>
      <c r="D50" s="247">
        <v>787.47399999999993</v>
      </c>
      <c r="E50" s="247">
        <v>697.47199999999998</v>
      </c>
      <c r="F50" s="247">
        <v>683.54499999999996</v>
      </c>
      <c r="G50" s="247">
        <v>657.72900000000004</v>
      </c>
    </row>
    <row r="51" spans="1:7" x14ac:dyDescent="0.2">
      <c r="A51" s="45" t="s">
        <v>576</v>
      </c>
      <c r="B51" s="247">
        <v>5668</v>
      </c>
      <c r="C51" s="247">
        <v>6121</v>
      </c>
      <c r="D51" s="247">
        <v>8989.0759999999991</v>
      </c>
      <c r="E51" s="247">
        <v>8677.2069999999985</v>
      </c>
      <c r="F51" s="247">
        <v>8661.6649999999991</v>
      </c>
      <c r="G51" s="247">
        <v>8553.9639999999999</v>
      </c>
    </row>
    <row r="52" spans="1:7" x14ac:dyDescent="0.2">
      <c r="A52" s="33" t="s">
        <v>584</v>
      </c>
      <c r="B52" s="246">
        <v>40198</v>
      </c>
      <c r="C52" s="246">
        <v>37046</v>
      </c>
      <c r="D52" s="246">
        <v>39773.498</v>
      </c>
      <c r="E52" s="246">
        <v>39688.870000000003</v>
      </c>
      <c r="F52" s="246">
        <v>39613.928999999996</v>
      </c>
      <c r="G52" s="246">
        <v>38434.928999999996</v>
      </c>
    </row>
    <row r="53" spans="1:7" x14ac:dyDescent="0.2">
      <c r="A53" s="45" t="s">
        <v>572</v>
      </c>
      <c r="B53" s="247">
        <v>826</v>
      </c>
      <c r="C53" s="247">
        <v>1006</v>
      </c>
      <c r="D53" s="247">
        <v>1149.011</v>
      </c>
      <c r="E53" s="247">
        <v>1202.587</v>
      </c>
      <c r="F53" s="247">
        <v>1534.777</v>
      </c>
      <c r="G53" s="247">
        <v>1054.4349999999999</v>
      </c>
    </row>
    <row r="54" spans="1:7" x14ac:dyDescent="0.2">
      <c r="A54" s="45" t="s">
        <v>573</v>
      </c>
      <c r="B54" s="247">
        <v>10777</v>
      </c>
      <c r="C54" s="247">
        <v>10598</v>
      </c>
      <c r="D54" s="247">
        <v>10435.536</v>
      </c>
      <c r="E54" s="247">
        <v>10551.009</v>
      </c>
      <c r="F54" s="247">
        <v>10205.254999999999</v>
      </c>
      <c r="G54" s="247">
        <v>10525.108</v>
      </c>
    </row>
    <row r="55" spans="1:7" x14ac:dyDescent="0.2">
      <c r="A55" s="45" t="s">
        <v>574</v>
      </c>
      <c r="B55" s="247">
        <v>16740</v>
      </c>
      <c r="C55" s="247">
        <v>13767</v>
      </c>
      <c r="D55" s="247">
        <v>17449.334999999999</v>
      </c>
      <c r="E55" s="247">
        <v>17194.217000000001</v>
      </c>
      <c r="F55" s="247">
        <v>18284.87</v>
      </c>
      <c r="G55" s="247">
        <v>17977.493999999999</v>
      </c>
    </row>
    <row r="56" spans="1:7" x14ac:dyDescent="0.2">
      <c r="A56" s="45" t="s">
        <v>575</v>
      </c>
      <c r="B56" s="247">
        <v>10973</v>
      </c>
      <c r="C56" s="247">
        <v>10184</v>
      </c>
      <c r="D56" s="247">
        <v>9567.14</v>
      </c>
      <c r="E56" s="247">
        <v>9592.7870000000003</v>
      </c>
      <c r="F56" s="247">
        <v>8478.1569999999992</v>
      </c>
      <c r="G56" s="247">
        <v>7782.89</v>
      </c>
    </row>
    <row r="57" spans="1:7" ht="15" thickBot="1" x14ac:dyDescent="0.25">
      <c r="A57" s="119" t="s">
        <v>576</v>
      </c>
      <c r="B57" s="248">
        <v>881</v>
      </c>
      <c r="C57" s="248">
        <v>1490</v>
      </c>
      <c r="D57" s="248">
        <v>1172.4759999999999</v>
      </c>
      <c r="E57" s="248">
        <v>1148.27</v>
      </c>
      <c r="F57" s="248">
        <v>1110.8699999999999</v>
      </c>
      <c r="G57" s="248">
        <v>1095.002</v>
      </c>
    </row>
    <row r="58" spans="1:7" ht="15" thickTop="1" x14ac:dyDescent="0.2">
      <c r="A58" s="1"/>
    </row>
    <row r="59" spans="1:7" x14ac:dyDescent="0.2">
      <c r="A59" s="1"/>
    </row>
    <row r="60" spans="1:7" x14ac:dyDescent="0.2">
      <c r="A60" s="1"/>
    </row>
    <row r="61" spans="1:7" x14ac:dyDescent="0.2">
      <c r="A61" s="1"/>
    </row>
    <row r="62" spans="1:7" x14ac:dyDescent="0.2">
      <c r="A62" s="1"/>
    </row>
    <row r="63" spans="1:7" x14ac:dyDescent="0.2">
      <c r="A63" s="1"/>
    </row>
    <row r="64" spans="1:7" x14ac:dyDescent="0.2">
      <c r="A64" s="1"/>
    </row>
    <row r="65" spans="1:1" x14ac:dyDescent="0.2">
      <c r="A65" s="1"/>
    </row>
  </sheetData>
  <mergeCells count="2">
    <mergeCell ref="A1:G1"/>
    <mergeCell ref="A2:G2"/>
  </mergeCells>
  <pageMargins left="0.7" right="0.7" top="0.75" bottom="0.75" header="0.3" footer="0.3"/>
  <pageSetup paperSize="9" scale="66" orientation="portrait" verticalDpi="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G59"/>
  <sheetViews>
    <sheetView view="pageBreakPreview" topLeftCell="A31" zoomScale="115" zoomScaleNormal="100" zoomScaleSheetLayoutView="115" workbookViewId="0">
      <selection activeCell="A41" sqref="A41:XFD41"/>
    </sheetView>
  </sheetViews>
  <sheetFormatPr defaultRowHeight="14.25" x14ac:dyDescent="0.2"/>
  <cols>
    <col min="1" max="1" width="33" bestFit="1" customWidth="1"/>
    <col min="2" max="7" width="9" customWidth="1"/>
  </cols>
  <sheetData>
    <row r="1" spans="1:7" ht="18.75" x14ac:dyDescent="0.2">
      <c r="A1" s="793" t="s">
        <v>569</v>
      </c>
      <c r="B1" s="793"/>
      <c r="C1" s="793"/>
      <c r="D1" s="793"/>
      <c r="E1" s="793"/>
      <c r="F1" s="793"/>
      <c r="G1" s="793"/>
    </row>
    <row r="2" spans="1:7" ht="15" thickBot="1" x14ac:dyDescent="0.25">
      <c r="A2" s="897" t="s">
        <v>399</v>
      </c>
      <c r="B2" s="897"/>
      <c r="C2" s="897"/>
      <c r="D2" s="897"/>
      <c r="E2" s="897"/>
      <c r="F2" s="897"/>
      <c r="G2" s="897"/>
    </row>
    <row r="3" spans="1:7" ht="15.75" thickTop="1" thickBot="1" x14ac:dyDescent="0.25">
      <c r="A3" s="115" t="s">
        <v>570</v>
      </c>
      <c r="B3" s="318">
        <v>44734</v>
      </c>
      <c r="C3" s="319">
        <v>45100</v>
      </c>
      <c r="D3" s="318">
        <v>45320</v>
      </c>
      <c r="E3" s="320" t="s">
        <v>1650</v>
      </c>
      <c r="F3" s="320" t="s">
        <v>1655</v>
      </c>
      <c r="G3" s="320" t="s">
        <v>1654</v>
      </c>
    </row>
    <row r="4" spans="1:7" ht="15" thickTop="1" x14ac:dyDescent="0.2">
      <c r="A4" s="33" t="s">
        <v>585</v>
      </c>
      <c r="B4" s="242">
        <v>277827</v>
      </c>
      <c r="C4" s="246">
        <v>340357</v>
      </c>
      <c r="D4" s="246">
        <v>335384.06199999998</v>
      </c>
      <c r="E4" s="242">
        <v>336613.38100000005</v>
      </c>
      <c r="F4" s="242">
        <v>337372.40800000005</v>
      </c>
      <c r="G4" s="242">
        <v>340992.73499999999</v>
      </c>
    </row>
    <row r="5" spans="1:7" x14ac:dyDescent="0.2">
      <c r="A5" s="106" t="s">
        <v>572</v>
      </c>
      <c r="B5" s="243">
        <v>9270</v>
      </c>
      <c r="C5" s="247">
        <v>6065</v>
      </c>
      <c r="D5" s="247">
        <v>3559.6379999999999</v>
      </c>
      <c r="E5" s="243">
        <v>3936.49</v>
      </c>
      <c r="F5" s="243">
        <v>4286.3320000000003</v>
      </c>
      <c r="G5" s="243">
        <v>4183.7359999999999</v>
      </c>
    </row>
    <row r="6" spans="1:7" x14ac:dyDescent="0.2">
      <c r="A6" s="106" t="s">
        <v>573</v>
      </c>
      <c r="B6" s="243">
        <v>24849</v>
      </c>
      <c r="C6" s="247">
        <v>41109</v>
      </c>
      <c r="D6" s="247">
        <v>24878.412</v>
      </c>
      <c r="E6" s="243">
        <v>29348.844999999998</v>
      </c>
      <c r="F6" s="243">
        <v>33933.859000000004</v>
      </c>
      <c r="G6" s="243">
        <v>29071.638999999999</v>
      </c>
    </row>
    <row r="7" spans="1:7" x14ac:dyDescent="0.2">
      <c r="A7" s="106" t="s">
        <v>574</v>
      </c>
      <c r="B7" s="243">
        <v>231714</v>
      </c>
      <c r="C7" s="247">
        <v>275887</v>
      </c>
      <c r="D7" s="247">
        <v>290828.80699999997</v>
      </c>
      <c r="E7" s="243">
        <v>287197.26199999999</v>
      </c>
      <c r="F7" s="243">
        <v>283151.26700000005</v>
      </c>
      <c r="G7" s="243">
        <v>291828.59000000003</v>
      </c>
    </row>
    <row r="8" spans="1:7" x14ac:dyDescent="0.2">
      <c r="A8" s="106" t="s">
        <v>575</v>
      </c>
      <c r="B8" s="243">
        <v>275</v>
      </c>
      <c r="C8" s="247">
        <v>1296</v>
      </c>
      <c r="D8" s="247">
        <v>1050.6959999999999</v>
      </c>
      <c r="E8" s="243">
        <v>1049.0740000000001</v>
      </c>
      <c r="F8" s="243">
        <v>1047.5940000000001</v>
      </c>
      <c r="G8" s="243">
        <v>985.779</v>
      </c>
    </row>
    <row r="9" spans="1:7" x14ac:dyDescent="0.2">
      <c r="A9" s="106" t="s">
        <v>576</v>
      </c>
      <c r="B9" s="243">
        <v>11720</v>
      </c>
      <c r="C9" s="247">
        <v>16000</v>
      </c>
      <c r="D9" s="247">
        <v>15066.509000000002</v>
      </c>
      <c r="E9" s="243">
        <v>15081.71</v>
      </c>
      <c r="F9" s="243">
        <v>14953.356</v>
      </c>
      <c r="G9" s="243">
        <v>14922.991</v>
      </c>
    </row>
    <row r="10" spans="1:7" x14ac:dyDescent="0.2">
      <c r="A10" s="33" t="s">
        <v>586</v>
      </c>
      <c r="B10" s="242">
        <v>37084</v>
      </c>
      <c r="C10" s="246">
        <v>36254</v>
      </c>
      <c r="D10" s="246">
        <v>32878.356999999996</v>
      </c>
      <c r="E10" s="242">
        <v>32691.035999999996</v>
      </c>
      <c r="F10" s="242">
        <v>33711.203000000001</v>
      </c>
      <c r="G10" s="242">
        <v>35831.584999999992</v>
      </c>
    </row>
    <row r="11" spans="1:7" x14ac:dyDescent="0.2">
      <c r="A11" s="106" t="s">
        <v>572</v>
      </c>
      <c r="B11" s="243" t="s">
        <v>21</v>
      </c>
      <c r="C11" s="247" t="s">
        <v>21</v>
      </c>
      <c r="D11" s="247">
        <v>50.801000000000002</v>
      </c>
      <c r="E11" s="243">
        <v>0</v>
      </c>
      <c r="F11" s="243">
        <v>59.109000000000002</v>
      </c>
      <c r="G11" s="411">
        <v>0.105</v>
      </c>
    </row>
    <row r="12" spans="1:7" x14ac:dyDescent="0.2">
      <c r="A12" s="106" t="s">
        <v>573</v>
      </c>
      <c r="B12" s="243">
        <v>2891</v>
      </c>
      <c r="C12" s="247">
        <v>3559</v>
      </c>
      <c r="D12" s="247">
        <v>3132.9280000000003</v>
      </c>
      <c r="E12" s="243">
        <v>3113.6740000000004</v>
      </c>
      <c r="F12" s="243">
        <v>3816.9439999999995</v>
      </c>
      <c r="G12" s="243">
        <v>5409.2029999999995</v>
      </c>
    </row>
    <row r="13" spans="1:7" x14ac:dyDescent="0.2">
      <c r="A13" s="106" t="s">
        <v>574</v>
      </c>
      <c r="B13" s="243">
        <v>9047</v>
      </c>
      <c r="C13" s="247">
        <v>6758</v>
      </c>
      <c r="D13" s="247">
        <v>6551.16</v>
      </c>
      <c r="E13" s="243">
        <v>6565.2619999999997</v>
      </c>
      <c r="F13" s="243">
        <v>6541.3119999999999</v>
      </c>
      <c r="G13" s="243">
        <v>7405.4749999999995</v>
      </c>
    </row>
    <row r="14" spans="1:7" x14ac:dyDescent="0.2">
      <c r="A14" s="106" t="s">
        <v>575</v>
      </c>
      <c r="B14" s="243">
        <v>25091</v>
      </c>
      <c r="C14" s="247">
        <v>25902</v>
      </c>
      <c r="D14" s="247">
        <v>23109.503000000001</v>
      </c>
      <c r="E14" s="243">
        <v>22978.893</v>
      </c>
      <c r="F14" s="243">
        <v>23263.753000000001</v>
      </c>
      <c r="G14" s="243">
        <v>22987.42</v>
      </c>
    </row>
    <row r="15" spans="1:7" x14ac:dyDescent="0.2">
      <c r="A15" s="106" t="s">
        <v>576</v>
      </c>
      <c r="B15" s="243">
        <v>55</v>
      </c>
      <c r="C15" s="247">
        <v>35</v>
      </c>
      <c r="D15" s="247">
        <v>33.965000000000003</v>
      </c>
      <c r="E15" s="243">
        <v>33.207000000000001</v>
      </c>
      <c r="F15" s="243">
        <v>30.085000000000001</v>
      </c>
      <c r="G15" s="243">
        <v>29.381999999999998</v>
      </c>
    </row>
    <row r="16" spans="1:7" x14ac:dyDescent="0.2">
      <c r="A16" s="33" t="s">
        <v>587</v>
      </c>
      <c r="B16" s="242">
        <v>53848</v>
      </c>
      <c r="C16" s="246">
        <v>59061</v>
      </c>
      <c r="D16" s="246">
        <v>56403.025000000001</v>
      </c>
      <c r="E16" s="242">
        <v>58961.655000000006</v>
      </c>
      <c r="F16" s="242">
        <v>55367.791000000005</v>
      </c>
      <c r="G16" s="242">
        <v>55388.796999999999</v>
      </c>
    </row>
    <row r="17" spans="1:7" x14ac:dyDescent="0.2">
      <c r="A17" s="106" t="s">
        <v>572</v>
      </c>
      <c r="B17" s="243">
        <v>10373</v>
      </c>
      <c r="C17" s="247">
        <v>9740</v>
      </c>
      <c r="D17" s="247">
        <v>8585.0730000000003</v>
      </c>
      <c r="E17" s="243">
        <v>9124.6</v>
      </c>
      <c r="F17" s="243">
        <v>7555.4830000000002</v>
      </c>
      <c r="G17" s="243">
        <v>7430.1679999999997</v>
      </c>
    </row>
    <row r="18" spans="1:7" x14ac:dyDescent="0.2">
      <c r="A18" s="106" t="s">
        <v>573</v>
      </c>
      <c r="B18" s="243">
        <v>25904</v>
      </c>
      <c r="C18" s="247">
        <v>33381</v>
      </c>
      <c r="D18" s="247">
        <v>32761.59</v>
      </c>
      <c r="E18" s="243">
        <v>34148.033000000003</v>
      </c>
      <c r="F18" s="243">
        <v>32300.493000000002</v>
      </c>
      <c r="G18" s="243">
        <v>31376.046999999999</v>
      </c>
    </row>
    <row r="19" spans="1:7" x14ac:dyDescent="0.2">
      <c r="A19" s="106" t="s">
        <v>574</v>
      </c>
      <c r="B19" s="243">
        <v>13294</v>
      </c>
      <c r="C19" s="247">
        <v>14810</v>
      </c>
      <c r="D19" s="247">
        <v>13852.991</v>
      </c>
      <c r="E19" s="243">
        <v>14377.308000000001</v>
      </c>
      <c r="F19" s="243">
        <v>14139.824000000001</v>
      </c>
      <c r="G19" s="243">
        <v>15168.192000000001</v>
      </c>
    </row>
    <row r="20" spans="1:7" x14ac:dyDescent="0.2">
      <c r="A20" s="106" t="s">
        <v>575</v>
      </c>
      <c r="B20" s="243">
        <v>195</v>
      </c>
      <c r="C20" s="247">
        <v>820</v>
      </c>
      <c r="D20" s="247">
        <v>808.76199999999994</v>
      </c>
      <c r="E20" s="243">
        <v>808.76199999999994</v>
      </c>
      <c r="F20" s="243">
        <v>805.26199999999994</v>
      </c>
      <c r="G20" s="243">
        <v>805.26199999999994</v>
      </c>
    </row>
    <row r="21" spans="1:7" x14ac:dyDescent="0.2">
      <c r="A21" s="106" t="s">
        <v>576</v>
      </c>
      <c r="B21" s="243">
        <v>4082</v>
      </c>
      <c r="C21" s="247">
        <v>310</v>
      </c>
      <c r="D21" s="247">
        <v>394.60899999999998</v>
      </c>
      <c r="E21" s="243">
        <v>502.952</v>
      </c>
      <c r="F21" s="243">
        <v>566.72900000000004</v>
      </c>
      <c r="G21" s="243">
        <v>609.12799999999993</v>
      </c>
    </row>
    <row r="22" spans="1:7" x14ac:dyDescent="0.2">
      <c r="A22" s="33" t="s">
        <v>588</v>
      </c>
      <c r="B22" s="242">
        <v>57230</v>
      </c>
      <c r="C22" s="246">
        <v>51840</v>
      </c>
      <c r="D22" s="246">
        <v>49872.745999999999</v>
      </c>
      <c r="E22" s="242">
        <v>47844.333999999995</v>
      </c>
      <c r="F22" s="242">
        <v>48628.018000000004</v>
      </c>
      <c r="G22" s="242">
        <v>49622.516999999993</v>
      </c>
    </row>
    <row r="23" spans="1:7" x14ac:dyDescent="0.2">
      <c r="A23" s="106" t="s">
        <v>572</v>
      </c>
      <c r="B23" s="243">
        <v>5761</v>
      </c>
      <c r="C23" s="247">
        <v>2327</v>
      </c>
      <c r="D23" s="247">
        <v>3131.366</v>
      </c>
      <c r="E23" s="243">
        <v>3101.799</v>
      </c>
      <c r="F23" s="243">
        <v>3427.9189999999999</v>
      </c>
      <c r="G23" s="243">
        <v>3001.4160000000002</v>
      </c>
    </row>
    <row r="24" spans="1:7" x14ac:dyDescent="0.2">
      <c r="A24" s="106" t="s">
        <v>573</v>
      </c>
      <c r="B24" s="243">
        <v>32260</v>
      </c>
      <c r="C24" s="247">
        <v>28112</v>
      </c>
      <c r="D24" s="247">
        <v>24287.472000000002</v>
      </c>
      <c r="E24" s="243">
        <v>21879.183000000001</v>
      </c>
      <c r="F24" s="243">
        <v>22715.972000000002</v>
      </c>
      <c r="G24" s="243">
        <v>23011.55</v>
      </c>
    </row>
    <row r="25" spans="1:7" x14ac:dyDescent="0.2">
      <c r="A25" s="106" t="s">
        <v>574</v>
      </c>
      <c r="B25" s="243">
        <v>12751</v>
      </c>
      <c r="C25" s="247">
        <v>14811</v>
      </c>
      <c r="D25" s="247">
        <v>20383.195</v>
      </c>
      <c r="E25" s="243">
        <v>20719.445</v>
      </c>
      <c r="F25" s="243">
        <v>20352.622000000003</v>
      </c>
      <c r="G25" s="243">
        <v>20962.236999999997</v>
      </c>
    </row>
    <row r="26" spans="1:7" x14ac:dyDescent="0.2">
      <c r="A26" s="106" t="s">
        <v>575</v>
      </c>
      <c r="B26" s="243">
        <v>113</v>
      </c>
      <c r="C26" s="247" t="s">
        <v>21</v>
      </c>
      <c r="D26" s="247">
        <v>0</v>
      </c>
      <c r="E26" s="243">
        <v>0</v>
      </c>
      <c r="F26" s="243">
        <v>0</v>
      </c>
      <c r="G26" s="243">
        <v>0</v>
      </c>
    </row>
    <row r="27" spans="1:7" x14ac:dyDescent="0.2">
      <c r="A27" s="106" t="s">
        <v>576</v>
      </c>
      <c r="B27" s="243">
        <v>6345</v>
      </c>
      <c r="C27" s="247">
        <v>6590</v>
      </c>
      <c r="D27" s="247">
        <v>2070.7129999999997</v>
      </c>
      <c r="E27" s="243">
        <v>2143.9070000000002</v>
      </c>
      <c r="F27" s="243">
        <v>2131.5050000000001</v>
      </c>
      <c r="G27" s="243">
        <v>2647.3140000000003</v>
      </c>
    </row>
    <row r="28" spans="1:7" x14ac:dyDescent="0.2">
      <c r="A28" s="33" t="s">
        <v>589</v>
      </c>
      <c r="B28" s="242">
        <v>36167</v>
      </c>
      <c r="C28" s="246">
        <v>33435</v>
      </c>
      <c r="D28" s="246">
        <v>27906.587000000003</v>
      </c>
      <c r="E28" s="242">
        <v>27532.862000000001</v>
      </c>
      <c r="F28" s="242">
        <v>28032.196</v>
      </c>
      <c r="G28" s="242">
        <v>26862.300000000003</v>
      </c>
    </row>
    <row r="29" spans="1:7" x14ac:dyDescent="0.2">
      <c r="A29" s="106" t="s">
        <v>572</v>
      </c>
      <c r="B29" s="243">
        <v>16</v>
      </c>
      <c r="C29" s="247">
        <v>573</v>
      </c>
      <c r="D29" s="247">
        <v>345.65500000000003</v>
      </c>
      <c r="E29" s="243">
        <v>345.65500000000003</v>
      </c>
      <c r="F29" s="243">
        <v>345.65500000000003</v>
      </c>
      <c r="G29" s="243">
        <v>338.76799999999997</v>
      </c>
    </row>
    <row r="30" spans="1:7" x14ac:dyDescent="0.2">
      <c r="A30" s="106" t="s">
        <v>573</v>
      </c>
      <c r="B30" s="243">
        <v>11099</v>
      </c>
      <c r="C30" s="247">
        <v>10492</v>
      </c>
      <c r="D30" s="247">
        <v>6609.8649999999998</v>
      </c>
      <c r="E30" s="243">
        <v>6162.0820000000003</v>
      </c>
      <c r="F30" s="243">
        <v>7259.0429999999997</v>
      </c>
      <c r="G30" s="243">
        <v>7305.2930000000006</v>
      </c>
    </row>
    <row r="31" spans="1:7" x14ac:dyDescent="0.2">
      <c r="A31" s="106" t="s">
        <v>574</v>
      </c>
      <c r="B31" s="243">
        <v>10682</v>
      </c>
      <c r="C31" s="247">
        <v>11160</v>
      </c>
      <c r="D31" s="247">
        <v>12123.072</v>
      </c>
      <c r="E31" s="243">
        <v>11708.967000000001</v>
      </c>
      <c r="F31" s="243">
        <v>11308.332</v>
      </c>
      <c r="G31" s="243">
        <v>10812.999</v>
      </c>
    </row>
    <row r="32" spans="1:7" x14ac:dyDescent="0.2">
      <c r="A32" s="106" t="s">
        <v>575</v>
      </c>
      <c r="B32" s="243">
        <v>14227</v>
      </c>
      <c r="C32" s="247">
        <v>11009</v>
      </c>
      <c r="D32" s="247">
        <v>8540.7390000000014</v>
      </c>
      <c r="E32" s="243">
        <v>9030.3809999999994</v>
      </c>
      <c r="F32" s="243">
        <v>8817.6260000000002</v>
      </c>
      <c r="G32" s="243">
        <v>8086.2150000000011</v>
      </c>
    </row>
    <row r="33" spans="1:7" x14ac:dyDescent="0.2">
      <c r="A33" s="106" t="s">
        <v>576</v>
      </c>
      <c r="B33" s="243">
        <v>143</v>
      </c>
      <c r="C33" s="247">
        <v>201</v>
      </c>
      <c r="D33" s="247">
        <v>287.25599999999997</v>
      </c>
      <c r="E33" s="243">
        <v>285.77700000000004</v>
      </c>
      <c r="F33" s="243">
        <v>301.54000000000002</v>
      </c>
      <c r="G33" s="243">
        <v>319.02499999999998</v>
      </c>
    </row>
    <row r="34" spans="1:7" x14ac:dyDescent="0.2">
      <c r="A34" s="33" t="s">
        <v>590</v>
      </c>
      <c r="B34" s="242">
        <v>18884</v>
      </c>
      <c r="C34" s="246">
        <v>16986</v>
      </c>
      <c r="D34" s="246">
        <v>17388.028000000002</v>
      </c>
      <c r="E34" s="242">
        <v>17138.321999999996</v>
      </c>
      <c r="F34" s="242">
        <v>16730.131000000001</v>
      </c>
      <c r="G34" s="242">
        <v>16767.388999999999</v>
      </c>
    </row>
    <row r="35" spans="1:7" x14ac:dyDescent="0.2">
      <c r="A35" s="106" t="s">
        <v>572</v>
      </c>
      <c r="B35" s="243">
        <v>8</v>
      </c>
      <c r="C35" s="247">
        <v>9</v>
      </c>
      <c r="D35" s="247">
        <v>0</v>
      </c>
      <c r="E35" s="243">
        <v>0</v>
      </c>
      <c r="F35" s="243">
        <v>0</v>
      </c>
      <c r="G35" s="243">
        <v>0</v>
      </c>
    </row>
    <row r="36" spans="1:7" x14ac:dyDescent="0.2">
      <c r="A36" s="106" t="s">
        <v>573</v>
      </c>
      <c r="B36" s="243">
        <v>4812</v>
      </c>
      <c r="C36" s="247">
        <v>3987</v>
      </c>
      <c r="D36" s="247">
        <v>4208.9140000000007</v>
      </c>
      <c r="E36" s="243">
        <v>4053.7370000000001</v>
      </c>
      <c r="F36" s="243">
        <v>3836.366</v>
      </c>
      <c r="G36" s="243">
        <v>4131.0619999999999</v>
      </c>
    </row>
    <row r="37" spans="1:7" x14ac:dyDescent="0.2">
      <c r="A37" s="106" t="s">
        <v>574</v>
      </c>
      <c r="B37" s="243">
        <v>8544</v>
      </c>
      <c r="C37" s="247">
        <v>8222</v>
      </c>
      <c r="D37" s="247">
        <v>9375.5490000000009</v>
      </c>
      <c r="E37" s="243">
        <v>9423.0569999999989</v>
      </c>
      <c r="F37" s="243">
        <v>9333.4510000000009</v>
      </c>
      <c r="G37" s="243">
        <v>9183.4339999999993</v>
      </c>
    </row>
    <row r="38" spans="1:7" x14ac:dyDescent="0.2">
      <c r="A38" s="106" t="s">
        <v>575</v>
      </c>
      <c r="B38" s="243">
        <v>5432</v>
      </c>
      <c r="C38" s="247">
        <v>4686</v>
      </c>
      <c r="D38" s="247">
        <v>3692.0749999999998</v>
      </c>
      <c r="E38" s="243">
        <v>3549.5140000000001</v>
      </c>
      <c r="F38" s="243">
        <v>3450.049</v>
      </c>
      <c r="G38" s="243">
        <v>3345.1379999999999</v>
      </c>
    </row>
    <row r="39" spans="1:7" x14ac:dyDescent="0.2">
      <c r="A39" s="106" t="s">
        <v>576</v>
      </c>
      <c r="B39" s="243">
        <v>88</v>
      </c>
      <c r="C39" s="247">
        <v>82</v>
      </c>
      <c r="D39" s="247">
        <v>111.49</v>
      </c>
      <c r="E39" s="243">
        <v>112.014</v>
      </c>
      <c r="F39" s="243">
        <v>110.26499999999999</v>
      </c>
      <c r="G39" s="243">
        <v>107.755</v>
      </c>
    </row>
    <row r="40" spans="1:7" x14ac:dyDescent="0.2">
      <c r="A40" s="33" t="s">
        <v>591</v>
      </c>
      <c r="B40" s="242">
        <v>2764</v>
      </c>
      <c r="C40" s="246">
        <v>1889</v>
      </c>
      <c r="D40" s="246">
        <v>1721.3920000000001</v>
      </c>
      <c r="E40" s="242">
        <v>1682.1299999999999</v>
      </c>
      <c r="F40" s="242">
        <v>1633.4060000000002</v>
      </c>
      <c r="G40" s="242">
        <v>1713.6080000000002</v>
      </c>
    </row>
    <row r="41" spans="1:7" x14ac:dyDescent="0.2">
      <c r="A41" s="106" t="s">
        <v>572</v>
      </c>
      <c r="B41" s="243" t="s">
        <v>332</v>
      </c>
      <c r="C41" s="247" t="s">
        <v>21</v>
      </c>
      <c r="D41" s="247">
        <v>0</v>
      </c>
      <c r="E41" s="243">
        <v>0</v>
      </c>
      <c r="F41" s="243">
        <v>0</v>
      </c>
      <c r="G41" s="243">
        <v>100</v>
      </c>
    </row>
    <row r="42" spans="1:7" x14ac:dyDescent="0.2">
      <c r="A42" s="106" t="s">
        <v>573</v>
      </c>
      <c r="B42" s="243">
        <v>932</v>
      </c>
      <c r="C42" s="247">
        <v>1013</v>
      </c>
      <c r="D42" s="247">
        <v>946.70299999999997</v>
      </c>
      <c r="E42" s="243">
        <v>942.05000000000007</v>
      </c>
      <c r="F42" s="243">
        <v>946.80600000000004</v>
      </c>
      <c r="G42" s="243">
        <v>967.54899999999998</v>
      </c>
    </row>
    <row r="43" spans="1:7" x14ac:dyDescent="0.2">
      <c r="A43" s="106" t="s">
        <v>574</v>
      </c>
      <c r="B43" s="243">
        <v>1691</v>
      </c>
      <c r="C43" s="247">
        <v>419</v>
      </c>
      <c r="D43" s="247">
        <v>381.529</v>
      </c>
      <c r="E43" s="243">
        <v>353.44</v>
      </c>
      <c r="F43" s="243">
        <v>350.44399999999996</v>
      </c>
      <c r="G43" s="243">
        <v>360.18100000000004</v>
      </c>
    </row>
    <row r="44" spans="1:7" x14ac:dyDescent="0.2">
      <c r="A44" s="106" t="s">
        <v>575</v>
      </c>
      <c r="B44" s="243">
        <v>130</v>
      </c>
      <c r="C44" s="247">
        <v>449</v>
      </c>
      <c r="D44" s="247">
        <v>374.529</v>
      </c>
      <c r="E44" s="243">
        <v>368.31900000000002</v>
      </c>
      <c r="F44" s="243">
        <v>318.12200000000001</v>
      </c>
      <c r="G44" s="243">
        <v>268.12200000000001</v>
      </c>
    </row>
    <row r="45" spans="1:7" x14ac:dyDescent="0.2">
      <c r="A45" s="106" t="s">
        <v>576</v>
      </c>
      <c r="B45" s="243">
        <v>10</v>
      </c>
      <c r="C45" s="247">
        <v>8</v>
      </c>
      <c r="D45" s="247">
        <v>18.631</v>
      </c>
      <c r="E45" s="243">
        <v>18.321000000000002</v>
      </c>
      <c r="F45" s="243">
        <v>18.033999999999999</v>
      </c>
      <c r="G45" s="243">
        <v>17.756</v>
      </c>
    </row>
    <row r="46" spans="1:7" x14ac:dyDescent="0.2">
      <c r="A46" s="33" t="s">
        <v>592</v>
      </c>
      <c r="B46" s="242">
        <v>72118</v>
      </c>
      <c r="C46" s="246">
        <v>71461</v>
      </c>
      <c r="D46" s="246">
        <v>55456.554999999993</v>
      </c>
      <c r="E46" s="242">
        <v>51670.121999999996</v>
      </c>
      <c r="F46" s="242">
        <v>50252.59</v>
      </c>
      <c r="G46" s="242">
        <v>48931.292999999998</v>
      </c>
    </row>
    <row r="47" spans="1:7" x14ac:dyDescent="0.2">
      <c r="A47" s="106" t="s">
        <v>572</v>
      </c>
      <c r="B47" s="243">
        <v>2610</v>
      </c>
      <c r="C47" s="247">
        <v>2946</v>
      </c>
      <c r="D47" s="247">
        <v>1308.43</v>
      </c>
      <c r="E47" s="243">
        <v>1233.6759999999999</v>
      </c>
      <c r="F47" s="243">
        <v>1307.7159999999999</v>
      </c>
      <c r="G47" s="243">
        <v>1681.527</v>
      </c>
    </row>
    <row r="48" spans="1:7" x14ac:dyDescent="0.2">
      <c r="A48" s="106" t="s">
        <v>573</v>
      </c>
      <c r="B48" s="243">
        <v>26682</v>
      </c>
      <c r="C48" s="247">
        <v>29294</v>
      </c>
      <c r="D48" s="247">
        <v>22280.810999999998</v>
      </c>
      <c r="E48" s="243">
        <v>21895.292999999998</v>
      </c>
      <c r="F48" s="243">
        <v>20074.616999999998</v>
      </c>
      <c r="G48" s="243">
        <v>19107.045000000002</v>
      </c>
    </row>
    <row r="49" spans="1:7" x14ac:dyDescent="0.2">
      <c r="A49" s="106" t="s">
        <v>574</v>
      </c>
      <c r="B49" s="243">
        <v>28970</v>
      </c>
      <c r="C49" s="247">
        <v>28727</v>
      </c>
      <c r="D49" s="247">
        <v>24403.629000000001</v>
      </c>
      <c r="E49" s="243">
        <v>21779.880999999998</v>
      </c>
      <c r="F49" s="243">
        <v>21797.379999999997</v>
      </c>
      <c r="G49" s="243">
        <v>21617.243999999999</v>
      </c>
    </row>
    <row r="50" spans="1:7" x14ac:dyDescent="0.2">
      <c r="A50" s="106" t="s">
        <v>575</v>
      </c>
      <c r="B50" s="243">
        <v>3365</v>
      </c>
      <c r="C50" s="247">
        <v>2969</v>
      </c>
      <c r="D50" s="247">
        <v>2043.6849999999999</v>
      </c>
      <c r="E50" s="243">
        <v>1445.713</v>
      </c>
      <c r="F50" s="243">
        <v>1444.46</v>
      </c>
      <c r="G50" s="243">
        <v>1443.1089999999999</v>
      </c>
    </row>
    <row r="51" spans="1:7" ht="15" thickBot="1" x14ac:dyDescent="0.25">
      <c r="A51" s="116" t="s">
        <v>576</v>
      </c>
      <c r="B51" s="244">
        <v>10491</v>
      </c>
      <c r="C51" s="248">
        <v>7525</v>
      </c>
      <c r="D51" s="248">
        <v>5419.9999999999991</v>
      </c>
      <c r="E51" s="244">
        <v>5315.5589999999993</v>
      </c>
      <c r="F51" s="244">
        <v>5628.4170000000004</v>
      </c>
      <c r="G51" s="244">
        <v>5082.3680000000004</v>
      </c>
    </row>
    <row r="52" spans="1:7" ht="15.75" thickTop="1" thickBot="1" x14ac:dyDescent="0.25">
      <c r="A52" s="37" t="s">
        <v>593</v>
      </c>
      <c r="B52" s="245">
        <v>6927897</v>
      </c>
      <c r="C52" s="292">
        <v>6959008</v>
      </c>
      <c r="D52" s="292">
        <v>7213453.034</v>
      </c>
      <c r="E52" s="245">
        <v>7282839.1709999992</v>
      </c>
      <c r="F52" s="245">
        <v>7266779.9469999997</v>
      </c>
      <c r="G52" s="245">
        <v>7242854.523</v>
      </c>
    </row>
    <row r="53" spans="1:7" ht="15" thickTop="1" x14ac:dyDescent="0.2">
      <c r="A53" s="792" t="s">
        <v>263</v>
      </c>
      <c r="B53" s="792"/>
      <c r="C53" s="792"/>
      <c r="D53" s="792"/>
      <c r="E53" s="792"/>
      <c r="F53" s="792"/>
      <c r="G53" s="792"/>
    </row>
    <row r="54" spans="1:7" x14ac:dyDescent="0.2">
      <c r="A54" s="791" t="s">
        <v>594</v>
      </c>
      <c r="B54" s="791"/>
      <c r="C54" s="791"/>
      <c r="D54" s="791"/>
      <c r="E54" s="791"/>
      <c r="F54" s="791"/>
      <c r="G54" s="791"/>
    </row>
    <row r="55" spans="1:7" x14ac:dyDescent="0.2">
      <c r="A55" s="898" t="s">
        <v>595</v>
      </c>
      <c r="B55" s="898"/>
      <c r="C55" s="898"/>
      <c r="D55" s="898"/>
      <c r="E55" s="898"/>
      <c r="F55" s="898"/>
      <c r="G55" s="898"/>
    </row>
    <row r="56" spans="1:7" ht="19.5" customHeight="1" x14ac:dyDescent="0.2">
      <c r="A56" s="895" t="s">
        <v>596</v>
      </c>
      <c r="B56" s="895"/>
      <c r="C56" s="895"/>
      <c r="D56" s="895"/>
      <c r="E56" s="895"/>
      <c r="F56" s="895"/>
      <c r="G56" s="895"/>
    </row>
    <row r="57" spans="1:7" ht="19.5" customHeight="1" x14ac:dyDescent="0.2">
      <c r="A57" s="895" t="s">
        <v>597</v>
      </c>
      <c r="B57" s="895"/>
      <c r="C57" s="895"/>
      <c r="D57" s="895"/>
      <c r="E57" s="895"/>
      <c r="F57" s="895"/>
      <c r="G57" s="895"/>
    </row>
    <row r="58" spans="1:7" x14ac:dyDescent="0.2">
      <c r="A58" s="895" t="s">
        <v>598</v>
      </c>
      <c r="B58" s="895"/>
      <c r="C58" s="895"/>
      <c r="D58" s="895"/>
      <c r="E58" s="895"/>
      <c r="F58" s="895"/>
      <c r="G58" s="895"/>
    </row>
    <row r="59" spans="1:7" x14ac:dyDescent="0.2">
      <c r="A59" s="896" t="s">
        <v>599</v>
      </c>
      <c r="B59" s="896"/>
      <c r="C59" s="896"/>
      <c r="D59" s="896"/>
      <c r="E59" s="896"/>
      <c r="F59" s="896"/>
      <c r="G59" s="896"/>
    </row>
  </sheetData>
  <mergeCells count="9">
    <mergeCell ref="A57:G57"/>
    <mergeCell ref="A58:G58"/>
    <mergeCell ref="A59:G59"/>
    <mergeCell ref="A1:G1"/>
    <mergeCell ref="A2:G2"/>
    <mergeCell ref="A53:G53"/>
    <mergeCell ref="A54:G54"/>
    <mergeCell ref="A55:G55"/>
    <mergeCell ref="A56:G56"/>
  </mergeCells>
  <hyperlinks>
    <hyperlink ref="A59" r:id="rId1" display="http://www.sbp.org.pk/ecodata/Revision_Monetary_Stats.pdf"/>
  </hyperlinks>
  <pageMargins left="0.7" right="0.7" top="0.75" bottom="0.75" header="0.3" footer="0.3"/>
  <pageSetup paperSize="9" scale="77" orientation="portrait" verticalDpi="0"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G58"/>
  <sheetViews>
    <sheetView view="pageBreakPreview" topLeftCell="A37" zoomScale="115" zoomScaleNormal="100" zoomScaleSheetLayoutView="115" workbookViewId="0">
      <selection activeCell="I49" sqref="I49"/>
    </sheetView>
  </sheetViews>
  <sheetFormatPr defaultColWidth="9.125" defaultRowHeight="14.25" x14ac:dyDescent="0.2"/>
  <cols>
    <col min="1" max="1" width="34.75" style="10" bestFit="1" customWidth="1"/>
    <col min="2" max="7" width="10.625" style="10" customWidth="1"/>
    <col min="8" max="16384" width="9.125" style="10"/>
  </cols>
  <sheetData>
    <row r="1" spans="1:7" ht="18.75" x14ac:dyDescent="0.2">
      <c r="A1" s="778" t="s">
        <v>600</v>
      </c>
      <c r="B1" s="778"/>
      <c r="C1" s="778"/>
      <c r="D1" s="778"/>
      <c r="E1" s="778"/>
      <c r="F1" s="778"/>
      <c r="G1" s="778"/>
    </row>
    <row r="2" spans="1:7" ht="15" thickBot="1" x14ac:dyDescent="0.25">
      <c r="A2" s="894" t="s">
        <v>399</v>
      </c>
      <c r="B2" s="894"/>
      <c r="C2" s="894"/>
      <c r="D2" s="894"/>
      <c r="E2" s="894"/>
      <c r="F2" s="894"/>
      <c r="G2" s="894"/>
    </row>
    <row r="3" spans="1:7" ht="15.75" thickTop="1" thickBot="1" x14ac:dyDescent="0.25">
      <c r="A3" s="115" t="s">
        <v>570</v>
      </c>
      <c r="B3" s="318">
        <v>44734</v>
      </c>
      <c r="C3" s="319">
        <v>45100</v>
      </c>
      <c r="D3" s="318">
        <v>45320</v>
      </c>
      <c r="E3" s="320" t="s">
        <v>1650</v>
      </c>
      <c r="F3" s="320" t="s">
        <v>1655</v>
      </c>
      <c r="G3" s="320" t="s">
        <v>1654</v>
      </c>
    </row>
    <row r="4" spans="1:7" ht="15" thickTop="1" x14ac:dyDescent="0.2">
      <c r="A4" s="33" t="s">
        <v>571</v>
      </c>
      <c r="B4" s="246">
        <v>23562</v>
      </c>
      <c r="C4" s="246">
        <v>27080</v>
      </c>
      <c r="D4" s="246">
        <v>38315.653999999995</v>
      </c>
      <c r="E4" s="246">
        <v>41674.544000000002</v>
      </c>
      <c r="F4" s="246">
        <v>42801.197</v>
      </c>
      <c r="G4" s="246">
        <v>44984.688000000002</v>
      </c>
    </row>
    <row r="5" spans="1:7" x14ac:dyDescent="0.2">
      <c r="A5" s="45" t="s">
        <v>572</v>
      </c>
      <c r="B5" s="247" t="s">
        <v>21</v>
      </c>
      <c r="C5" s="247" t="s">
        <v>21</v>
      </c>
      <c r="D5" s="247">
        <v>55.040000000000006</v>
      </c>
      <c r="E5" s="247">
        <v>98.828000000000003</v>
      </c>
      <c r="F5" s="247">
        <v>133.96800000000002</v>
      </c>
      <c r="G5" s="247">
        <v>361.98</v>
      </c>
    </row>
    <row r="6" spans="1:7" x14ac:dyDescent="0.2">
      <c r="A6" s="45" t="s">
        <v>573</v>
      </c>
      <c r="B6" s="247">
        <v>15922</v>
      </c>
      <c r="C6" s="247">
        <v>17969</v>
      </c>
      <c r="D6" s="247">
        <v>16926.050999999999</v>
      </c>
      <c r="E6" s="247">
        <v>17186.280999999999</v>
      </c>
      <c r="F6" s="247">
        <v>17435.413</v>
      </c>
      <c r="G6" s="247">
        <v>18164.899000000001</v>
      </c>
    </row>
    <row r="7" spans="1:7" x14ac:dyDescent="0.2">
      <c r="A7" s="45" t="s">
        <v>574</v>
      </c>
      <c r="B7" s="247">
        <v>4568</v>
      </c>
      <c r="C7" s="247">
        <v>5811</v>
      </c>
      <c r="D7" s="247">
        <v>12250.089999999998</v>
      </c>
      <c r="E7" s="247">
        <v>14730.322000000002</v>
      </c>
      <c r="F7" s="247">
        <v>15106.242</v>
      </c>
      <c r="G7" s="247">
        <v>15812.973999999998</v>
      </c>
    </row>
    <row r="8" spans="1:7" x14ac:dyDescent="0.2">
      <c r="A8" s="45" t="s">
        <v>575</v>
      </c>
      <c r="B8" s="247">
        <v>1015</v>
      </c>
      <c r="C8" s="247">
        <v>5</v>
      </c>
      <c r="D8" s="247">
        <v>18.091999999999999</v>
      </c>
      <c r="E8" s="247">
        <v>18.091999999999999</v>
      </c>
      <c r="F8" s="247">
        <v>18.091999999999999</v>
      </c>
      <c r="G8" s="247">
        <v>17.699000000000002</v>
      </c>
    </row>
    <row r="9" spans="1:7" x14ac:dyDescent="0.2">
      <c r="A9" s="45" t="s">
        <v>576</v>
      </c>
      <c r="B9" s="247">
        <v>2057</v>
      </c>
      <c r="C9" s="247">
        <v>3295</v>
      </c>
      <c r="D9" s="247">
        <v>9066.3809999999994</v>
      </c>
      <c r="E9" s="247">
        <v>9641.0209999999988</v>
      </c>
      <c r="F9" s="247">
        <v>10107.482</v>
      </c>
      <c r="G9" s="247">
        <v>10627.135999999999</v>
      </c>
    </row>
    <row r="10" spans="1:7" x14ac:dyDescent="0.2">
      <c r="A10" s="33" t="s">
        <v>577</v>
      </c>
      <c r="B10" s="246">
        <v>2094</v>
      </c>
      <c r="C10" s="246">
        <v>1082</v>
      </c>
      <c r="D10" s="246">
        <v>1276.97</v>
      </c>
      <c r="E10" s="246">
        <v>1271.528</v>
      </c>
      <c r="F10" s="246">
        <v>1076.383</v>
      </c>
      <c r="G10" s="246">
        <v>1120.075</v>
      </c>
    </row>
    <row r="11" spans="1:7" x14ac:dyDescent="0.2">
      <c r="A11" s="45" t="s">
        <v>572</v>
      </c>
      <c r="B11" s="247">
        <v>27</v>
      </c>
      <c r="C11" s="247">
        <v>57</v>
      </c>
      <c r="D11" s="247">
        <v>111.318</v>
      </c>
      <c r="E11" s="247">
        <v>139.851</v>
      </c>
      <c r="F11" s="247">
        <v>67.569999999999993</v>
      </c>
      <c r="G11" s="247">
        <v>29.57</v>
      </c>
    </row>
    <row r="12" spans="1:7" x14ac:dyDescent="0.2">
      <c r="A12" s="45" t="s">
        <v>573</v>
      </c>
      <c r="B12" s="247">
        <v>1522</v>
      </c>
      <c r="C12" s="247">
        <v>618</v>
      </c>
      <c r="D12" s="247">
        <v>670.52700000000004</v>
      </c>
      <c r="E12" s="247">
        <v>625</v>
      </c>
      <c r="F12" s="247">
        <v>526.505</v>
      </c>
      <c r="G12" s="247">
        <v>594.07899999999995</v>
      </c>
    </row>
    <row r="13" spans="1:7" x14ac:dyDescent="0.2">
      <c r="A13" s="45" t="s">
        <v>574</v>
      </c>
      <c r="B13" s="247">
        <v>545</v>
      </c>
      <c r="C13" s="247">
        <v>406</v>
      </c>
      <c r="D13" s="247">
        <v>487.625</v>
      </c>
      <c r="E13" s="247">
        <v>506.67700000000002</v>
      </c>
      <c r="F13" s="247">
        <v>482.30799999999994</v>
      </c>
      <c r="G13" s="247">
        <v>496.42600000000004</v>
      </c>
    </row>
    <row r="14" spans="1:7" x14ac:dyDescent="0.2">
      <c r="A14" s="45" t="s">
        <v>575</v>
      </c>
      <c r="B14" s="247" t="s">
        <v>21</v>
      </c>
      <c r="C14" s="247" t="s">
        <v>21</v>
      </c>
      <c r="D14" s="247">
        <v>0</v>
      </c>
      <c r="E14" s="247">
        <v>0</v>
      </c>
      <c r="F14" s="247">
        <v>0</v>
      </c>
      <c r="G14" s="247">
        <v>0</v>
      </c>
    </row>
    <row r="15" spans="1:7" x14ac:dyDescent="0.2">
      <c r="A15" s="45" t="s">
        <v>576</v>
      </c>
      <c r="B15" s="247" t="s">
        <v>332</v>
      </c>
      <c r="C15" s="247" t="s">
        <v>21</v>
      </c>
      <c r="D15" s="247">
        <v>7.5</v>
      </c>
      <c r="E15" s="247">
        <v>0</v>
      </c>
      <c r="F15" s="247">
        <v>0</v>
      </c>
      <c r="G15" s="247">
        <v>0</v>
      </c>
    </row>
    <row r="16" spans="1:7" x14ac:dyDescent="0.2">
      <c r="A16" s="33" t="s">
        <v>578</v>
      </c>
      <c r="B16" s="246">
        <v>226460</v>
      </c>
      <c r="C16" s="246">
        <v>205450</v>
      </c>
      <c r="D16" s="246">
        <v>234296.55500000002</v>
      </c>
      <c r="E16" s="246">
        <v>228258.71899999998</v>
      </c>
      <c r="F16" s="246">
        <v>216035.46599999999</v>
      </c>
      <c r="G16" s="246">
        <v>210283.38399999996</v>
      </c>
    </row>
    <row r="17" spans="1:7" x14ac:dyDescent="0.2">
      <c r="A17" s="45" t="s">
        <v>572</v>
      </c>
      <c r="B17" s="247">
        <v>37047</v>
      </c>
      <c r="C17" s="247">
        <v>25081</v>
      </c>
      <c r="D17" s="247">
        <v>22014.603999999999</v>
      </c>
      <c r="E17" s="247">
        <v>21169.162999999997</v>
      </c>
      <c r="F17" s="247">
        <v>20852.012999999999</v>
      </c>
      <c r="G17" s="247">
        <v>23210.037000000004</v>
      </c>
    </row>
    <row r="18" spans="1:7" x14ac:dyDescent="0.2">
      <c r="A18" s="45" t="s">
        <v>573</v>
      </c>
      <c r="B18" s="247">
        <v>155916</v>
      </c>
      <c r="C18" s="247">
        <v>146738</v>
      </c>
      <c r="D18" s="247">
        <v>170466.179</v>
      </c>
      <c r="E18" s="247">
        <v>164791.56199999998</v>
      </c>
      <c r="F18" s="247">
        <v>151150.68699999998</v>
      </c>
      <c r="G18" s="247">
        <v>144299.82999999996</v>
      </c>
    </row>
    <row r="19" spans="1:7" x14ac:dyDescent="0.2">
      <c r="A19" s="45" t="s">
        <v>574</v>
      </c>
      <c r="B19" s="247">
        <v>29796</v>
      </c>
      <c r="C19" s="247">
        <v>30223</v>
      </c>
      <c r="D19" s="247">
        <v>36476.831000000006</v>
      </c>
      <c r="E19" s="247">
        <v>37789.217000000004</v>
      </c>
      <c r="F19" s="247">
        <v>38820.412000000004</v>
      </c>
      <c r="G19" s="247">
        <v>37536.514999999992</v>
      </c>
    </row>
    <row r="20" spans="1:7" x14ac:dyDescent="0.2">
      <c r="A20" s="45" t="s">
        <v>575</v>
      </c>
      <c r="B20" s="247">
        <v>734</v>
      </c>
      <c r="C20" s="247">
        <v>314</v>
      </c>
      <c r="D20" s="247">
        <v>1129.665</v>
      </c>
      <c r="E20" s="247">
        <v>334.93299999999999</v>
      </c>
      <c r="F20" s="247">
        <v>326.81600000000003</v>
      </c>
      <c r="G20" s="247">
        <v>314.93900000000002</v>
      </c>
    </row>
    <row r="21" spans="1:7" x14ac:dyDescent="0.2">
      <c r="A21" s="45" t="s">
        <v>576</v>
      </c>
      <c r="B21" s="247">
        <v>2968</v>
      </c>
      <c r="C21" s="247">
        <v>3094</v>
      </c>
      <c r="D21" s="247">
        <v>4209.2759999999998</v>
      </c>
      <c r="E21" s="247">
        <v>4173.8439999999991</v>
      </c>
      <c r="F21" s="247">
        <v>4885.5379999999996</v>
      </c>
      <c r="G21" s="247">
        <v>4922.0630000000001</v>
      </c>
    </row>
    <row r="22" spans="1:7" x14ac:dyDescent="0.2">
      <c r="A22" s="33" t="s">
        <v>579</v>
      </c>
      <c r="B22" s="246">
        <v>3276</v>
      </c>
      <c r="C22" s="246">
        <v>2771</v>
      </c>
      <c r="D22" s="246">
        <v>2957.335</v>
      </c>
      <c r="E22" s="246">
        <v>1644.2450000000001</v>
      </c>
      <c r="F22" s="246">
        <v>3303.2849999999999</v>
      </c>
      <c r="G22" s="246">
        <v>3322.7619999999997</v>
      </c>
    </row>
    <row r="23" spans="1:7" x14ac:dyDescent="0.2">
      <c r="A23" s="45" t="s">
        <v>572</v>
      </c>
      <c r="B23" s="247">
        <v>103</v>
      </c>
      <c r="C23" s="247">
        <v>20</v>
      </c>
      <c r="D23" s="247">
        <v>216.21600000000001</v>
      </c>
      <c r="E23" s="247">
        <v>20</v>
      </c>
      <c r="F23" s="247">
        <v>370</v>
      </c>
      <c r="G23" s="247">
        <v>377.38799999999998</v>
      </c>
    </row>
    <row r="24" spans="1:7" x14ac:dyDescent="0.2">
      <c r="A24" s="45" t="s">
        <v>573</v>
      </c>
      <c r="B24" s="247">
        <v>2622</v>
      </c>
      <c r="C24" s="247">
        <v>2325</v>
      </c>
      <c r="D24" s="247">
        <v>2298.81</v>
      </c>
      <c r="E24" s="247">
        <v>1315.3229999999999</v>
      </c>
      <c r="F24" s="247">
        <v>2500.337</v>
      </c>
      <c r="G24" s="247">
        <v>2500.3870000000002</v>
      </c>
    </row>
    <row r="25" spans="1:7" x14ac:dyDescent="0.2">
      <c r="A25" s="45" t="s">
        <v>574</v>
      </c>
      <c r="B25" s="247">
        <v>532</v>
      </c>
      <c r="C25" s="247">
        <v>422</v>
      </c>
      <c r="D25" s="247">
        <v>432.39499999999998</v>
      </c>
      <c r="E25" s="247">
        <v>299.13700000000006</v>
      </c>
      <c r="F25" s="247">
        <v>423.29200000000003</v>
      </c>
      <c r="G25" s="247">
        <v>425.46100000000001</v>
      </c>
    </row>
    <row r="26" spans="1:7" x14ac:dyDescent="0.2">
      <c r="A26" s="45" t="s">
        <v>575</v>
      </c>
      <c r="B26" s="247" t="s">
        <v>21</v>
      </c>
      <c r="C26" s="247" t="s">
        <v>21</v>
      </c>
      <c r="D26" s="247">
        <v>0</v>
      </c>
      <c r="E26" s="247">
        <v>0</v>
      </c>
      <c r="F26" s="247">
        <v>0</v>
      </c>
      <c r="G26" s="247">
        <v>0</v>
      </c>
    </row>
    <row r="27" spans="1:7" x14ac:dyDescent="0.2">
      <c r="A27" s="45" t="s">
        <v>576</v>
      </c>
      <c r="B27" s="247">
        <v>18</v>
      </c>
      <c r="C27" s="247">
        <v>3</v>
      </c>
      <c r="D27" s="247">
        <v>9.9139999999999997</v>
      </c>
      <c r="E27" s="247">
        <v>9.7850000000000001</v>
      </c>
      <c r="F27" s="247">
        <v>9.6559999999999988</v>
      </c>
      <c r="G27" s="247">
        <v>19.526</v>
      </c>
    </row>
    <row r="28" spans="1:7" ht="19.5" customHeight="1" x14ac:dyDescent="0.2">
      <c r="A28" s="24" t="s">
        <v>580</v>
      </c>
      <c r="B28" s="246">
        <v>166</v>
      </c>
      <c r="C28" s="246">
        <v>174</v>
      </c>
      <c r="D28" s="246">
        <v>136.30199999999999</v>
      </c>
      <c r="E28" s="246">
        <v>150.85899999999998</v>
      </c>
      <c r="F28" s="246">
        <v>146.44</v>
      </c>
      <c r="G28" s="246">
        <v>321.47800000000001</v>
      </c>
    </row>
    <row r="29" spans="1:7" x14ac:dyDescent="0.2">
      <c r="A29" s="45" t="s">
        <v>572</v>
      </c>
      <c r="B29" s="247" t="s">
        <v>21</v>
      </c>
      <c r="C29" s="247" t="s">
        <v>21</v>
      </c>
      <c r="D29" s="247">
        <v>0</v>
      </c>
      <c r="E29" s="247">
        <v>0</v>
      </c>
      <c r="F29" s="247">
        <v>0</v>
      </c>
      <c r="G29" s="247">
        <v>193.70699999999999</v>
      </c>
    </row>
    <row r="30" spans="1:7" x14ac:dyDescent="0.2">
      <c r="A30" s="45" t="s">
        <v>573</v>
      </c>
      <c r="B30" s="247">
        <v>53</v>
      </c>
      <c r="C30" s="247">
        <v>48</v>
      </c>
      <c r="D30" s="247">
        <v>39.918999999999997</v>
      </c>
      <c r="E30" s="247">
        <v>39.122</v>
      </c>
      <c r="F30" s="247">
        <v>39.796000000000006</v>
      </c>
      <c r="G30" s="247">
        <v>36.933999999999997</v>
      </c>
    </row>
    <row r="31" spans="1:7" x14ac:dyDescent="0.2">
      <c r="A31" s="45" t="s">
        <v>574</v>
      </c>
      <c r="B31" s="247">
        <v>107</v>
      </c>
      <c r="C31" s="247">
        <v>95</v>
      </c>
      <c r="D31" s="247">
        <v>77.338000000000008</v>
      </c>
      <c r="E31" s="247">
        <v>93.119</v>
      </c>
      <c r="F31" s="247">
        <v>87.72999999999999</v>
      </c>
      <c r="G31" s="247">
        <v>72.536999999999992</v>
      </c>
    </row>
    <row r="32" spans="1:7" x14ac:dyDescent="0.2">
      <c r="A32" s="45" t="s">
        <v>575</v>
      </c>
      <c r="B32" s="247" t="s">
        <v>21</v>
      </c>
      <c r="C32" s="247" t="s">
        <v>21</v>
      </c>
      <c r="D32" s="247">
        <v>0</v>
      </c>
      <c r="E32" s="247">
        <v>0</v>
      </c>
      <c r="F32" s="247">
        <v>0</v>
      </c>
      <c r="G32" s="247">
        <v>0</v>
      </c>
    </row>
    <row r="33" spans="1:7" x14ac:dyDescent="0.2">
      <c r="A33" s="45" t="s">
        <v>576</v>
      </c>
      <c r="B33" s="247">
        <v>5</v>
      </c>
      <c r="C33" s="247">
        <v>31</v>
      </c>
      <c r="D33" s="247">
        <v>19.044999999999998</v>
      </c>
      <c r="E33" s="247">
        <v>18.617999999999999</v>
      </c>
      <c r="F33" s="247">
        <v>18.913999999999998</v>
      </c>
      <c r="G33" s="247">
        <v>18.3</v>
      </c>
    </row>
    <row r="34" spans="1:7" x14ac:dyDescent="0.2">
      <c r="A34" s="33" t="s">
        <v>581</v>
      </c>
      <c r="B34" s="246">
        <v>16936</v>
      </c>
      <c r="C34" s="246">
        <v>14576</v>
      </c>
      <c r="D34" s="246">
        <v>14158.874999999998</v>
      </c>
      <c r="E34" s="246">
        <v>13937.267</v>
      </c>
      <c r="F34" s="246">
        <v>14285.311</v>
      </c>
      <c r="G34" s="246">
        <v>14152.001999999999</v>
      </c>
    </row>
    <row r="35" spans="1:7" x14ac:dyDescent="0.2">
      <c r="A35" s="45" t="s">
        <v>572</v>
      </c>
      <c r="B35" s="247">
        <v>37</v>
      </c>
      <c r="C35" s="247">
        <v>2</v>
      </c>
      <c r="D35" s="247">
        <v>84.913000000000011</v>
      </c>
      <c r="E35" s="247">
        <v>69.53</v>
      </c>
      <c r="F35" s="247">
        <v>69.53</v>
      </c>
      <c r="G35" s="247">
        <v>62.076000000000001</v>
      </c>
    </row>
    <row r="36" spans="1:7" x14ac:dyDescent="0.2">
      <c r="A36" s="45" t="s">
        <v>573</v>
      </c>
      <c r="B36" s="247">
        <v>5078</v>
      </c>
      <c r="C36" s="247">
        <v>5690</v>
      </c>
      <c r="D36" s="247">
        <v>4928.6289999999999</v>
      </c>
      <c r="E36" s="247">
        <v>4633.5439999999999</v>
      </c>
      <c r="F36" s="247">
        <v>4678.134</v>
      </c>
      <c r="G36" s="247">
        <v>4541.26</v>
      </c>
    </row>
    <row r="37" spans="1:7" x14ac:dyDescent="0.2">
      <c r="A37" s="45" t="s">
        <v>574</v>
      </c>
      <c r="B37" s="247">
        <v>1807</v>
      </c>
      <c r="C37" s="247">
        <v>2085</v>
      </c>
      <c r="D37" s="247">
        <v>2583.087</v>
      </c>
      <c r="E37" s="247">
        <v>2590.96</v>
      </c>
      <c r="F37" s="247">
        <v>2701.1729999999998</v>
      </c>
      <c r="G37" s="247">
        <v>2715.3470000000002</v>
      </c>
    </row>
    <row r="38" spans="1:7" x14ac:dyDescent="0.2">
      <c r="A38" s="45" t="s">
        <v>575</v>
      </c>
      <c r="B38" s="247">
        <v>9593</v>
      </c>
      <c r="C38" s="247">
        <v>6622</v>
      </c>
      <c r="D38" s="247">
        <v>6323.3379999999997</v>
      </c>
      <c r="E38" s="247">
        <v>6402.5249999999996</v>
      </c>
      <c r="F38" s="247">
        <v>6600.0149999999994</v>
      </c>
      <c r="G38" s="247">
        <v>6601.2429999999995</v>
      </c>
    </row>
    <row r="39" spans="1:7" x14ac:dyDescent="0.2">
      <c r="A39" s="45" t="s">
        <v>576</v>
      </c>
      <c r="B39" s="247">
        <v>422</v>
      </c>
      <c r="C39" s="247">
        <v>178</v>
      </c>
      <c r="D39" s="247">
        <v>238.90800000000002</v>
      </c>
      <c r="E39" s="247">
        <v>240.70799999999997</v>
      </c>
      <c r="F39" s="247">
        <v>236.459</v>
      </c>
      <c r="G39" s="247">
        <v>232.07599999999999</v>
      </c>
    </row>
    <row r="40" spans="1:7" ht="18" x14ac:dyDescent="0.2">
      <c r="A40" s="24" t="s">
        <v>582</v>
      </c>
      <c r="B40" s="246">
        <v>169231</v>
      </c>
      <c r="C40" s="246">
        <v>165428</v>
      </c>
      <c r="D40" s="246">
        <v>186050.50900000002</v>
      </c>
      <c r="E40" s="246">
        <v>184899.611</v>
      </c>
      <c r="F40" s="246">
        <v>182738.27100000001</v>
      </c>
      <c r="G40" s="246">
        <v>178748.82</v>
      </c>
    </row>
    <row r="41" spans="1:7" x14ac:dyDescent="0.2">
      <c r="A41" s="45" t="s">
        <v>572</v>
      </c>
      <c r="B41" s="247">
        <v>7768</v>
      </c>
      <c r="C41" s="247">
        <v>4935</v>
      </c>
      <c r="D41" s="247">
        <v>5067.027</v>
      </c>
      <c r="E41" s="247">
        <v>4721.5110000000004</v>
      </c>
      <c r="F41" s="247">
        <v>4740.7009999999991</v>
      </c>
      <c r="G41" s="247">
        <v>4392.0470000000005</v>
      </c>
    </row>
    <row r="42" spans="1:7" x14ac:dyDescent="0.2">
      <c r="A42" s="45" t="s">
        <v>573</v>
      </c>
      <c r="B42" s="247">
        <v>124280</v>
      </c>
      <c r="C42" s="247">
        <v>119537</v>
      </c>
      <c r="D42" s="247">
        <v>124667.958</v>
      </c>
      <c r="E42" s="247">
        <v>122321.516</v>
      </c>
      <c r="F42" s="247">
        <v>118271.02100000001</v>
      </c>
      <c r="G42" s="247">
        <v>114951.788</v>
      </c>
    </row>
    <row r="43" spans="1:7" x14ac:dyDescent="0.2">
      <c r="A43" s="45" t="s">
        <v>574</v>
      </c>
      <c r="B43" s="247">
        <v>25443</v>
      </c>
      <c r="C43" s="247">
        <v>26662</v>
      </c>
      <c r="D43" s="247">
        <v>39757.096999999994</v>
      </c>
      <c r="E43" s="247">
        <v>40987.008999999998</v>
      </c>
      <c r="F43" s="247">
        <v>42506.547000000006</v>
      </c>
      <c r="G43" s="247">
        <v>42101.366000000002</v>
      </c>
    </row>
    <row r="44" spans="1:7" x14ac:dyDescent="0.2">
      <c r="A44" s="45" t="s">
        <v>575</v>
      </c>
      <c r="B44" s="247">
        <v>182</v>
      </c>
      <c r="C44" s="247">
        <v>155</v>
      </c>
      <c r="D44" s="247">
        <v>770.90900000000011</v>
      </c>
      <c r="E44" s="247">
        <v>555.82600000000002</v>
      </c>
      <c r="F44" s="247">
        <v>546.39499999999998</v>
      </c>
      <c r="G44" s="247">
        <v>529.48699999999997</v>
      </c>
    </row>
    <row r="45" spans="1:7" x14ac:dyDescent="0.2">
      <c r="A45" s="45" t="s">
        <v>576</v>
      </c>
      <c r="B45" s="247">
        <v>11557</v>
      </c>
      <c r="C45" s="247">
        <v>14140</v>
      </c>
      <c r="D45" s="247">
        <v>15787.517999999998</v>
      </c>
      <c r="E45" s="247">
        <v>16313.749000000002</v>
      </c>
      <c r="F45" s="247">
        <v>16673.607</v>
      </c>
      <c r="G45" s="247">
        <v>16774.131999999998</v>
      </c>
    </row>
    <row r="46" spans="1:7" x14ac:dyDescent="0.2">
      <c r="A46" s="33" t="s">
        <v>583</v>
      </c>
      <c r="B46" s="246">
        <v>23614</v>
      </c>
      <c r="C46" s="246">
        <v>21198</v>
      </c>
      <c r="D46" s="246">
        <v>24897.794999999998</v>
      </c>
      <c r="E46" s="246">
        <v>25053.934999999998</v>
      </c>
      <c r="F46" s="246">
        <v>25397.807000000001</v>
      </c>
      <c r="G46" s="246">
        <v>23630.884999999998</v>
      </c>
    </row>
    <row r="47" spans="1:7" x14ac:dyDescent="0.2">
      <c r="A47" s="45" t="s">
        <v>572</v>
      </c>
      <c r="B47" s="247">
        <v>40</v>
      </c>
      <c r="C47" s="247">
        <v>33</v>
      </c>
      <c r="D47" s="247">
        <v>10</v>
      </c>
      <c r="E47" s="247">
        <v>10</v>
      </c>
      <c r="F47" s="247">
        <v>0</v>
      </c>
      <c r="G47" s="247">
        <v>0</v>
      </c>
    </row>
    <row r="48" spans="1:7" x14ac:dyDescent="0.2">
      <c r="A48" s="45" t="s">
        <v>573</v>
      </c>
      <c r="B48" s="247">
        <v>2694</v>
      </c>
      <c r="C48" s="247">
        <v>1960</v>
      </c>
      <c r="D48" s="247">
        <v>2036.665</v>
      </c>
      <c r="E48" s="247">
        <v>2222.0239999999999</v>
      </c>
      <c r="F48" s="247">
        <v>2044.9380000000001</v>
      </c>
      <c r="G48" s="247">
        <v>2151.288</v>
      </c>
    </row>
    <row r="49" spans="1:7" x14ac:dyDescent="0.2">
      <c r="A49" s="45" t="s">
        <v>574</v>
      </c>
      <c r="B49" s="247">
        <v>17382</v>
      </c>
      <c r="C49" s="247">
        <v>15012</v>
      </c>
      <c r="D49" s="247">
        <v>16153.164999999999</v>
      </c>
      <c r="E49" s="247">
        <v>16384.487999999998</v>
      </c>
      <c r="F49" s="247">
        <v>16930.777999999998</v>
      </c>
      <c r="G49" s="247">
        <v>15156.793</v>
      </c>
    </row>
    <row r="50" spans="1:7" x14ac:dyDescent="0.2">
      <c r="A50" s="45" t="s">
        <v>575</v>
      </c>
      <c r="B50" s="247">
        <v>459</v>
      </c>
      <c r="C50" s="247">
        <v>209</v>
      </c>
      <c r="D50" s="247">
        <v>187.34399999999999</v>
      </c>
      <c r="E50" s="247">
        <v>182.11799999999999</v>
      </c>
      <c r="F50" s="247">
        <v>178.63799999999998</v>
      </c>
      <c r="G50" s="247">
        <v>167.95999999999998</v>
      </c>
    </row>
    <row r="51" spans="1:7" x14ac:dyDescent="0.2">
      <c r="A51" s="45" t="s">
        <v>576</v>
      </c>
      <c r="B51" s="247">
        <v>3038</v>
      </c>
      <c r="C51" s="247">
        <v>3984</v>
      </c>
      <c r="D51" s="247">
        <v>6510.6209999999992</v>
      </c>
      <c r="E51" s="247">
        <v>6255.3049999999994</v>
      </c>
      <c r="F51" s="247">
        <v>6243.4529999999995</v>
      </c>
      <c r="G51" s="247">
        <v>6154.844000000001</v>
      </c>
    </row>
    <row r="52" spans="1:7" x14ac:dyDescent="0.2">
      <c r="A52" s="33" t="s">
        <v>584</v>
      </c>
      <c r="B52" s="246">
        <v>4376</v>
      </c>
      <c r="C52" s="246">
        <v>5493</v>
      </c>
      <c r="D52" s="246">
        <v>4950.7130000000006</v>
      </c>
      <c r="E52" s="246">
        <v>5081.2300000000005</v>
      </c>
      <c r="F52" s="246">
        <v>5079.3739999999998</v>
      </c>
      <c r="G52" s="246">
        <v>5007.3720000000003</v>
      </c>
    </row>
    <row r="53" spans="1:7" x14ac:dyDescent="0.2">
      <c r="A53" s="45" t="s">
        <v>572</v>
      </c>
      <c r="B53" s="247">
        <v>26</v>
      </c>
      <c r="C53" s="247">
        <v>26</v>
      </c>
      <c r="D53" s="247">
        <v>32.124000000000002</v>
      </c>
      <c r="E53" s="247">
        <v>33.462000000000003</v>
      </c>
      <c r="F53" s="247">
        <v>33.462000000000003</v>
      </c>
      <c r="G53" s="247">
        <v>27.581</v>
      </c>
    </row>
    <row r="54" spans="1:7" x14ac:dyDescent="0.2">
      <c r="A54" s="45" t="s">
        <v>573</v>
      </c>
      <c r="B54" s="247">
        <v>1867</v>
      </c>
      <c r="C54" s="247">
        <v>1739</v>
      </c>
      <c r="D54" s="247">
        <v>1539.5500000000002</v>
      </c>
      <c r="E54" s="247">
        <v>1629.2650000000003</v>
      </c>
      <c r="F54" s="247">
        <v>1639.357</v>
      </c>
      <c r="G54" s="247">
        <v>1619.2429999999999</v>
      </c>
    </row>
    <row r="55" spans="1:7" x14ac:dyDescent="0.2">
      <c r="A55" s="45" t="s">
        <v>574</v>
      </c>
      <c r="B55" s="247">
        <v>1224</v>
      </c>
      <c r="C55" s="247">
        <v>1408</v>
      </c>
      <c r="D55" s="247">
        <v>1503.502</v>
      </c>
      <c r="E55" s="247">
        <v>1610.7060000000001</v>
      </c>
      <c r="F55" s="247">
        <v>1645.9579999999999</v>
      </c>
      <c r="G55" s="247">
        <v>1632.8009999999999</v>
      </c>
    </row>
    <row r="56" spans="1:7" x14ac:dyDescent="0.2">
      <c r="A56" s="45" t="s">
        <v>575</v>
      </c>
      <c r="B56" s="247">
        <v>407</v>
      </c>
      <c r="C56" s="247">
        <v>954</v>
      </c>
      <c r="D56" s="247">
        <v>825.35500000000002</v>
      </c>
      <c r="E56" s="247">
        <v>781.78899999999999</v>
      </c>
      <c r="F56" s="247">
        <v>771.56899999999996</v>
      </c>
      <c r="G56" s="247">
        <v>754.55500000000006</v>
      </c>
    </row>
    <row r="57" spans="1:7" ht="15" thickBot="1" x14ac:dyDescent="0.25">
      <c r="A57" s="119" t="s">
        <v>576</v>
      </c>
      <c r="B57" s="248">
        <v>852</v>
      </c>
      <c r="C57" s="248">
        <v>1367</v>
      </c>
      <c r="D57" s="248">
        <v>1050.182</v>
      </c>
      <c r="E57" s="248">
        <v>1026.008</v>
      </c>
      <c r="F57" s="248">
        <v>989.02800000000002</v>
      </c>
      <c r="G57" s="248">
        <v>973.19200000000001</v>
      </c>
    </row>
    <row r="58" spans="1:7" ht="15" thickTop="1" x14ac:dyDescent="0.2"/>
  </sheetData>
  <mergeCells count="2">
    <mergeCell ref="A1:G1"/>
    <mergeCell ref="A2:G2"/>
  </mergeCells>
  <pageMargins left="0.7" right="0.7" top="0.75" bottom="0.75" header="0.3" footer="0.3"/>
  <pageSetup paperSize="9" scale="70" orientation="portrait" verticalDpi="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G61"/>
  <sheetViews>
    <sheetView tabSelected="1" view="pageBreakPreview" topLeftCell="A37" zoomScale="115" zoomScaleNormal="100" zoomScaleSheetLayoutView="115" workbookViewId="0">
      <selection activeCell="K51" sqref="K51"/>
    </sheetView>
  </sheetViews>
  <sheetFormatPr defaultRowHeight="14.25" x14ac:dyDescent="0.2"/>
  <cols>
    <col min="1" max="1" width="33" bestFit="1" customWidth="1"/>
    <col min="2" max="7" width="9.5" customWidth="1"/>
  </cols>
  <sheetData>
    <row r="1" spans="1:7" ht="18.75" x14ac:dyDescent="0.2">
      <c r="A1" s="793" t="s">
        <v>600</v>
      </c>
      <c r="B1" s="793"/>
      <c r="C1" s="793"/>
      <c r="D1" s="793"/>
      <c r="E1" s="793"/>
      <c r="F1" s="793"/>
      <c r="G1" s="793"/>
    </row>
    <row r="2" spans="1:7" ht="15" thickBot="1" x14ac:dyDescent="0.25">
      <c r="A2" s="897" t="s">
        <v>399</v>
      </c>
      <c r="B2" s="897"/>
      <c r="C2" s="897"/>
      <c r="D2" s="897"/>
      <c r="E2" s="897"/>
      <c r="F2" s="897"/>
      <c r="G2" s="897"/>
    </row>
    <row r="3" spans="1:7" ht="15.75" thickTop="1" thickBot="1" x14ac:dyDescent="0.25">
      <c r="A3" s="115" t="s">
        <v>570</v>
      </c>
      <c r="B3" s="318">
        <v>44734</v>
      </c>
      <c r="C3" s="319">
        <v>45100</v>
      </c>
      <c r="D3" s="318">
        <v>45320</v>
      </c>
      <c r="E3" s="320" t="s">
        <v>1650</v>
      </c>
      <c r="F3" s="320" t="s">
        <v>1655</v>
      </c>
      <c r="G3" s="320" t="s">
        <v>1654</v>
      </c>
    </row>
    <row r="4" spans="1:7" ht="15" thickTop="1" x14ac:dyDescent="0.2">
      <c r="A4" s="33" t="s">
        <v>585</v>
      </c>
      <c r="B4" s="25">
        <v>4669</v>
      </c>
      <c r="C4" s="34">
        <v>5085</v>
      </c>
      <c r="D4" s="246">
        <v>6194.3270000000002</v>
      </c>
      <c r="E4" s="242">
        <v>6474.1460000000006</v>
      </c>
      <c r="F4" s="242">
        <v>6234.4559999999992</v>
      </c>
      <c r="G4" s="242">
        <v>5709.2049999999999</v>
      </c>
    </row>
    <row r="5" spans="1:7" x14ac:dyDescent="0.2">
      <c r="A5" s="106" t="s">
        <v>572</v>
      </c>
      <c r="B5" s="3">
        <v>289</v>
      </c>
      <c r="C5" s="11">
        <v>132</v>
      </c>
      <c r="D5" s="247">
        <v>112.446</v>
      </c>
      <c r="E5" s="243">
        <v>106.04</v>
      </c>
      <c r="F5" s="243">
        <v>105.729</v>
      </c>
      <c r="G5" s="243">
        <v>90.64</v>
      </c>
    </row>
    <row r="6" spans="1:7" x14ac:dyDescent="0.2">
      <c r="A6" s="106" t="s">
        <v>573</v>
      </c>
      <c r="B6" s="28">
        <v>1990</v>
      </c>
      <c r="C6" s="36">
        <v>2344</v>
      </c>
      <c r="D6" s="247">
        <v>3219.1090000000004</v>
      </c>
      <c r="E6" s="243">
        <v>3138.4260000000004</v>
      </c>
      <c r="F6" s="243">
        <v>2899.3700000000003</v>
      </c>
      <c r="G6" s="243">
        <v>2910.3630000000003</v>
      </c>
    </row>
    <row r="7" spans="1:7" x14ac:dyDescent="0.2">
      <c r="A7" s="106" t="s">
        <v>574</v>
      </c>
      <c r="B7" s="28">
        <v>1968</v>
      </c>
      <c r="C7" s="36">
        <v>2289</v>
      </c>
      <c r="D7" s="247">
        <v>2603.5060000000003</v>
      </c>
      <c r="E7" s="243">
        <v>2963.3320000000003</v>
      </c>
      <c r="F7" s="243">
        <v>2976.8539999999998</v>
      </c>
      <c r="G7" s="243">
        <v>2459.8509999999997</v>
      </c>
    </row>
    <row r="8" spans="1:7" x14ac:dyDescent="0.2">
      <c r="A8" s="106" t="s">
        <v>575</v>
      </c>
      <c r="B8" s="3">
        <v>275</v>
      </c>
      <c r="C8" s="11">
        <v>206</v>
      </c>
      <c r="D8" s="247">
        <v>140.696</v>
      </c>
      <c r="E8" s="243">
        <v>139.07400000000001</v>
      </c>
      <c r="F8" s="243">
        <v>137.59399999999999</v>
      </c>
      <c r="G8" s="243">
        <v>135.779</v>
      </c>
    </row>
    <row r="9" spans="1:7" x14ac:dyDescent="0.2">
      <c r="A9" s="106" t="s">
        <v>576</v>
      </c>
      <c r="B9" s="3">
        <v>147</v>
      </c>
      <c r="C9" s="11">
        <v>113</v>
      </c>
      <c r="D9" s="247">
        <v>118.57</v>
      </c>
      <c r="E9" s="243">
        <v>127.27400000000002</v>
      </c>
      <c r="F9" s="243">
        <v>114.90899999999998</v>
      </c>
      <c r="G9" s="243">
        <v>112.572</v>
      </c>
    </row>
    <row r="10" spans="1:7" x14ac:dyDescent="0.2">
      <c r="A10" s="33" t="s">
        <v>586</v>
      </c>
      <c r="B10" s="25">
        <v>2213</v>
      </c>
      <c r="C10" s="34">
        <v>2013</v>
      </c>
      <c r="D10" s="246">
        <v>2358.6309999999999</v>
      </c>
      <c r="E10" s="242">
        <v>2416.0310000000004</v>
      </c>
      <c r="F10" s="242">
        <v>2508.8049999999998</v>
      </c>
      <c r="G10" s="242">
        <v>2565.1959999999999</v>
      </c>
    </row>
    <row r="11" spans="1:7" x14ac:dyDescent="0.2">
      <c r="A11" s="106" t="s">
        <v>572</v>
      </c>
      <c r="B11" s="3" t="s">
        <v>21</v>
      </c>
      <c r="C11" s="11" t="s">
        <v>21</v>
      </c>
      <c r="D11" s="247">
        <v>44.454000000000001</v>
      </c>
      <c r="E11" s="243">
        <v>0</v>
      </c>
      <c r="F11" s="411">
        <v>59.109000000000002</v>
      </c>
      <c r="G11" s="411">
        <v>0</v>
      </c>
    </row>
    <row r="12" spans="1:7" x14ac:dyDescent="0.2">
      <c r="A12" s="106" t="s">
        <v>573</v>
      </c>
      <c r="B12" s="3">
        <v>432</v>
      </c>
      <c r="C12" s="11">
        <v>341</v>
      </c>
      <c r="D12" s="247">
        <v>429.899</v>
      </c>
      <c r="E12" s="243">
        <v>462.85300000000001</v>
      </c>
      <c r="F12" s="243">
        <v>452.78</v>
      </c>
      <c r="G12" s="243">
        <v>414.39400000000001</v>
      </c>
    </row>
    <row r="13" spans="1:7" x14ac:dyDescent="0.2">
      <c r="A13" s="106" t="s">
        <v>574</v>
      </c>
      <c r="B13" s="28">
        <v>1146</v>
      </c>
      <c r="C13" s="36">
        <v>1224</v>
      </c>
      <c r="D13" s="247">
        <v>1387.83</v>
      </c>
      <c r="E13" s="243">
        <v>1361.0740000000001</v>
      </c>
      <c r="F13" s="243">
        <v>1398.076</v>
      </c>
      <c r="G13" s="243">
        <v>1411.32</v>
      </c>
    </row>
    <row r="14" spans="1:7" x14ac:dyDescent="0.2">
      <c r="A14" s="106" t="s">
        <v>575</v>
      </c>
      <c r="B14" s="3">
        <v>580</v>
      </c>
      <c r="C14" s="11">
        <v>412</v>
      </c>
      <c r="D14" s="247">
        <v>481.69200000000001</v>
      </c>
      <c r="E14" s="243">
        <v>577.61199999999997</v>
      </c>
      <c r="F14" s="243">
        <v>586.96799999999996</v>
      </c>
      <c r="G14" s="243">
        <v>727.81500000000005</v>
      </c>
    </row>
    <row r="15" spans="1:7" x14ac:dyDescent="0.2">
      <c r="A15" s="106" t="s">
        <v>576</v>
      </c>
      <c r="B15" s="3">
        <v>55</v>
      </c>
      <c r="C15" s="11">
        <v>35</v>
      </c>
      <c r="D15" s="247">
        <v>14.756</v>
      </c>
      <c r="E15" s="243">
        <v>14.492000000000001</v>
      </c>
      <c r="F15" s="243">
        <v>11.872</v>
      </c>
      <c r="G15" s="243">
        <v>11.667</v>
      </c>
    </row>
    <row r="16" spans="1:7" x14ac:dyDescent="0.2">
      <c r="A16" s="33" t="s">
        <v>587</v>
      </c>
      <c r="B16" s="25">
        <v>18791</v>
      </c>
      <c r="C16" s="34">
        <v>18461</v>
      </c>
      <c r="D16" s="246">
        <v>17857.814999999999</v>
      </c>
      <c r="E16" s="242">
        <v>18471.323</v>
      </c>
      <c r="F16" s="242">
        <v>18220.114999999998</v>
      </c>
      <c r="G16" s="242">
        <v>17270.236999999994</v>
      </c>
    </row>
    <row r="17" spans="1:7" x14ac:dyDescent="0.2">
      <c r="A17" s="106" t="s">
        <v>572</v>
      </c>
      <c r="B17" s="28">
        <v>2198</v>
      </c>
      <c r="C17" s="36">
        <v>1760</v>
      </c>
      <c r="D17" s="247">
        <v>1858.232</v>
      </c>
      <c r="E17" s="243">
        <v>1878.2610000000002</v>
      </c>
      <c r="F17" s="243">
        <v>1725.769</v>
      </c>
      <c r="G17" s="243">
        <v>1601.6750000000002</v>
      </c>
    </row>
    <row r="18" spans="1:7" x14ac:dyDescent="0.2">
      <c r="A18" s="106" t="s">
        <v>573</v>
      </c>
      <c r="B18" s="28">
        <v>10042</v>
      </c>
      <c r="C18" s="36">
        <v>10548</v>
      </c>
      <c r="D18" s="247">
        <v>8235.84</v>
      </c>
      <c r="E18" s="243">
        <v>8444.2340000000004</v>
      </c>
      <c r="F18" s="243">
        <v>8580.0519999999997</v>
      </c>
      <c r="G18" s="243">
        <v>8307.6929999999993</v>
      </c>
    </row>
    <row r="19" spans="1:7" x14ac:dyDescent="0.2">
      <c r="A19" s="106" t="s">
        <v>574</v>
      </c>
      <c r="B19" s="28">
        <v>3094</v>
      </c>
      <c r="C19" s="36">
        <v>6098</v>
      </c>
      <c r="D19" s="247">
        <v>7664.2279999999992</v>
      </c>
      <c r="E19" s="243">
        <v>7838.8150000000005</v>
      </c>
      <c r="F19" s="243">
        <v>7794.4549999999999</v>
      </c>
      <c r="G19" s="243">
        <v>7286.1479999999992</v>
      </c>
    </row>
    <row r="20" spans="1:7" x14ac:dyDescent="0.2">
      <c r="A20" s="106" t="s">
        <v>575</v>
      </c>
      <c r="B20" s="3">
        <v>145</v>
      </c>
      <c r="C20" s="11">
        <v>5</v>
      </c>
      <c r="D20" s="247">
        <v>5.2619999999999996</v>
      </c>
      <c r="E20" s="243">
        <v>5.2619999999999996</v>
      </c>
      <c r="F20" s="243">
        <v>5.2619999999999996</v>
      </c>
      <c r="G20" s="243">
        <v>5.2619999999999996</v>
      </c>
    </row>
    <row r="21" spans="1:7" x14ac:dyDescent="0.2">
      <c r="A21" s="106" t="s">
        <v>576</v>
      </c>
      <c r="B21" s="28">
        <v>3313</v>
      </c>
      <c r="C21" s="11">
        <v>50</v>
      </c>
      <c r="D21" s="247">
        <v>94.252999999999986</v>
      </c>
      <c r="E21" s="243">
        <v>304.75099999999998</v>
      </c>
      <c r="F21" s="243">
        <v>114.57699999999998</v>
      </c>
      <c r="G21" s="243">
        <v>69.458999999999989</v>
      </c>
    </row>
    <row r="22" spans="1:7" x14ac:dyDescent="0.2">
      <c r="A22" s="33" t="s">
        <v>588</v>
      </c>
      <c r="B22" s="25">
        <v>13015</v>
      </c>
      <c r="C22" s="34">
        <v>10109</v>
      </c>
      <c r="D22" s="246">
        <v>8911.4570000000003</v>
      </c>
      <c r="E22" s="242">
        <v>8637.6170000000002</v>
      </c>
      <c r="F22" s="242">
        <v>8526.3460000000014</v>
      </c>
      <c r="G22" s="242">
        <v>8736.1290000000008</v>
      </c>
    </row>
    <row r="23" spans="1:7" x14ac:dyDescent="0.2">
      <c r="A23" s="106" t="s">
        <v>572</v>
      </c>
      <c r="B23" s="3">
        <v>733</v>
      </c>
      <c r="C23" s="11">
        <v>412</v>
      </c>
      <c r="D23" s="247">
        <v>381.101</v>
      </c>
      <c r="E23" s="243">
        <v>361.09500000000003</v>
      </c>
      <c r="F23" s="243">
        <v>368.52000000000004</v>
      </c>
      <c r="G23" s="243">
        <v>366.52000000000004</v>
      </c>
    </row>
    <row r="24" spans="1:7" x14ac:dyDescent="0.2">
      <c r="A24" s="106" t="s">
        <v>573</v>
      </c>
      <c r="B24" s="28">
        <v>7283</v>
      </c>
      <c r="C24" s="36">
        <v>4528</v>
      </c>
      <c r="D24" s="247">
        <v>5111.09</v>
      </c>
      <c r="E24" s="243">
        <v>4908.5679999999993</v>
      </c>
      <c r="F24" s="243">
        <v>4747.3789999999999</v>
      </c>
      <c r="G24" s="243">
        <v>5270.8419999999996</v>
      </c>
    </row>
    <row r="25" spans="1:7" x14ac:dyDescent="0.2">
      <c r="A25" s="106" t="s">
        <v>574</v>
      </c>
      <c r="B25" s="28">
        <v>2587</v>
      </c>
      <c r="C25" s="36">
        <v>2159</v>
      </c>
      <c r="D25" s="247">
        <v>2917.366</v>
      </c>
      <c r="E25" s="243">
        <v>2857.6170000000002</v>
      </c>
      <c r="F25" s="243">
        <v>2871.3110000000001</v>
      </c>
      <c r="G25" s="243">
        <v>2553.8249999999998</v>
      </c>
    </row>
    <row r="26" spans="1:7" x14ac:dyDescent="0.2">
      <c r="A26" s="106" t="s">
        <v>575</v>
      </c>
      <c r="B26" s="3" t="s">
        <v>21</v>
      </c>
      <c r="C26" s="11" t="s">
        <v>21</v>
      </c>
      <c r="D26" s="247">
        <v>0</v>
      </c>
      <c r="E26" s="243">
        <v>0</v>
      </c>
      <c r="F26" s="243">
        <v>0</v>
      </c>
      <c r="G26" s="243">
        <v>0</v>
      </c>
    </row>
    <row r="27" spans="1:7" x14ac:dyDescent="0.2">
      <c r="A27" s="106" t="s">
        <v>576</v>
      </c>
      <c r="B27" s="28">
        <v>2412</v>
      </c>
      <c r="C27" s="36">
        <v>3011</v>
      </c>
      <c r="D27" s="247">
        <v>501.90000000000003</v>
      </c>
      <c r="E27" s="243">
        <v>510.33699999999999</v>
      </c>
      <c r="F27" s="243">
        <v>539.13600000000008</v>
      </c>
      <c r="G27" s="243">
        <v>544.94200000000001</v>
      </c>
    </row>
    <row r="28" spans="1:7" x14ac:dyDescent="0.2">
      <c r="A28" s="33" t="s">
        <v>589</v>
      </c>
      <c r="B28" s="25">
        <v>2622</v>
      </c>
      <c r="C28" s="34">
        <v>2991</v>
      </c>
      <c r="D28" s="246">
        <v>3201.1989999999996</v>
      </c>
      <c r="E28" s="242">
        <v>3206.991</v>
      </c>
      <c r="F28" s="242">
        <v>3378.3440000000001</v>
      </c>
      <c r="G28" s="242">
        <v>3324.5249999999996</v>
      </c>
    </row>
    <row r="29" spans="1:7" x14ac:dyDescent="0.2">
      <c r="A29" s="106" t="s">
        <v>572</v>
      </c>
      <c r="B29" s="3">
        <v>16</v>
      </c>
      <c r="C29" s="11">
        <v>11</v>
      </c>
      <c r="D29" s="247">
        <v>7.7880000000000003</v>
      </c>
      <c r="E29" s="243">
        <v>7.7880000000000003</v>
      </c>
      <c r="F29" s="243">
        <v>7.7880000000000003</v>
      </c>
      <c r="G29" s="243">
        <v>6.6760000000000002</v>
      </c>
    </row>
    <row r="30" spans="1:7" x14ac:dyDescent="0.2">
      <c r="A30" s="106" t="s">
        <v>573</v>
      </c>
      <c r="B30" s="3">
        <v>925</v>
      </c>
      <c r="C30" s="36">
        <v>1206</v>
      </c>
      <c r="D30" s="247">
        <v>1092.627</v>
      </c>
      <c r="E30" s="243">
        <v>1139.9079999999999</v>
      </c>
      <c r="F30" s="243">
        <v>1149.367</v>
      </c>
      <c r="G30" s="243">
        <v>1132.7109999999998</v>
      </c>
    </row>
    <row r="31" spans="1:7" x14ac:dyDescent="0.2">
      <c r="A31" s="106" t="s">
        <v>574</v>
      </c>
      <c r="B31" s="28">
        <v>1323</v>
      </c>
      <c r="C31" s="36">
        <v>1422</v>
      </c>
      <c r="D31" s="247">
        <v>1684.2219999999998</v>
      </c>
      <c r="E31" s="243">
        <v>1644.8970000000002</v>
      </c>
      <c r="F31" s="243">
        <v>1631.423</v>
      </c>
      <c r="G31" s="243">
        <v>1584.58</v>
      </c>
    </row>
    <row r="32" spans="1:7" x14ac:dyDescent="0.2">
      <c r="A32" s="106" t="s">
        <v>575</v>
      </c>
      <c r="B32" s="3">
        <v>216</v>
      </c>
      <c r="C32" s="11">
        <v>151</v>
      </c>
      <c r="D32" s="247">
        <v>129.30599999999998</v>
      </c>
      <c r="E32" s="243">
        <v>128.62099999999998</v>
      </c>
      <c r="F32" s="243">
        <v>288.22600000000006</v>
      </c>
      <c r="G32" s="243">
        <v>281.53300000000002</v>
      </c>
    </row>
    <row r="33" spans="1:7" x14ac:dyDescent="0.2">
      <c r="A33" s="106" t="s">
        <v>576</v>
      </c>
      <c r="B33" s="3">
        <v>143</v>
      </c>
      <c r="C33" s="11">
        <v>201</v>
      </c>
      <c r="D33" s="247">
        <v>287.25599999999997</v>
      </c>
      <c r="E33" s="243">
        <v>285.77700000000004</v>
      </c>
      <c r="F33" s="243">
        <v>301.54000000000002</v>
      </c>
      <c r="G33" s="243">
        <v>319.02499999999998</v>
      </c>
    </row>
    <row r="34" spans="1:7" x14ac:dyDescent="0.2">
      <c r="A34" s="33" t="s">
        <v>590</v>
      </c>
      <c r="B34" s="25">
        <v>2049</v>
      </c>
      <c r="C34" s="34">
        <v>2796</v>
      </c>
      <c r="D34" s="246">
        <v>2857.9470000000001</v>
      </c>
      <c r="E34" s="242">
        <v>2838.5009999999997</v>
      </c>
      <c r="F34" s="242">
        <v>2558.3269999999998</v>
      </c>
      <c r="G34" s="242">
        <v>2479.5039999999999</v>
      </c>
    </row>
    <row r="35" spans="1:7" x14ac:dyDescent="0.2">
      <c r="A35" s="106" t="s">
        <v>572</v>
      </c>
      <c r="B35" s="3">
        <v>8</v>
      </c>
      <c r="C35" s="11">
        <v>9</v>
      </c>
      <c r="D35" s="247">
        <v>0</v>
      </c>
      <c r="E35" s="243">
        <v>0</v>
      </c>
      <c r="F35" s="243">
        <v>0</v>
      </c>
      <c r="G35" s="243">
        <v>0</v>
      </c>
    </row>
    <row r="36" spans="1:7" x14ac:dyDescent="0.2">
      <c r="A36" s="106" t="s">
        <v>573</v>
      </c>
      <c r="B36" s="3">
        <v>891</v>
      </c>
      <c r="C36" s="36">
        <v>1199</v>
      </c>
      <c r="D36" s="247">
        <v>1186.7370000000001</v>
      </c>
      <c r="E36" s="243">
        <v>1114.748</v>
      </c>
      <c r="F36" s="243">
        <v>794.19399999999996</v>
      </c>
      <c r="G36" s="243">
        <v>834.27199999999993</v>
      </c>
    </row>
    <row r="37" spans="1:7" x14ac:dyDescent="0.2">
      <c r="A37" s="106" t="s">
        <v>574</v>
      </c>
      <c r="B37" s="3">
        <v>940</v>
      </c>
      <c r="C37" s="36">
        <v>1396</v>
      </c>
      <c r="D37" s="247">
        <v>1084.7930000000001</v>
      </c>
      <c r="E37" s="243">
        <v>1140.2469999999998</v>
      </c>
      <c r="F37" s="243">
        <v>1185.9949999999999</v>
      </c>
      <c r="G37" s="243">
        <v>1098.7</v>
      </c>
    </row>
    <row r="38" spans="1:7" x14ac:dyDescent="0.2">
      <c r="A38" s="106" t="s">
        <v>575</v>
      </c>
      <c r="B38" s="3">
        <v>126</v>
      </c>
      <c r="C38" s="11">
        <v>114</v>
      </c>
      <c r="D38" s="247">
        <v>479.00400000000002</v>
      </c>
      <c r="E38" s="243">
        <v>475.56900000000002</v>
      </c>
      <c r="F38" s="243">
        <v>471.95</v>
      </c>
      <c r="G38" s="243">
        <v>442.85400000000004</v>
      </c>
    </row>
    <row r="39" spans="1:7" x14ac:dyDescent="0.2">
      <c r="A39" s="106" t="s">
        <v>576</v>
      </c>
      <c r="B39" s="3">
        <v>84</v>
      </c>
      <c r="C39" s="11">
        <v>78</v>
      </c>
      <c r="D39" s="247">
        <v>107.413</v>
      </c>
      <c r="E39" s="243">
        <v>107.937</v>
      </c>
      <c r="F39" s="243">
        <v>106.18799999999999</v>
      </c>
      <c r="G39" s="243">
        <v>103.678</v>
      </c>
    </row>
    <row r="40" spans="1:7" x14ac:dyDescent="0.2">
      <c r="A40" s="33" t="s">
        <v>591</v>
      </c>
      <c r="B40" s="3">
        <v>355</v>
      </c>
      <c r="C40" s="35">
        <v>258</v>
      </c>
      <c r="D40" s="246">
        <v>223.648</v>
      </c>
      <c r="E40" s="242">
        <v>207.72200000000001</v>
      </c>
      <c r="F40" s="242">
        <v>193.84399999999999</v>
      </c>
      <c r="G40" s="242">
        <v>250.89599999999999</v>
      </c>
    </row>
    <row r="41" spans="1:7" x14ac:dyDescent="0.2">
      <c r="A41" s="106" t="s">
        <v>572</v>
      </c>
      <c r="B41" s="3" t="s">
        <v>332</v>
      </c>
      <c r="C41" s="11" t="s">
        <v>21</v>
      </c>
      <c r="D41" s="247">
        <v>0</v>
      </c>
      <c r="E41" s="243">
        <v>0</v>
      </c>
      <c r="F41" s="243">
        <v>0</v>
      </c>
      <c r="G41" s="243">
        <v>0</v>
      </c>
    </row>
    <row r="42" spans="1:7" x14ac:dyDescent="0.2">
      <c r="A42" s="106" t="s">
        <v>573</v>
      </c>
      <c r="B42" s="3">
        <v>293</v>
      </c>
      <c r="C42" s="11">
        <v>145</v>
      </c>
      <c r="D42" s="247">
        <v>105.393</v>
      </c>
      <c r="E42" s="243">
        <v>92.525999999999996</v>
      </c>
      <c r="F42" s="243">
        <v>81.786000000000001</v>
      </c>
      <c r="G42" s="243">
        <v>129.166</v>
      </c>
    </row>
    <row r="43" spans="1:7" x14ac:dyDescent="0.2">
      <c r="A43" s="106" t="s">
        <v>574</v>
      </c>
      <c r="B43" s="3">
        <v>48</v>
      </c>
      <c r="C43" s="11">
        <v>102</v>
      </c>
      <c r="D43" s="247">
        <v>97.126000000000005</v>
      </c>
      <c r="E43" s="243">
        <v>94.37700000000001</v>
      </c>
      <c r="F43" s="243">
        <v>91.722999999999999</v>
      </c>
      <c r="G43" s="243">
        <v>101.673</v>
      </c>
    </row>
    <row r="44" spans="1:7" x14ac:dyDescent="0.2">
      <c r="A44" s="106" t="s">
        <v>575</v>
      </c>
      <c r="B44" s="3">
        <v>4</v>
      </c>
      <c r="C44" s="11">
        <v>3</v>
      </c>
      <c r="D44" s="247">
        <v>2.4980000000000002</v>
      </c>
      <c r="E44" s="243">
        <v>2.4980000000000002</v>
      </c>
      <c r="F44" s="243">
        <v>2.3010000000000002</v>
      </c>
      <c r="G44" s="243">
        <v>2.3010000000000002</v>
      </c>
    </row>
    <row r="45" spans="1:7" x14ac:dyDescent="0.2">
      <c r="A45" s="106" t="s">
        <v>576</v>
      </c>
      <c r="B45" s="3">
        <v>10</v>
      </c>
      <c r="C45" s="11">
        <v>8</v>
      </c>
      <c r="D45" s="247">
        <v>18.631</v>
      </c>
      <c r="E45" s="243">
        <v>18.321000000000002</v>
      </c>
      <c r="F45" s="243">
        <v>18.033999999999999</v>
      </c>
      <c r="G45" s="243">
        <v>17.756</v>
      </c>
    </row>
    <row r="46" spans="1:7" x14ac:dyDescent="0.2">
      <c r="A46" s="33" t="s">
        <v>592</v>
      </c>
      <c r="B46" s="25">
        <v>37717</v>
      </c>
      <c r="C46" s="34">
        <v>31020</v>
      </c>
      <c r="D46" s="246">
        <v>25208.135000000002</v>
      </c>
      <c r="E46" s="242">
        <v>22874.667000000001</v>
      </c>
      <c r="F46" s="242">
        <v>22445.978999999996</v>
      </c>
      <c r="G46" s="242">
        <v>22496.007000000001</v>
      </c>
    </row>
    <row r="47" spans="1:7" x14ac:dyDescent="0.2">
      <c r="A47" s="106" t="s">
        <v>572</v>
      </c>
      <c r="B47" s="3">
        <v>324</v>
      </c>
      <c r="C47" s="11">
        <v>90</v>
      </c>
      <c r="D47" s="247">
        <v>54.655999999999999</v>
      </c>
      <c r="E47" s="243">
        <v>50.994</v>
      </c>
      <c r="F47" s="243">
        <v>44.381</v>
      </c>
      <c r="G47" s="243">
        <v>44.381</v>
      </c>
    </row>
    <row r="48" spans="1:7" x14ac:dyDescent="0.2">
      <c r="A48" s="106" t="s">
        <v>573</v>
      </c>
      <c r="B48" s="28">
        <v>13405</v>
      </c>
      <c r="C48" s="36">
        <v>9591</v>
      </c>
      <c r="D48" s="247">
        <v>7650.52</v>
      </c>
      <c r="E48" s="243">
        <v>7303.9840000000004</v>
      </c>
      <c r="F48" s="243">
        <v>7009.9599999999991</v>
      </c>
      <c r="G48" s="243">
        <v>7166.9950000000008</v>
      </c>
    </row>
    <row r="49" spans="1:7" x14ac:dyDescent="0.2">
      <c r="A49" s="106" t="s">
        <v>574</v>
      </c>
      <c r="B49" s="28">
        <v>21015</v>
      </c>
      <c r="C49" s="36">
        <v>19721</v>
      </c>
      <c r="D49" s="247">
        <v>16028.86</v>
      </c>
      <c r="E49" s="243">
        <v>14202.433000000001</v>
      </c>
      <c r="F49" s="243">
        <v>14088.356999999998</v>
      </c>
      <c r="G49" s="243">
        <v>14036.965</v>
      </c>
    </row>
    <row r="50" spans="1:7" x14ac:dyDescent="0.2">
      <c r="A50" s="106" t="s">
        <v>575</v>
      </c>
      <c r="B50" s="3">
        <v>59</v>
      </c>
      <c r="C50" s="11">
        <v>53</v>
      </c>
      <c r="D50" s="247">
        <v>209.77</v>
      </c>
      <c r="E50" s="243">
        <v>208.21299999999999</v>
      </c>
      <c r="F50" s="243">
        <v>206.96</v>
      </c>
      <c r="G50" s="243">
        <v>205.60900000000001</v>
      </c>
    </row>
    <row r="51" spans="1:7" ht="15" thickBot="1" x14ac:dyDescent="0.25">
      <c r="A51" s="116" t="s">
        <v>576</v>
      </c>
      <c r="B51" s="118">
        <v>2913</v>
      </c>
      <c r="C51" s="117">
        <v>1565</v>
      </c>
      <c r="D51" s="248">
        <v>1264.329</v>
      </c>
      <c r="E51" s="244">
        <v>1109.0430000000001</v>
      </c>
      <c r="F51" s="244">
        <v>1096.3210000000001</v>
      </c>
      <c r="G51" s="244">
        <v>1042.057</v>
      </c>
    </row>
    <row r="52" spans="1:7" ht="15.75" thickTop="1" thickBot="1" x14ac:dyDescent="0.25">
      <c r="A52" s="37" t="s">
        <v>593</v>
      </c>
      <c r="B52" s="29">
        <v>551145</v>
      </c>
      <c r="C52" s="38">
        <v>515986</v>
      </c>
      <c r="D52" s="292">
        <v>573853.86700000009</v>
      </c>
      <c r="E52" s="245">
        <v>567098.93599999999</v>
      </c>
      <c r="F52" s="245">
        <v>554929.74999999988</v>
      </c>
      <c r="G52" s="245">
        <v>544403.16499999992</v>
      </c>
    </row>
    <row r="53" spans="1:7" ht="15" thickTop="1" x14ac:dyDescent="0.2">
      <c r="A53" s="792" t="s">
        <v>263</v>
      </c>
      <c r="B53" s="792"/>
      <c r="C53" s="792"/>
      <c r="D53" s="792"/>
      <c r="E53" s="792"/>
      <c r="F53" s="792"/>
      <c r="G53" s="792"/>
    </row>
    <row r="54" spans="1:7" x14ac:dyDescent="0.2">
      <c r="A54" s="791" t="s">
        <v>118</v>
      </c>
      <c r="B54" s="791"/>
      <c r="C54" s="791"/>
      <c r="D54" s="791"/>
      <c r="E54" s="791"/>
      <c r="F54" s="791"/>
      <c r="G54" s="791"/>
    </row>
    <row r="55" spans="1:7" x14ac:dyDescent="0.2">
      <c r="A55" s="715" t="s">
        <v>601</v>
      </c>
      <c r="B55" s="715"/>
      <c r="C55" s="715"/>
      <c r="D55" s="715"/>
      <c r="E55" s="715"/>
      <c r="F55" s="715"/>
      <c r="G55" s="715"/>
    </row>
    <row r="56" spans="1:7" ht="10.5" customHeight="1" x14ac:dyDescent="0.2">
      <c r="A56" s="715" t="s">
        <v>602</v>
      </c>
      <c r="B56" s="715"/>
      <c r="C56" s="715"/>
      <c r="D56" s="715"/>
      <c r="E56" s="715"/>
      <c r="F56" s="715"/>
      <c r="G56" s="715"/>
    </row>
    <row r="57" spans="1:7" ht="20.25" customHeight="1" x14ac:dyDescent="0.2">
      <c r="A57" s="924" t="s">
        <v>597</v>
      </c>
      <c r="B57" s="924"/>
      <c r="C57" s="924"/>
      <c r="D57" s="924"/>
      <c r="E57" s="924"/>
      <c r="F57" s="924"/>
      <c r="G57" s="924"/>
    </row>
    <row r="58" spans="1:7" ht="10.5" customHeight="1" x14ac:dyDescent="0.2">
      <c r="A58" s="715" t="s">
        <v>598</v>
      </c>
      <c r="B58" s="715"/>
      <c r="C58" s="715"/>
      <c r="D58" s="715"/>
      <c r="E58" s="715"/>
      <c r="F58" s="715"/>
      <c r="G58" s="715"/>
    </row>
    <row r="59" spans="1:7" ht="12" customHeight="1" x14ac:dyDescent="0.2">
      <c r="A59" s="921" t="s">
        <v>603</v>
      </c>
      <c r="B59" s="921"/>
      <c r="C59" s="921"/>
      <c r="D59" s="921"/>
      <c r="E59" s="921"/>
      <c r="F59" s="921"/>
      <c r="G59" s="921"/>
    </row>
    <row r="60" spans="1:7" x14ac:dyDescent="0.2">
      <c r="A60" s="1"/>
    </row>
    <row r="61" spans="1:7" x14ac:dyDescent="0.2">
      <c r="A61" s="1"/>
    </row>
  </sheetData>
  <mergeCells count="9">
    <mergeCell ref="A56:G56"/>
    <mergeCell ref="A57:G57"/>
    <mergeCell ref="A58:G58"/>
    <mergeCell ref="A59:G59"/>
    <mergeCell ref="A1:G1"/>
    <mergeCell ref="A2:G2"/>
    <mergeCell ref="A53:G53"/>
    <mergeCell ref="A54:G54"/>
    <mergeCell ref="A55:G55"/>
  </mergeCells>
  <pageMargins left="0.7" right="0.7" top="0.75" bottom="0.75" header="0.3" footer="0.3"/>
  <pageSetup paperSize="9" scale="83" orientation="portrait" verticalDpi="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M36"/>
  <sheetViews>
    <sheetView view="pageBreakPreview" zoomScaleNormal="100" zoomScaleSheetLayoutView="100" workbookViewId="0">
      <selection activeCell="I27" sqref="I27"/>
    </sheetView>
  </sheetViews>
  <sheetFormatPr defaultRowHeight="14.25" x14ac:dyDescent="0.2"/>
  <cols>
    <col min="1" max="1" width="7.875" bestFit="1" customWidth="1"/>
    <col min="2" max="2" width="11" bestFit="1" customWidth="1"/>
    <col min="3" max="3" width="9.125" style="296" bestFit="1" customWidth="1"/>
    <col min="4" max="4" width="9" style="296" customWidth="1"/>
    <col min="5" max="5" width="8.25" style="296" bestFit="1" customWidth="1"/>
    <col min="6" max="6" width="10.25" style="296" customWidth="1"/>
    <col min="7" max="7" width="7.125" style="296" bestFit="1" customWidth="1"/>
    <col min="8" max="8" width="9" style="296" customWidth="1"/>
    <col min="9" max="9" width="9.625" style="296" customWidth="1"/>
    <col min="10" max="10" width="8.25" style="296" bestFit="1" customWidth="1"/>
    <col min="11" max="11" width="5.875" style="296" bestFit="1" customWidth="1"/>
    <col min="12" max="12" width="9.625" style="296" customWidth="1"/>
  </cols>
  <sheetData>
    <row r="1" spans="1:13" ht="18.75" x14ac:dyDescent="0.2">
      <c r="A1" s="899" t="s">
        <v>1230</v>
      </c>
      <c r="B1" s="899"/>
      <c r="C1" s="899"/>
      <c r="D1" s="899"/>
      <c r="E1" s="899"/>
      <c r="F1" s="899"/>
      <c r="G1" s="899"/>
      <c r="H1" s="899"/>
      <c r="I1" s="899"/>
      <c r="J1" s="899"/>
      <c r="K1" s="899"/>
      <c r="L1" s="899"/>
      <c r="M1" s="261"/>
    </row>
    <row r="2" spans="1:13" ht="18.75" customHeight="1" x14ac:dyDescent="0.2">
      <c r="A2" s="793" t="s">
        <v>604</v>
      </c>
      <c r="B2" s="793"/>
      <c r="C2" s="793"/>
      <c r="D2" s="793"/>
      <c r="E2" s="793"/>
      <c r="F2" s="793"/>
      <c r="G2" s="793"/>
      <c r="H2" s="793"/>
      <c r="I2" s="793"/>
      <c r="J2" s="793"/>
      <c r="K2" s="793"/>
      <c r="L2" s="793"/>
      <c r="M2" s="261"/>
    </row>
    <row r="3" spans="1:13" ht="15" customHeight="1" thickBot="1" x14ac:dyDescent="0.25">
      <c r="A3" s="897" t="s">
        <v>314</v>
      </c>
      <c r="B3" s="897"/>
      <c r="C3" s="897"/>
      <c r="D3" s="897"/>
      <c r="E3" s="897"/>
      <c r="F3" s="897"/>
      <c r="G3" s="897"/>
      <c r="H3" s="897"/>
      <c r="I3" s="897"/>
      <c r="J3" s="897"/>
      <c r="K3" s="897"/>
      <c r="L3" s="897"/>
      <c r="M3" s="261"/>
    </row>
    <row r="4" spans="1:13" ht="21" customHeight="1" thickTop="1" thickBot="1" x14ac:dyDescent="0.25">
      <c r="A4" s="900" t="s">
        <v>605</v>
      </c>
      <c r="B4" s="262" t="s">
        <v>606</v>
      </c>
      <c r="C4" s="903" t="s">
        <v>608</v>
      </c>
      <c r="D4" s="903" t="s">
        <v>1200</v>
      </c>
      <c r="E4" s="906" t="s">
        <v>609</v>
      </c>
      <c r="F4" s="907"/>
      <c r="G4" s="906" t="s">
        <v>610</v>
      </c>
      <c r="H4" s="907"/>
      <c r="I4" s="908" t="s">
        <v>611</v>
      </c>
      <c r="J4" s="906" t="s">
        <v>612</v>
      </c>
      <c r="K4" s="907"/>
      <c r="L4" s="911" t="s">
        <v>613</v>
      </c>
      <c r="M4" s="261"/>
    </row>
    <row r="5" spans="1:13" ht="14.25" customHeight="1" x14ac:dyDescent="0.2">
      <c r="A5" s="901"/>
      <c r="B5" s="262" t="s">
        <v>607</v>
      </c>
      <c r="C5" s="904"/>
      <c r="D5" s="904"/>
      <c r="E5" s="916" t="s">
        <v>129</v>
      </c>
      <c r="F5" s="916" t="s">
        <v>614</v>
      </c>
      <c r="G5" s="916" t="s">
        <v>129</v>
      </c>
      <c r="H5" s="916" t="s">
        <v>614</v>
      </c>
      <c r="I5" s="909"/>
      <c r="J5" s="914" t="s">
        <v>129</v>
      </c>
      <c r="K5" s="914" t="s">
        <v>567</v>
      </c>
      <c r="L5" s="912"/>
      <c r="M5" s="261"/>
    </row>
    <row r="6" spans="1:13" ht="21.75" customHeight="1" thickBot="1" x14ac:dyDescent="0.25">
      <c r="A6" s="902"/>
      <c r="B6" s="120"/>
      <c r="C6" s="905"/>
      <c r="D6" s="905"/>
      <c r="E6" s="905"/>
      <c r="F6" s="905"/>
      <c r="G6" s="905"/>
      <c r="H6" s="905"/>
      <c r="I6" s="910"/>
      <c r="J6" s="915"/>
      <c r="K6" s="915"/>
      <c r="L6" s="913"/>
      <c r="M6" s="261"/>
    </row>
    <row r="7" spans="1:13" ht="15.75" customHeight="1" x14ac:dyDescent="0.2">
      <c r="A7" s="918" t="s">
        <v>1201</v>
      </c>
      <c r="B7" s="266" t="s">
        <v>328</v>
      </c>
      <c r="C7" s="321">
        <v>4549.26946428062</v>
      </c>
      <c r="D7" s="321">
        <v>38.483350913804387</v>
      </c>
      <c r="E7" s="321">
        <v>4452.5821942806197</v>
      </c>
      <c r="F7" s="321">
        <v>97.87</v>
      </c>
      <c r="G7" s="321">
        <v>96.687269999999998</v>
      </c>
      <c r="H7" s="321">
        <v>2.13</v>
      </c>
      <c r="I7" s="321">
        <v>800.69481200000007</v>
      </c>
      <c r="J7" s="321">
        <v>5253.2770062806203</v>
      </c>
      <c r="K7" s="321">
        <v>44.438717923271057</v>
      </c>
      <c r="L7" s="321">
        <v>115.48</v>
      </c>
      <c r="M7" s="261"/>
    </row>
    <row r="8" spans="1:13" x14ac:dyDescent="0.2">
      <c r="A8" s="919"/>
      <c r="B8" s="266" t="s">
        <v>329</v>
      </c>
      <c r="C8" s="321">
        <v>5399.4868780799998</v>
      </c>
      <c r="D8" s="321">
        <v>45.675541955722082</v>
      </c>
      <c r="E8" s="321">
        <v>5094.9546720799999</v>
      </c>
      <c r="F8" s="321">
        <v>94.36</v>
      </c>
      <c r="G8" s="321">
        <v>304.53220599999997</v>
      </c>
      <c r="H8" s="321">
        <v>5.64</v>
      </c>
      <c r="I8" s="321">
        <v>86.014151999999996</v>
      </c>
      <c r="J8" s="321">
        <v>5180.9688240799996</v>
      </c>
      <c r="K8" s="321">
        <v>43.827045835826169</v>
      </c>
      <c r="L8" s="321">
        <v>95.95</v>
      </c>
      <c r="M8" s="261"/>
    </row>
    <row r="9" spans="1:13" x14ac:dyDescent="0.2">
      <c r="A9" s="919"/>
      <c r="B9" s="266" t="s">
        <v>615</v>
      </c>
      <c r="C9" s="321">
        <v>57.741219999999998</v>
      </c>
      <c r="D9" s="321">
        <v>0.48844669433151711</v>
      </c>
      <c r="E9" s="321">
        <v>56.666615999999998</v>
      </c>
      <c r="F9" s="321">
        <v>98.14</v>
      </c>
      <c r="G9" s="321">
        <v>1.0746039999999999</v>
      </c>
      <c r="H9" s="321">
        <v>1.86</v>
      </c>
      <c r="I9" s="321">
        <v>50.416885000000001</v>
      </c>
      <c r="J9" s="321">
        <v>107.083501</v>
      </c>
      <c r="K9" s="321">
        <v>0.90584476879594333</v>
      </c>
      <c r="L9" s="321">
        <v>185.45</v>
      </c>
      <c r="M9" s="261"/>
    </row>
    <row r="10" spans="1:13" x14ac:dyDescent="0.2">
      <c r="A10" s="919"/>
      <c r="B10" s="266" t="s">
        <v>331</v>
      </c>
      <c r="C10" s="321">
        <v>9.8256580000000007</v>
      </c>
      <c r="D10" s="321">
        <v>8.3117574753911072E-2</v>
      </c>
      <c r="E10" s="321">
        <v>9.7024059999999999</v>
      </c>
      <c r="F10" s="321">
        <v>98.75</v>
      </c>
      <c r="G10" s="321">
        <v>0.123252</v>
      </c>
      <c r="H10" s="321">
        <v>1.25</v>
      </c>
      <c r="I10" s="321">
        <v>114.196569</v>
      </c>
      <c r="J10" s="321">
        <v>123.89897499999999</v>
      </c>
      <c r="K10" s="321">
        <v>1.0480908572734222</v>
      </c>
      <c r="L10" s="321">
        <v>1260.97</v>
      </c>
      <c r="M10" s="261"/>
    </row>
    <row r="11" spans="1:13" x14ac:dyDescent="0.2">
      <c r="A11" s="919"/>
      <c r="B11" s="266" t="s">
        <v>333</v>
      </c>
      <c r="C11" s="321">
        <v>1793.314239</v>
      </c>
      <c r="D11" s="321">
        <v>15.17007108504445</v>
      </c>
      <c r="E11" s="321">
        <v>1095.256134</v>
      </c>
      <c r="F11" s="321">
        <v>61.07</v>
      </c>
      <c r="G11" s="321">
        <v>698.05810500000007</v>
      </c>
      <c r="H11" s="321">
        <v>38.93</v>
      </c>
      <c r="I11" s="321">
        <v>42.989226000000002</v>
      </c>
      <c r="J11" s="321">
        <v>1138.2453599999999</v>
      </c>
      <c r="K11" s="321">
        <v>9.628687849515261</v>
      </c>
      <c r="L11" s="321">
        <v>63.47</v>
      </c>
      <c r="M11" s="261"/>
    </row>
    <row r="12" spans="1:13" x14ac:dyDescent="0.2">
      <c r="A12" s="919"/>
      <c r="B12" s="266" t="s">
        <v>334</v>
      </c>
      <c r="C12" s="321">
        <v>4.2769839999999997</v>
      </c>
      <c r="D12" s="321">
        <v>3.6180023499828871E-2</v>
      </c>
      <c r="E12" s="321">
        <v>4.2378879999999999</v>
      </c>
      <c r="F12" s="321">
        <v>99.09</v>
      </c>
      <c r="G12" s="321">
        <v>3.9095999999999999E-2</v>
      </c>
      <c r="H12" s="321">
        <v>0.91</v>
      </c>
      <c r="I12" s="321">
        <v>0.81497700000000006</v>
      </c>
      <c r="J12" s="321">
        <v>5.0528649999999997</v>
      </c>
      <c r="K12" s="321">
        <v>4.2743385161474259E-2</v>
      </c>
      <c r="L12" s="321">
        <v>118.14</v>
      </c>
      <c r="M12" s="261"/>
    </row>
    <row r="13" spans="1:13" ht="15" thickBot="1" x14ac:dyDescent="0.25">
      <c r="A13" s="920"/>
      <c r="B13" s="122" t="s">
        <v>338</v>
      </c>
      <c r="C13" s="321">
        <v>7.4819690000000003</v>
      </c>
      <c r="D13" s="321">
        <v>6.3291752843824337E-2</v>
      </c>
      <c r="E13" s="321">
        <v>7.4751370000000001</v>
      </c>
      <c r="F13" s="321">
        <v>99.91</v>
      </c>
      <c r="G13" s="321">
        <v>6.8320000000000004E-3</v>
      </c>
      <c r="H13" s="321">
        <v>0.09</v>
      </c>
      <c r="I13" s="321">
        <v>5.3947440000000002</v>
      </c>
      <c r="J13" s="321">
        <v>12.869880999999999</v>
      </c>
      <c r="K13" s="321">
        <v>0.10886938015667143</v>
      </c>
      <c r="L13" s="321">
        <v>172.01</v>
      </c>
      <c r="M13" s="261"/>
    </row>
    <row r="14" spans="1:13" ht="15" thickBot="1" x14ac:dyDescent="0.25">
      <c r="A14" s="15"/>
      <c r="B14" s="124" t="s">
        <v>320</v>
      </c>
      <c r="C14" s="322">
        <v>11821.39641236062</v>
      </c>
      <c r="D14" s="322">
        <v>100</v>
      </c>
      <c r="E14" s="322">
        <v>10720.87504736062</v>
      </c>
      <c r="F14" s="322">
        <v>90.690428384168897</v>
      </c>
      <c r="G14" s="322">
        <v>1100.5213650000001</v>
      </c>
      <c r="H14" s="322">
        <v>9.3095716158310982</v>
      </c>
      <c r="I14" s="322">
        <v>1100.5213650000001</v>
      </c>
      <c r="J14" s="322">
        <v>11821.39641236062</v>
      </c>
      <c r="K14" s="322">
        <v>100</v>
      </c>
      <c r="L14" s="323"/>
      <c r="M14" s="261"/>
    </row>
    <row r="15" spans="1:13" ht="15.75" customHeight="1" x14ac:dyDescent="0.2">
      <c r="A15" s="918" t="s">
        <v>1651</v>
      </c>
      <c r="B15" s="266" t="s">
        <v>328</v>
      </c>
      <c r="C15" s="321">
        <v>4938.9679669999996</v>
      </c>
      <c r="D15" s="321">
        <v>40.397313461136292</v>
      </c>
      <c r="E15" s="321">
        <v>4731.2611210000014</v>
      </c>
      <c r="F15" s="321">
        <v>95.79</v>
      </c>
      <c r="G15" s="321">
        <v>207.70684600000001</v>
      </c>
      <c r="H15" s="321">
        <v>4.21</v>
      </c>
      <c r="I15" s="321">
        <v>573.65851999999995</v>
      </c>
      <c r="J15" s="321">
        <v>5304.9196410000004</v>
      </c>
      <c r="K15" s="321">
        <v>43.39</v>
      </c>
      <c r="L15" s="321">
        <v>107.41</v>
      </c>
      <c r="M15" s="261"/>
    </row>
    <row r="16" spans="1:13" x14ac:dyDescent="0.2">
      <c r="A16" s="919"/>
      <c r="B16" s="266" t="s">
        <v>329</v>
      </c>
      <c r="C16" s="321">
        <v>5649.4463064000001</v>
      </c>
      <c r="D16" s="321">
        <v>46.20853077938164</v>
      </c>
      <c r="E16" s="321">
        <v>5135.2911044000002</v>
      </c>
      <c r="F16" s="321">
        <v>90.9</v>
      </c>
      <c r="G16" s="321">
        <v>514.15520200000003</v>
      </c>
      <c r="H16" s="321">
        <v>9.1</v>
      </c>
      <c r="I16" s="321">
        <v>197.40371500000001</v>
      </c>
      <c r="J16" s="321">
        <v>5332.6948193999997</v>
      </c>
      <c r="K16" s="321">
        <v>43.62</v>
      </c>
      <c r="L16" s="321">
        <v>94.39</v>
      </c>
      <c r="M16" s="261"/>
    </row>
    <row r="17" spans="1:13" x14ac:dyDescent="0.2">
      <c r="A17" s="919"/>
      <c r="B17" s="266" t="s">
        <v>615</v>
      </c>
      <c r="C17" s="321">
        <v>64.332142000000005</v>
      </c>
      <c r="D17" s="321">
        <v>0.5261920553776962</v>
      </c>
      <c r="E17" s="321">
        <v>61.841706000000002</v>
      </c>
      <c r="F17" s="321">
        <v>96.13</v>
      </c>
      <c r="G17" s="321">
        <v>2.4904359999999999</v>
      </c>
      <c r="H17" s="321">
        <v>3.87</v>
      </c>
      <c r="I17" s="321">
        <v>48.147008</v>
      </c>
      <c r="J17" s="321">
        <v>109.988714</v>
      </c>
      <c r="K17" s="321">
        <v>0.9</v>
      </c>
      <c r="L17" s="321">
        <v>170.97</v>
      </c>
      <c r="M17" s="261"/>
    </row>
    <row r="18" spans="1:13" x14ac:dyDescent="0.2">
      <c r="A18" s="919"/>
      <c r="B18" s="266" t="s">
        <v>331</v>
      </c>
      <c r="C18" s="321">
        <v>12.877863</v>
      </c>
      <c r="D18" s="321">
        <v>0.105331938128881</v>
      </c>
      <c r="E18" s="321">
        <v>12.472894999999999</v>
      </c>
      <c r="F18" s="321">
        <v>96.86</v>
      </c>
      <c r="G18" s="321">
        <v>0.40496799999999999</v>
      </c>
      <c r="H18" s="321">
        <v>3.14</v>
      </c>
      <c r="I18" s="321">
        <v>136.90018900000001</v>
      </c>
      <c r="J18" s="321">
        <v>149.37308400000001</v>
      </c>
      <c r="K18" s="321">
        <v>1.22</v>
      </c>
      <c r="L18" s="321">
        <v>1159.92</v>
      </c>
      <c r="M18" s="261"/>
    </row>
    <row r="19" spans="1:13" x14ac:dyDescent="0.2">
      <c r="A19" s="919"/>
      <c r="B19" s="266" t="s">
        <v>333</v>
      </c>
      <c r="C19" s="321">
        <v>1546.966788</v>
      </c>
      <c r="D19" s="321">
        <v>12.653109448442629</v>
      </c>
      <c r="E19" s="321">
        <v>1073.9648749999999</v>
      </c>
      <c r="F19" s="321">
        <v>69.42</v>
      </c>
      <c r="G19" s="321">
        <v>473.001913</v>
      </c>
      <c r="H19" s="321">
        <v>30.58</v>
      </c>
      <c r="I19" s="321">
        <v>237.744314</v>
      </c>
      <c r="J19" s="321">
        <v>1311.7091889999999</v>
      </c>
      <c r="K19" s="321">
        <v>10.73</v>
      </c>
      <c r="L19" s="321">
        <v>84.79</v>
      </c>
      <c r="M19" s="261"/>
    </row>
    <row r="20" spans="1:13" x14ac:dyDescent="0.2">
      <c r="A20" s="919"/>
      <c r="B20" s="266" t="s">
        <v>334</v>
      </c>
      <c r="C20" s="321">
        <v>4.5869350000000004</v>
      </c>
      <c r="D20" s="321">
        <v>3.7517929304046703E-2</v>
      </c>
      <c r="E20" s="321">
        <v>4.5233889999999999</v>
      </c>
      <c r="F20" s="321">
        <v>98.61</v>
      </c>
      <c r="G20" s="321">
        <v>6.3546000000000005E-2</v>
      </c>
      <c r="H20" s="321">
        <v>1.39</v>
      </c>
      <c r="I20" s="321">
        <v>0.84775299999999998</v>
      </c>
      <c r="J20" s="321">
        <v>5.3711419999999999</v>
      </c>
      <c r="K20" s="321">
        <v>0.04</v>
      </c>
      <c r="L20" s="321">
        <v>117.1</v>
      </c>
      <c r="M20" s="261"/>
    </row>
    <row r="21" spans="1:13" ht="15" thickBot="1" x14ac:dyDescent="0.25">
      <c r="A21" s="920"/>
      <c r="B21" s="122" t="s">
        <v>338</v>
      </c>
      <c r="C21" s="321">
        <v>8.8032430000000002</v>
      </c>
      <c r="D21" s="321">
        <v>7.2004388228815955E-2</v>
      </c>
      <c r="E21" s="321">
        <v>8.8011929999999996</v>
      </c>
      <c r="F21" s="321">
        <v>99.98</v>
      </c>
      <c r="G21" s="321">
        <v>2.0500000000000002E-3</v>
      </c>
      <c r="H21" s="321">
        <v>0.02</v>
      </c>
      <c r="I21" s="321">
        <v>3.123462</v>
      </c>
      <c r="J21" s="321">
        <v>11.924655</v>
      </c>
      <c r="K21" s="321">
        <v>0.1</v>
      </c>
      <c r="L21" s="321">
        <v>135.46</v>
      </c>
      <c r="M21" s="261"/>
    </row>
    <row r="22" spans="1:13" ht="15" thickBot="1" x14ac:dyDescent="0.25">
      <c r="A22" s="125"/>
      <c r="B22" s="124" t="s">
        <v>320</v>
      </c>
      <c r="C22" s="322">
        <v>12225.9812444</v>
      </c>
      <c r="D22" s="322">
        <v>100</v>
      </c>
      <c r="E22" s="322">
        <v>11028.1562834</v>
      </c>
      <c r="F22" s="322">
        <v>90.202627199770546</v>
      </c>
      <c r="G22" s="322">
        <v>1197.824961</v>
      </c>
      <c r="H22" s="322">
        <v>9.7973728002294536</v>
      </c>
      <c r="I22" s="322">
        <v>1197.824961</v>
      </c>
      <c r="J22" s="322">
        <v>12225.9812444</v>
      </c>
      <c r="K22" s="322">
        <v>100</v>
      </c>
      <c r="L22" s="323"/>
      <c r="M22" s="261"/>
    </row>
    <row r="23" spans="1:13" ht="15.75" customHeight="1" x14ac:dyDescent="0.2">
      <c r="A23" s="918" t="s">
        <v>1243</v>
      </c>
      <c r="B23" s="266" t="s">
        <v>328</v>
      </c>
      <c r="C23" s="321">
        <v>5090.4537475690004</v>
      </c>
      <c r="D23" s="321">
        <v>40.75936535970763</v>
      </c>
      <c r="E23" s="321">
        <v>4785.3789165689996</v>
      </c>
      <c r="F23" s="321">
        <v>94.01</v>
      </c>
      <c r="G23" s="321">
        <v>305.07483100000002</v>
      </c>
      <c r="H23" s="321">
        <v>5.99</v>
      </c>
      <c r="I23" s="321">
        <v>422.86641600000002</v>
      </c>
      <c r="J23" s="321">
        <v>5208.2453325690003</v>
      </c>
      <c r="K23" s="321">
        <v>41.7</v>
      </c>
      <c r="L23" s="321">
        <v>102.31</v>
      </c>
      <c r="M23" s="261"/>
    </row>
    <row r="24" spans="1:13" x14ac:dyDescent="0.2">
      <c r="A24" s="919"/>
      <c r="B24" s="266" t="s">
        <v>329</v>
      </c>
      <c r="C24" s="321">
        <v>5893.5914235460004</v>
      </c>
      <c r="D24" s="321">
        <v>47.190104856147641</v>
      </c>
      <c r="E24" s="321">
        <v>5419.9491025460002</v>
      </c>
      <c r="F24" s="321">
        <v>91.96</v>
      </c>
      <c r="G24" s="321">
        <v>473.64232099999998</v>
      </c>
      <c r="H24" s="321">
        <v>8.0399999999999991</v>
      </c>
      <c r="I24" s="321">
        <v>194.00264000000001</v>
      </c>
      <c r="J24" s="321">
        <v>5613.9517425459999</v>
      </c>
      <c r="K24" s="321">
        <v>44.95</v>
      </c>
      <c r="L24" s="321">
        <v>95.26</v>
      </c>
      <c r="M24" s="261"/>
    </row>
    <row r="25" spans="1:13" x14ac:dyDescent="0.2">
      <c r="A25" s="919"/>
      <c r="B25" s="266" t="s">
        <v>615</v>
      </c>
      <c r="C25" s="321">
        <v>71.232052703999997</v>
      </c>
      <c r="D25" s="321">
        <v>0.57035647615319607</v>
      </c>
      <c r="E25" s="321">
        <v>66.979714704000003</v>
      </c>
      <c r="F25" s="321">
        <v>94.03</v>
      </c>
      <c r="G25" s="321">
        <v>4.252338</v>
      </c>
      <c r="H25" s="321">
        <v>5.97</v>
      </c>
      <c r="I25" s="321">
        <v>51.187955000000002</v>
      </c>
      <c r="J25" s="321">
        <v>118.16766970400001</v>
      </c>
      <c r="K25" s="321">
        <v>0.95</v>
      </c>
      <c r="L25" s="321">
        <v>165.89</v>
      </c>
      <c r="M25" s="261"/>
    </row>
    <row r="26" spans="1:13" x14ac:dyDescent="0.2">
      <c r="A26" s="919"/>
      <c r="B26" s="266" t="s">
        <v>331</v>
      </c>
      <c r="C26" s="321">
        <v>9.9110259040000006</v>
      </c>
      <c r="D26" s="321">
        <v>7.935778340066077E-2</v>
      </c>
      <c r="E26" s="321">
        <v>9.6740619040000002</v>
      </c>
      <c r="F26" s="321">
        <v>97.61</v>
      </c>
      <c r="G26" s="321">
        <v>0.23696400000000001</v>
      </c>
      <c r="H26" s="321">
        <v>2.39</v>
      </c>
      <c r="I26" s="321">
        <v>106.413498</v>
      </c>
      <c r="J26" s="321">
        <v>116.087559904</v>
      </c>
      <c r="K26" s="321">
        <v>0.93</v>
      </c>
      <c r="L26" s="321">
        <v>1171.3</v>
      </c>
      <c r="M26" s="261"/>
    </row>
    <row r="27" spans="1:13" x14ac:dyDescent="0.2">
      <c r="A27" s="919"/>
      <c r="B27" s="266" t="s">
        <v>333</v>
      </c>
      <c r="C27" s="321">
        <v>1409.3065600130001</v>
      </c>
      <c r="D27" s="321">
        <v>11.28434592119314</v>
      </c>
      <c r="E27" s="321">
        <v>1275.824148013</v>
      </c>
      <c r="F27" s="321">
        <v>90.53</v>
      </c>
      <c r="G27" s="321">
        <v>133.48241200000001</v>
      </c>
      <c r="H27" s="321">
        <v>9.4700000000000006</v>
      </c>
      <c r="I27" s="321">
        <v>138.10863800000001</v>
      </c>
      <c r="J27" s="321">
        <v>1413.9327860129999</v>
      </c>
      <c r="K27" s="321">
        <v>11.32</v>
      </c>
      <c r="L27" s="321">
        <v>100.33</v>
      </c>
      <c r="M27" s="261"/>
    </row>
    <row r="28" spans="1:13" x14ac:dyDescent="0.2">
      <c r="A28" s="919"/>
      <c r="B28" s="266" t="s">
        <v>334</v>
      </c>
      <c r="C28" s="321">
        <v>4.7518767249999998</v>
      </c>
      <c r="D28" s="321">
        <v>3.8048372342261542E-2</v>
      </c>
      <c r="E28" s="321">
        <v>4.7005977249999997</v>
      </c>
      <c r="F28" s="321">
        <v>98.92</v>
      </c>
      <c r="G28" s="321">
        <v>5.1278999999999998E-2</v>
      </c>
      <c r="H28" s="321">
        <v>1.08</v>
      </c>
      <c r="I28" s="321">
        <v>2.1686290000000001</v>
      </c>
      <c r="J28" s="321">
        <v>6.8692267249999999</v>
      </c>
      <c r="K28" s="321">
        <v>0.06</v>
      </c>
      <c r="L28" s="321">
        <v>144.56</v>
      </c>
      <c r="M28" s="261"/>
    </row>
    <row r="29" spans="1:13" ht="15" thickBot="1" x14ac:dyDescent="0.25">
      <c r="A29" s="920"/>
      <c r="B29" s="122" t="s">
        <v>338</v>
      </c>
      <c r="C29" s="321">
        <v>9.7940594999999995</v>
      </c>
      <c r="D29" s="321">
        <v>7.842123105545501E-2</v>
      </c>
      <c r="E29" s="321">
        <v>9.772669500000001</v>
      </c>
      <c r="F29" s="321">
        <v>99.78</v>
      </c>
      <c r="G29" s="321">
        <v>2.1389999999999999E-2</v>
      </c>
      <c r="H29" s="321">
        <v>0.22</v>
      </c>
      <c r="I29" s="321">
        <v>2.0137589999999999</v>
      </c>
      <c r="J29" s="321">
        <v>11.7864285</v>
      </c>
      <c r="K29" s="321">
        <v>0.09</v>
      </c>
      <c r="L29" s="321">
        <v>120.34</v>
      </c>
      <c r="M29" s="261"/>
    </row>
    <row r="30" spans="1:13" ht="15" thickBot="1" x14ac:dyDescent="0.25">
      <c r="A30" s="15"/>
      <c r="B30" s="124" t="s">
        <v>320</v>
      </c>
      <c r="C30" s="322">
        <v>12489.040745961</v>
      </c>
      <c r="D30" s="322">
        <v>99.999999999999986</v>
      </c>
      <c r="E30" s="322">
        <v>11572.279210961</v>
      </c>
      <c r="F30" s="322">
        <v>92.659471983094576</v>
      </c>
      <c r="G30" s="322">
        <v>916.76153499999998</v>
      </c>
      <c r="H30" s="322">
        <v>7.3405280169054121</v>
      </c>
      <c r="I30" s="322">
        <v>916.76153499999998</v>
      </c>
      <c r="J30" s="322">
        <v>12489.040745961</v>
      </c>
      <c r="K30" s="322">
        <v>100</v>
      </c>
      <c r="L30" s="323"/>
      <c r="M30" s="261"/>
    </row>
    <row r="31" spans="1:13" ht="14.25" customHeight="1" x14ac:dyDescent="0.2">
      <c r="A31" s="922" t="s">
        <v>617</v>
      </c>
      <c r="B31" s="922"/>
      <c r="C31" s="922"/>
      <c r="D31" s="922"/>
      <c r="E31" s="922"/>
      <c r="F31" s="922"/>
      <c r="G31" s="922"/>
      <c r="H31" s="922"/>
      <c r="I31" s="922"/>
      <c r="J31" s="922"/>
      <c r="K31" s="922"/>
      <c r="L31" s="922"/>
      <c r="M31" s="261"/>
    </row>
    <row r="32" spans="1:13" x14ac:dyDescent="0.2">
      <c r="A32" s="921" t="s">
        <v>118</v>
      </c>
      <c r="B32" s="921"/>
      <c r="C32" s="921"/>
      <c r="D32" s="921"/>
      <c r="E32" s="921"/>
      <c r="F32" s="921"/>
      <c r="G32" s="921"/>
      <c r="H32" s="921"/>
      <c r="I32" s="921"/>
      <c r="J32" s="921"/>
      <c r="K32" s="921"/>
      <c r="L32" s="921"/>
      <c r="M32" s="917"/>
    </row>
    <row r="33" spans="1:13" ht="46.5" customHeight="1" x14ac:dyDescent="0.2">
      <c r="A33" s="898" t="s">
        <v>1198</v>
      </c>
      <c r="B33" s="898"/>
      <c r="C33" s="898"/>
      <c r="D33" s="898"/>
      <c r="E33" s="898"/>
      <c r="F33" s="898"/>
      <c r="G33" s="898"/>
      <c r="H33" s="898"/>
      <c r="I33" s="898"/>
      <c r="J33" s="898"/>
      <c r="K33" s="898"/>
      <c r="L33" s="898"/>
      <c r="M33" s="917"/>
    </row>
    <row r="34" spans="1:13" x14ac:dyDescent="0.2">
      <c r="A34" s="921" t="s">
        <v>1199</v>
      </c>
      <c r="B34" s="921"/>
      <c r="C34" s="921"/>
      <c r="D34" s="921"/>
      <c r="E34" s="921"/>
      <c r="F34" s="921"/>
      <c r="G34" s="921"/>
      <c r="H34" s="921"/>
      <c r="I34" s="921"/>
      <c r="J34" s="921"/>
      <c r="K34" s="921"/>
      <c r="L34" s="921"/>
      <c r="M34" s="261"/>
    </row>
    <row r="35" spans="1:13" x14ac:dyDescent="0.2">
      <c r="A35" s="62"/>
    </row>
    <row r="36" spans="1:13" x14ac:dyDescent="0.2">
      <c r="A36" s="258"/>
    </row>
  </sheetData>
  <mergeCells count="25">
    <mergeCell ref="A34:L34"/>
    <mergeCell ref="A31:L31"/>
    <mergeCell ref="A32:L32"/>
    <mergeCell ref="A33:L33"/>
    <mergeCell ref="H5:H6"/>
    <mergeCell ref="M32:M33"/>
    <mergeCell ref="A7:A13"/>
    <mergeCell ref="A15:A21"/>
    <mergeCell ref="A23:A29"/>
    <mergeCell ref="J5:J6"/>
    <mergeCell ref="A1:L1"/>
    <mergeCell ref="A2:L2"/>
    <mergeCell ref="A3:L3"/>
    <mergeCell ref="A4:A6"/>
    <mergeCell ref="C4:C6"/>
    <mergeCell ref="E4:F4"/>
    <mergeCell ref="G4:H4"/>
    <mergeCell ref="I4:I6"/>
    <mergeCell ref="J4:K4"/>
    <mergeCell ref="L4:L6"/>
    <mergeCell ref="K5:K6"/>
    <mergeCell ref="D4:D6"/>
    <mergeCell ref="E5:E6"/>
    <mergeCell ref="F5:F6"/>
    <mergeCell ref="G5:G6"/>
  </mergeCells>
  <pageMargins left="0.7" right="0.7" top="0.75" bottom="0.75" header="0.3" footer="0.3"/>
  <pageSetup paperSize="9" scale="76" orientation="portrait" verticalDpi="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pageSetUpPr fitToPage="1"/>
  </sheetPr>
  <dimension ref="A1:H68"/>
  <sheetViews>
    <sheetView view="pageBreakPreview" zoomScale="130" zoomScaleNormal="100" zoomScaleSheetLayoutView="130" workbookViewId="0">
      <selection activeCell="C3" sqref="C3:H3"/>
    </sheetView>
  </sheetViews>
  <sheetFormatPr defaultRowHeight="14.25" x14ac:dyDescent="0.2"/>
  <cols>
    <col min="1" max="1" width="17.875" bestFit="1" customWidth="1"/>
    <col min="2" max="2" width="9.75" bestFit="1" customWidth="1"/>
    <col min="3" max="8" width="10.375" customWidth="1"/>
  </cols>
  <sheetData>
    <row r="1" spans="1:8" ht="39" customHeight="1" x14ac:dyDescent="0.2">
      <c r="A1" s="793" t="s">
        <v>1231</v>
      </c>
      <c r="B1" s="793"/>
      <c r="C1" s="793"/>
      <c r="D1" s="793"/>
      <c r="E1" s="793"/>
      <c r="F1" s="793"/>
      <c r="G1" s="793"/>
      <c r="H1" s="793"/>
    </row>
    <row r="2" spans="1:8" ht="15" thickBot="1" x14ac:dyDescent="0.25">
      <c r="A2" s="897" t="s">
        <v>314</v>
      </c>
      <c r="B2" s="923"/>
      <c r="C2" s="923"/>
      <c r="D2" s="923"/>
      <c r="E2" s="923"/>
      <c r="F2" s="923"/>
      <c r="G2" s="923"/>
      <c r="H2" s="923"/>
    </row>
    <row r="3" spans="1:8" ht="15.75" customHeight="1" thickTop="1" thickBot="1" x14ac:dyDescent="0.25">
      <c r="A3" s="925" t="s">
        <v>618</v>
      </c>
      <c r="B3" s="324" t="s">
        <v>619</v>
      </c>
      <c r="C3" s="927" t="s">
        <v>1202</v>
      </c>
      <c r="D3" s="928"/>
      <c r="E3" s="927" t="s">
        <v>1245</v>
      </c>
      <c r="F3" s="928"/>
      <c r="G3" s="927" t="s">
        <v>1244</v>
      </c>
      <c r="H3" s="928"/>
    </row>
    <row r="4" spans="1:8" ht="15" thickBot="1" x14ac:dyDescent="0.25">
      <c r="A4" s="926"/>
      <c r="B4" s="126" t="s">
        <v>620</v>
      </c>
      <c r="C4" s="127" t="s">
        <v>129</v>
      </c>
      <c r="D4" s="127" t="s">
        <v>567</v>
      </c>
      <c r="E4" s="127" t="s">
        <v>129</v>
      </c>
      <c r="F4" s="127" t="s">
        <v>567</v>
      </c>
      <c r="G4" s="127" t="s">
        <v>129</v>
      </c>
      <c r="H4" s="128" t="s">
        <v>567</v>
      </c>
    </row>
    <row r="5" spans="1:8" ht="15" thickTop="1" x14ac:dyDescent="0.2">
      <c r="A5" s="33" t="s">
        <v>328</v>
      </c>
      <c r="B5" s="18" t="s">
        <v>328</v>
      </c>
      <c r="C5" s="254">
        <v>4452.5821942806197</v>
      </c>
      <c r="D5" s="254">
        <v>97.87</v>
      </c>
      <c r="E5" s="254">
        <v>4731.2611210000014</v>
      </c>
      <c r="F5" s="254">
        <v>95.79</v>
      </c>
      <c r="G5" s="254">
        <v>4785.3789165689996</v>
      </c>
      <c r="H5" s="254">
        <v>94.01</v>
      </c>
    </row>
    <row r="6" spans="1:8" x14ac:dyDescent="0.2">
      <c r="A6" s="16"/>
      <c r="B6" s="18" t="s">
        <v>329</v>
      </c>
      <c r="C6" s="306">
        <v>69.256981999999994</v>
      </c>
      <c r="D6" s="306">
        <v>1.52</v>
      </c>
      <c r="E6" s="306">
        <v>173.87476100000001</v>
      </c>
      <c r="F6" s="306">
        <v>3.52</v>
      </c>
      <c r="G6" s="306">
        <v>179.43435400000001</v>
      </c>
      <c r="H6" s="306">
        <v>3.52</v>
      </c>
    </row>
    <row r="7" spans="1:8" x14ac:dyDescent="0.2">
      <c r="A7" s="16"/>
      <c r="B7" s="18" t="s">
        <v>615</v>
      </c>
      <c r="C7" s="306">
        <v>10.361530999999999</v>
      </c>
      <c r="D7" s="306">
        <v>0.23</v>
      </c>
      <c r="E7" s="306">
        <v>10.840938</v>
      </c>
      <c r="F7" s="306">
        <v>0.22</v>
      </c>
      <c r="G7" s="306">
        <v>15.542337</v>
      </c>
      <c r="H7" s="306">
        <v>0.31</v>
      </c>
    </row>
    <row r="8" spans="1:8" x14ac:dyDescent="0.2">
      <c r="A8" s="16"/>
      <c r="B8" s="18" t="s">
        <v>331</v>
      </c>
      <c r="C8" s="306">
        <v>5.5836999999999998E-2</v>
      </c>
      <c r="D8" s="306">
        <v>0</v>
      </c>
      <c r="E8" s="306">
        <v>0.221917</v>
      </c>
      <c r="F8" s="306">
        <v>0</v>
      </c>
      <c r="G8" s="306">
        <v>2.4198000000000001E-2</v>
      </c>
      <c r="H8" s="306">
        <v>0</v>
      </c>
    </row>
    <row r="9" spans="1:8" x14ac:dyDescent="0.2">
      <c r="A9" s="16"/>
      <c r="B9" s="18" t="s">
        <v>333</v>
      </c>
      <c r="C9" s="306">
        <v>15.273539</v>
      </c>
      <c r="D9" s="306">
        <v>0.34</v>
      </c>
      <c r="E9" s="306">
        <v>20.309291999999999</v>
      </c>
      <c r="F9" s="306">
        <v>0.41</v>
      </c>
      <c r="G9" s="306">
        <v>108.675737</v>
      </c>
      <c r="H9" s="306">
        <v>2.13</v>
      </c>
    </row>
    <row r="10" spans="1:8" x14ac:dyDescent="0.2">
      <c r="A10" s="16"/>
      <c r="B10" s="18" t="s">
        <v>334</v>
      </c>
      <c r="C10" s="306">
        <v>7.7161000000000007E-2</v>
      </c>
      <c r="D10" s="306">
        <v>0</v>
      </c>
      <c r="E10" s="306">
        <v>1.8716E-2</v>
      </c>
      <c r="F10" s="306">
        <v>0</v>
      </c>
      <c r="G10" s="306">
        <v>0.13312099999999999</v>
      </c>
      <c r="H10" s="306">
        <v>0</v>
      </c>
    </row>
    <row r="11" spans="1:8" ht="15.75" thickBot="1" x14ac:dyDescent="0.25">
      <c r="A11" s="129"/>
      <c r="B11" s="130" t="s">
        <v>338</v>
      </c>
      <c r="C11" s="325">
        <v>1.66222</v>
      </c>
      <c r="D11" s="325">
        <v>0.04</v>
      </c>
      <c r="E11" s="325">
        <v>2.4412219999999998</v>
      </c>
      <c r="F11" s="325">
        <v>0.05</v>
      </c>
      <c r="G11" s="325">
        <v>1.2650840000000001</v>
      </c>
      <c r="H11" s="325">
        <v>0.02</v>
      </c>
    </row>
    <row r="12" spans="1:8" ht="15" thickBot="1" x14ac:dyDescent="0.25">
      <c r="A12" s="131" t="s">
        <v>621</v>
      </c>
      <c r="B12" s="132"/>
      <c r="C12" s="478">
        <v>4549.26946428062</v>
      </c>
      <c r="D12" s="478">
        <v>100</v>
      </c>
      <c r="E12" s="478">
        <v>4938.9679669999996</v>
      </c>
      <c r="F12" s="478">
        <v>100</v>
      </c>
      <c r="G12" s="478">
        <v>5090.4537475690004</v>
      </c>
      <c r="H12" s="478">
        <v>100</v>
      </c>
    </row>
    <row r="13" spans="1:8" x14ac:dyDescent="0.2">
      <c r="A13" s="33" t="s">
        <v>329</v>
      </c>
      <c r="B13" s="18" t="s">
        <v>328</v>
      </c>
      <c r="C13" s="254">
        <v>136.08820499999999</v>
      </c>
      <c r="D13" s="254">
        <v>2.52</v>
      </c>
      <c r="E13" s="254">
        <v>141.14342500000001</v>
      </c>
      <c r="F13" s="254">
        <v>2.5</v>
      </c>
      <c r="G13" s="254">
        <v>316.76296200000002</v>
      </c>
      <c r="H13" s="254">
        <v>5.37</v>
      </c>
    </row>
    <row r="14" spans="1:8" x14ac:dyDescent="0.2">
      <c r="A14" s="16"/>
      <c r="B14" s="18" t="s">
        <v>329</v>
      </c>
      <c r="C14" s="306">
        <v>5094.9546720799999</v>
      </c>
      <c r="D14" s="306">
        <v>94.36</v>
      </c>
      <c r="E14" s="306">
        <v>5135.2911044000002</v>
      </c>
      <c r="F14" s="306">
        <v>90.9</v>
      </c>
      <c r="G14" s="306">
        <v>5419.9491025460002</v>
      </c>
      <c r="H14" s="306">
        <v>91.96</v>
      </c>
    </row>
    <row r="15" spans="1:8" x14ac:dyDescent="0.2">
      <c r="A15" s="16"/>
      <c r="B15" s="18" t="s">
        <v>615</v>
      </c>
      <c r="C15" s="306">
        <v>23.368096000000001</v>
      </c>
      <c r="D15" s="306">
        <v>0.43</v>
      </c>
      <c r="E15" s="306">
        <v>19.594754999999999</v>
      </c>
      <c r="F15" s="306">
        <v>0.35</v>
      </c>
      <c r="G15" s="306">
        <v>20.348763999999999</v>
      </c>
      <c r="H15" s="306">
        <v>0.35</v>
      </c>
    </row>
    <row r="16" spans="1:8" x14ac:dyDescent="0.2">
      <c r="A16" s="16"/>
      <c r="B16" s="18" t="s">
        <v>331</v>
      </c>
      <c r="C16" s="306">
        <v>113.935839</v>
      </c>
      <c r="D16" s="306">
        <v>2.11</v>
      </c>
      <c r="E16" s="306">
        <v>136.60115999999999</v>
      </c>
      <c r="F16" s="306">
        <v>2.42</v>
      </c>
      <c r="G16" s="306">
        <v>106.369629</v>
      </c>
      <c r="H16" s="306">
        <v>1.8</v>
      </c>
    </row>
    <row r="17" spans="1:8" x14ac:dyDescent="0.2">
      <c r="A17" s="16"/>
      <c r="B17" s="18" t="s">
        <v>333</v>
      </c>
      <c r="C17" s="306">
        <v>26.69876</v>
      </c>
      <c r="D17" s="306">
        <v>0.49</v>
      </c>
      <c r="E17" s="306">
        <v>215.32775899999999</v>
      </c>
      <c r="F17" s="306">
        <v>3.81</v>
      </c>
      <c r="G17" s="306">
        <v>27.386316000000001</v>
      </c>
      <c r="H17" s="306">
        <v>0.46</v>
      </c>
    </row>
    <row r="18" spans="1:8" x14ac:dyDescent="0.2">
      <c r="A18" s="16"/>
      <c r="B18" s="18" t="s">
        <v>334</v>
      </c>
      <c r="C18" s="306">
        <v>0.72994500000000007</v>
      </c>
      <c r="D18" s="306">
        <v>0.01</v>
      </c>
      <c r="E18" s="306">
        <v>0.82745199999999997</v>
      </c>
      <c r="F18" s="306">
        <v>0.01</v>
      </c>
      <c r="G18" s="306">
        <v>2.0300210000000001</v>
      </c>
      <c r="H18" s="306">
        <v>0.03</v>
      </c>
    </row>
    <row r="19" spans="1:8" ht="15.75" thickBot="1" x14ac:dyDescent="0.25">
      <c r="A19" s="129"/>
      <c r="B19" s="130" t="s">
        <v>338</v>
      </c>
      <c r="C19" s="325">
        <v>3.7113610000000001</v>
      </c>
      <c r="D19" s="325">
        <v>7.0000000000000007E-2</v>
      </c>
      <c r="E19" s="325">
        <v>0.66065099999999999</v>
      </c>
      <c r="F19" s="325">
        <v>0.01</v>
      </c>
      <c r="G19" s="325">
        <v>0.74462899999999999</v>
      </c>
      <c r="H19" s="325">
        <v>0.01</v>
      </c>
    </row>
    <row r="20" spans="1:8" ht="15" thickBot="1" x14ac:dyDescent="0.25">
      <c r="A20" s="131" t="s">
        <v>622</v>
      </c>
      <c r="B20" s="132"/>
      <c r="C20" s="478">
        <v>5399.4868780799998</v>
      </c>
      <c r="D20" s="478">
        <v>100</v>
      </c>
      <c r="E20" s="478">
        <v>5649.4463064000001</v>
      </c>
      <c r="F20" s="478">
        <v>100</v>
      </c>
      <c r="G20" s="478">
        <v>5893.5914235460004</v>
      </c>
      <c r="H20" s="478">
        <v>100</v>
      </c>
    </row>
    <row r="21" spans="1:8" x14ac:dyDescent="0.2">
      <c r="A21" s="33" t="s">
        <v>615</v>
      </c>
      <c r="B21" s="18" t="s">
        <v>328</v>
      </c>
      <c r="C21" s="254">
        <v>8.0324999999999994E-2</v>
      </c>
      <c r="D21" s="254">
        <v>0.14000000000000001</v>
      </c>
      <c r="E21" s="254">
        <v>4.9839000000000001E-2</v>
      </c>
      <c r="F21" s="254">
        <v>0.08</v>
      </c>
      <c r="G21" s="254">
        <v>5.1172000000000002E-2</v>
      </c>
      <c r="H21" s="254">
        <v>7.0000000000000007E-2</v>
      </c>
    </row>
    <row r="22" spans="1:8" x14ac:dyDescent="0.2">
      <c r="A22" s="16"/>
      <c r="B22" s="18" t="s">
        <v>329</v>
      </c>
      <c r="C22" s="306">
        <v>5.3109999999999997E-3</v>
      </c>
      <c r="D22" s="306">
        <v>0.01</v>
      </c>
      <c r="E22" s="306">
        <v>0.39011699999999999</v>
      </c>
      <c r="F22" s="306">
        <v>0.61</v>
      </c>
      <c r="G22" s="306">
        <v>2.1745860000000001</v>
      </c>
      <c r="H22" s="306">
        <v>3.05</v>
      </c>
    </row>
    <row r="23" spans="1:8" x14ac:dyDescent="0.2">
      <c r="A23" s="16"/>
      <c r="B23" s="18" t="s">
        <v>615</v>
      </c>
      <c r="C23" s="306">
        <v>56.666615999999998</v>
      </c>
      <c r="D23" s="306">
        <v>98.14</v>
      </c>
      <c r="E23" s="306">
        <v>61.841706000000002</v>
      </c>
      <c r="F23" s="306">
        <v>96.13</v>
      </c>
      <c r="G23" s="306">
        <v>66.979714704000003</v>
      </c>
      <c r="H23" s="306">
        <v>94.03</v>
      </c>
    </row>
    <row r="24" spans="1:8" x14ac:dyDescent="0.2">
      <c r="A24" s="16"/>
      <c r="B24" s="18" t="s">
        <v>331</v>
      </c>
      <c r="C24" s="306">
        <v>0</v>
      </c>
      <c r="D24" s="306">
        <v>0</v>
      </c>
      <c r="E24" s="306">
        <v>0</v>
      </c>
      <c r="F24" s="306">
        <v>0</v>
      </c>
      <c r="G24" s="306">
        <v>9.75E-3</v>
      </c>
      <c r="H24" s="306">
        <v>0.01</v>
      </c>
    </row>
    <row r="25" spans="1:8" x14ac:dyDescent="0.2">
      <c r="A25" s="16"/>
      <c r="B25" s="18" t="s">
        <v>333</v>
      </c>
      <c r="C25" s="306">
        <v>0.98421499999999995</v>
      </c>
      <c r="D25" s="306">
        <v>1.7</v>
      </c>
      <c r="E25" s="306">
        <v>2.0445540000000002</v>
      </c>
      <c r="F25" s="306">
        <v>3.18</v>
      </c>
      <c r="G25" s="306">
        <v>2.01613</v>
      </c>
      <c r="H25" s="306">
        <v>2.83</v>
      </c>
    </row>
    <row r="26" spans="1:8" x14ac:dyDescent="0.2">
      <c r="A26" s="16"/>
      <c r="B26" s="18" t="s">
        <v>334</v>
      </c>
      <c r="C26" s="306">
        <v>0</v>
      </c>
      <c r="D26" s="306">
        <v>0</v>
      </c>
      <c r="E26" s="306">
        <v>0</v>
      </c>
      <c r="F26" s="306">
        <v>0</v>
      </c>
      <c r="G26" s="306">
        <v>6.9999999999999999E-4</v>
      </c>
      <c r="H26" s="306">
        <v>0</v>
      </c>
    </row>
    <row r="27" spans="1:8" ht="15.75" thickBot="1" x14ac:dyDescent="0.25">
      <c r="A27" s="129"/>
      <c r="B27" s="130" t="s">
        <v>338</v>
      </c>
      <c r="C27" s="306">
        <v>4.7530000000000003E-3</v>
      </c>
      <c r="D27" s="306">
        <v>0.01</v>
      </c>
      <c r="E27" s="306">
        <v>5.9259999999999998E-3</v>
      </c>
      <c r="F27" s="306">
        <v>0.01</v>
      </c>
      <c r="G27" s="306">
        <v>0</v>
      </c>
      <c r="H27" s="306">
        <v>0</v>
      </c>
    </row>
    <row r="28" spans="1:8" ht="15" thickBot="1" x14ac:dyDescent="0.25">
      <c r="A28" s="131" t="s">
        <v>623</v>
      </c>
      <c r="B28" s="132"/>
      <c r="C28" s="478">
        <v>57.741219999999998</v>
      </c>
      <c r="D28" s="478">
        <v>100</v>
      </c>
      <c r="E28" s="478">
        <v>64.332142000000005</v>
      </c>
      <c r="F28" s="478">
        <v>100</v>
      </c>
      <c r="G28" s="478">
        <v>71.232052703999997</v>
      </c>
      <c r="H28" s="478">
        <v>100</v>
      </c>
    </row>
    <row r="29" spans="1:8" x14ac:dyDescent="0.2">
      <c r="A29" s="33" t="s">
        <v>331</v>
      </c>
      <c r="B29" s="18" t="s">
        <v>328</v>
      </c>
      <c r="C29" s="254">
        <v>1E-4</v>
      </c>
      <c r="D29" s="254">
        <v>0</v>
      </c>
      <c r="E29" s="254">
        <v>5.6999999999999998E-4</v>
      </c>
      <c r="F29" s="254">
        <v>0</v>
      </c>
      <c r="G29" s="254">
        <v>2.31E-3</v>
      </c>
      <c r="H29" s="254">
        <v>0.02</v>
      </c>
    </row>
    <row r="30" spans="1:8" x14ac:dyDescent="0.2">
      <c r="A30" s="16"/>
      <c r="B30" s="18" t="s">
        <v>329</v>
      </c>
      <c r="C30" s="306">
        <v>0.123152</v>
      </c>
      <c r="D30" s="306">
        <v>1.25</v>
      </c>
      <c r="E30" s="306">
        <v>0.40439799999999998</v>
      </c>
      <c r="F30" s="306">
        <v>3.14</v>
      </c>
      <c r="G30" s="306">
        <v>0.234454</v>
      </c>
      <c r="H30" s="306">
        <v>2.37</v>
      </c>
    </row>
    <row r="31" spans="1:8" x14ac:dyDescent="0.2">
      <c r="A31" s="16"/>
      <c r="B31" s="18" t="s">
        <v>615</v>
      </c>
      <c r="C31" s="306">
        <v>0</v>
      </c>
      <c r="D31" s="306">
        <v>0</v>
      </c>
      <c r="E31" s="306">
        <v>0</v>
      </c>
      <c r="F31" s="306">
        <v>0</v>
      </c>
      <c r="G31" s="306">
        <v>0</v>
      </c>
      <c r="H31" s="306">
        <v>0</v>
      </c>
    </row>
    <row r="32" spans="1:8" x14ac:dyDescent="0.2">
      <c r="A32" s="16"/>
      <c r="B32" s="18" t="s">
        <v>331</v>
      </c>
      <c r="C32" s="306">
        <v>9.7024059999999999</v>
      </c>
      <c r="D32" s="306">
        <v>98.75</v>
      </c>
      <c r="E32" s="306">
        <v>12.472894999999999</v>
      </c>
      <c r="F32" s="306">
        <v>96.86</v>
      </c>
      <c r="G32" s="306">
        <v>9.6740619040000002</v>
      </c>
      <c r="H32" s="306">
        <v>97.61</v>
      </c>
    </row>
    <row r="33" spans="1:8" ht="15" x14ac:dyDescent="0.2">
      <c r="A33" s="133"/>
      <c r="B33" s="18" t="s">
        <v>333</v>
      </c>
      <c r="C33" s="306">
        <v>0</v>
      </c>
      <c r="D33" s="306">
        <v>0</v>
      </c>
      <c r="E33" s="306">
        <v>0</v>
      </c>
      <c r="F33" s="306">
        <v>0</v>
      </c>
      <c r="G33" s="306">
        <v>0</v>
      </c>
      <c r="H33" s="306">
        <v>0</v>
      </c>
    </row>
    <row r="34" spans="1:8" ht="15" x14ac:dyDescent="0.2">
      <c r="A34" s="133"/>
      <c r="B34" s="18" t="s">
        <v>334</v>
      </c>
      <c r="C34" s="306">
        <v>0</v>
      </c>
      <c r="D34" s="306">
        <v>0</v>
      </c>
      <c r="E34" s="306">
        <v>0</v>
      </c>
      <c r="F34" s="306">
        <v>0</v>
      </c>
      <c r="G34" s="306">
        <v>2.0000000000000001E-4</v>
      </c>
      <c r="H34" s="306">
        <v>0</v>
      </c>
    </row>
    <row r="35" spans="1:8" ht="15" thickBot="1" x14ac:dyDescent="0.25">
      <c r="A35" s="132"/>
      <c r="B35" s="130" t="s">
        <v>338</v>
      </c>
      <c r="C35" s="306">
        <v>0</v>
      </c>
      <c r="D35" s="306">
        <v>0</v>
      </c>
      <c r="E35" s="306">
        <v>0</v>
      </c>
      <c r="F35" s="306">
        <v>0</v>
      </c>
      <c r="G35" s="306">
        <v>0</v>
      </c>
      <c r="H35" s="306">
        <v>0</v>
      </c>
    </row>
    <row r="36" spans="1:8" ht="15" thickBot="1" x14ac:dyDescent="0.25">
      <c r="A36" s="131" t="s">
        <v>624</v>
      </c>
      <c r="B36" s="132"/>
      <c r="C36" s="478">
        <v>9.8256580000000007</v>
      </c>
      <c r="D36" s="478">
        <v>100</v>
      </c>
      <c r="E36" s="478">
        <v>12.877863</v>
      </c>
      <c r="F36" s="478">
        <v>100</v>
      </c>
      <c r="G36" s="478">
        <v>9.9110259040000006</v>
      </c>
      <c r="H36" s="478">
        <v>100</v>
      </c>
    </row>
    <row r="37" spans="1:8" x14ac:dyDescent="0.2">
      <c r="A37" s="33" t="s">
        <v>333</v>
      </c>
      <c r="B37" s="18" t="s">
        <v>328</v>
      </c>
      <c r="C37" s="254">
        <v>664.51325600000007</v>
      </c>
      <c r="D37" s="254">
        <v>37.06</v>
      </c>
      <c r="E37" s="254">
        <v>432.46233000000001</v>
      </c>
      <c r="F37" s="254">
        <v>27.96</v>
      </c>
      <c r="G37" s="254">
        <v>106.03101100000001</v>
      </c>
      <c r="H37" s="254">
        <v>7.52</v>
      </c>
    </row>
    <row r="38" spans="1:8" x14ac:dyDescent="0.2">
      <c r="A38" s="16"/>
      <c r="B38" s="18" t="s">
        <v>329</v>
      </c>
      <c r="C38" s="306">
        <v>16.628706999999999</v>
      </c>
      <c r="D38" s="306">
        <v>0.93</v>
      </c>
      <c r="E38" s="306">
        <v>22.734438999999998</v>
      </c>
      <c r="F38" s="306">
        <v>1.47</v>
      </c>
      <c r="G38" s="306">
        <v>12.158246</v>
      </c>
      <c r="H38" s="306">
        <v>0.86</v>
      </c>
    </row>
    <row r="39" spans="1:8" x14ac:dyDescent="0.2">
      <c r="A39" s="16"/>
      <c r="B39" s="18" t="s">
        <v>615</v>
      </c>
      <c r="C39" s="306">
        <v>16.687258</v>
      </c>
      <c r="D39" s="306">
        <v>0.93</v>
      </c>
      <c r="E39" s="306">
        <v>17.711003999999999</v>
      </c>
      <c r="F39" s="306">
        <v>1.1399999999999999</v>
      </c>
      <c r="G39" s="306">
        <v>15.282629999999999</v>
      </c>
      <c r="H39" s="306">
        <v>1.08</v>
      </c>
    </row>
    <row r="40" spans="1:8" x14ac:dyDescent="0.2">
      <c r="A40" s="16"/>
      <c r="B40" s="18" t="s">
        <v>331</v>
      </c>
      <c r="C40" s="306">
        <v>0.20460300000000001</v>
      </c>
      <c r="D40" s="306">
        <v>0.01</v>
      </c>
      <c r="E40" s="306">
        <v>7.6892000000000002E-2</v>
      </c>
      <c r="F40" s="306">
        <v>0</v>
      </c>
      <c r="G40" s="306">
        <v>2.1919999999999999E-3</v>
      </c>
      <c r="H40" s="306">
        <v>0</v>
      </c>
    </row>
    <row r="41" spans="1:8" x14ac:dyDescent="0.2">
      <c r="A41" s="16"/>
      <c r="B41" s="18" t="s">
        <v>333</v>
      </c>
      <c r="C41" s="306">
        <v>1095.256134</v>
      </c>
      <c r="D41" s="306">
        <v>61.07</v>
      </c>
      <c r="E41" s="306">
        <v>1073.9648749999999</v>
      </c>
      <c r="F41" s="306">
        <v>69.42</v>
      </c>
      <c r="G41" s="306">
        <v>1275.824148013</v>
      </c>
      <c r="H41" s="306">
        <v>90.53</v>
      </c>
    </row>
    <row r="42" spans="1:8" x14ac:dyDescent="0.2">
      <c r="A42" s="16"/>
      <c r="B42" s="18" t="s">
        <v>334</v>
      </c>
      <c r="C42" s="306">
        <v>7.8709999999999995E-3</v>
      </c>
      <c r="D42" s="306">
        <v>0</v>
      </c>
      <c r="E42" s="306">
        <v>1.585E-3</v>
      </c>
      <c r="F42" s="306">
        <v>0</v>
      </c>
      <c r="G42" s="306">
        <v>4.287E-3</v>
      </c>
      <c r="H42" s="306">
        <v>0</v>
      </c>
    </row>
    <row r="43" spans="1:8" ht="15.75" thickBot="1" x14ac:dyDescent="0.25">
      <c r="A43" s="129"/>
      <c r="B43" s="130" t="s">
        <v>338</v>
      </c>
      <c r="C43" s="306">
        <v>1.6410000000000001E-2</v>
      </c>
      <c r="D43" s="306">
        <v>0</v>
      </c>
      <c r="E43" s="306">
        <v>1.5663E-2</v>
      </c>
      <c r="F43" s="306">
        <v>0</v>
      </c>
      <c r="G43" s="306">
        <v>4.0460000000000001E-3</v>
      </c>
      <c r="H43" s="306">
        <v>0</v>
      </c>
    </row>
    <row r="44" spans="1:8" ht="15" thickBot="1" x14ac:dyDescent="0.25">
      <c r="A44" s="131" t="s">
        <v>625</v>
      </c>
      <c r="B44" s="132"/>
      <c r="C44" s="478">
        <v>1793.314239</v>
      </c>
      <c r="D44" s="478">
        <v>100</v>
      </c>
      <c r="E44" s="478">
        <v>1546.966788</v>
      </c>
      <c r="F44" s="478">
        <v>100</v>
      </c>
      <c r="G44" s="478">
        <v>1409.3065600130001</v>
      </c>
      <c r="H44" s="478">
        <v>100</v>
      </c>
    </row>
    <row r="45" spans="1:8" x14ac:dyDescent="0.2">
      <c r="A45" s="33" t="s">
        <v>334</v>
      </c>
      <c r="B45" s="18" t="s">
        <v>328</v>
      </c>
      <c r="C45" s="254">
        <v>7.476E-3</v>
      </c>
      <c r="D45" s="254">
        <v>0.17</v>
      </c>
      <c r="E45" s="254">
        <v>1.356E-3</v>
      </c>
      <c r="F45" s="254">
        <v>0.03</v>
      </c>
      <c r="G45" s="254">
        <v>2.6970000000000002E-3</v>
      </c>
      <c r="H45" s="254">
        <v>0.06</v>
      </c>
    </row>
    <row r="46" spans="1:8" ht="15" x14ac:dyDescent="0.2">
      <c r="A46" s="133"/>
      <c r="B46" s="18" t="s">
        <v>329</v>
      </c>
      <c r="C46" s="306">
        <v>0</v>
      </c>
      <c r="D46" s="306">
        <v>0</v>
      </c>
      <c r="E46" s="306">
        <v>0</v>
      </c>
      <c r="F46" s="306">
        <v>0</v>
      </c>
      <c r="G46" s="306">
        <v>1E-3</v>
      </c>
      <c r="H46" s="306">
        <v>0.02</v>
      </c>
    </row>
    <row r="47" spans="1:8" x14ac:dyDescent="0.2">
      <c r="A47" s="16"/>
      <c r="B47" s="18" t="s">
        <v>615</v>
      </c>
      <c r="C47" s="306">
        <v>0</v>
      </c>
      <c r="D47" s="306">
        <v>0</v>
      </c>
      <c r="E47" s="306">
        <v>3.1100000000000002E-4</v>
      </c>
      <c r="F47" s="306">
        <v>0.01</v>
      </c>
      <c r="G47" s="306">
        <v>1.3224E-2</v>
      </c>
      <c r="H47" s="306">
        <v>0.28000000000000003</v>
      </c>
    </row>
    <row r="48" spans="1:8" ht="15" x14ac:dyDescent="0.2">
      <c r="A48" s="133"/>
      <c r="B48" s="18" t="s">
        <v>331</v>
      </c>
      <c r="C48" s="306">
        <v>2.9E-4</v>
      </c>
      <c r="D48" s="306">
        <v>0.01</v>
      </c>
      <c r="E48" s="306">
        <v>2.2000000000000001E-4</v>
      </c>
      <c r="F48" s="306">
        <v>0</v>
      </c>
      <c r="G48" s="306">
        <v>7.7289999999999998E-3</v>
      </c>
      <c r="H48" s="306">
        <v>0.16</v>
      </c>
    </row>
    <row r="49" spans="1:8" x14ac:dyDescent="0.2">
      <c r="A49" s="16"/>
      <c r="B49" s="18" t="s">
        <v>333</v>
      </c>
      <c r="C49" s="306">
        <v>3.1329999999999997E-2</v>
      </c>
      <c r="D49" s="306">
        <v>0.73</v>
      </c>
      <c r="E49" s="306">
        <v>6.1659000000000012E-2</v>
      </c>
      <c r="F49" s="306">
        <v>1.34</v>
      </c>
      <c r="G49" s="306">
        <v>2.6629E-2</v>
      </c>
      <c r="H49" s="306">
        <v>0.56000000000000005</v>
      </c>
    </row>
    <row r="50" spans="1:8" ht="15" x14ac:dyDescent="0.2">
      <c r="A50" s="133"/>
      <c r="B50" s="18" t="s">
        <v>334</v>
      </c>
      <c r="C50" s="306">
        <v>4.2378879999999999</v>
      </c>
      <c r="D50" s="306">
        <v>99.09</v>
      </c>
      <c r="E50" s="306">
        <v>4.5233889999999999</v>
      </c>
      <c r="F50" s="306">
        <v>98.61</v>
      </c>
      <c r="G50" s="306">
        <v>4.7005977249999997</v>
      </c>
      <c r="H50" s="306">
        <v>98.92</v>
      </c>
    </row>
    <row r="51" spans="1:8" ht="15" thickBot="1" x14ac:dyDescent="0.25">
      <c r="A51" s="132"/>
      <c r="B51" s="130" t="s">
        <v>338</v>
      </c>
      <c r="C51" s="306">
        <v>0</v>
      </c>
      <c r="D51" s="306">
        <v>0</v>
      </c>
      <c r="E51" s="306">
        <v>0</v>
      </c>
      <c r="F51" s="306">
        <v>0</v>
      </c>
      <c r="G51" s="306">
        <v>0</v>
      </c>
      <c r="H51" s="306">
        <v>0</v>
      </c>
    </row>
    <row r="52" spans="1:8" ht="15" thickBot="1" x14ac:dyDescent="0.25">
      <c r="A52" s="131" t="s">
        <v>626</v>
      </c>
      <c r="B52" s="132"/>
      <c r="C52" s="478">
        <v>4.2769839999999997</v>
      </c>
      <c r="D52" s="478">
        <v>100</v>
      </c>
      <c r="E52" s="478">
        <v>4.5869350000000004</v>
      </c>
      <c r="F52" s="478">
        <v>100</v>
      </c>
      <c r="G52" s="478">
        <v>4.7518767249999998</v>
      </c>
      <c r="H52" s="478">
        <v>100</v>
      </c>
    </row>
    <row r="53" spans="1:8" x14ac:dyDescent="0.2">
      <c r="A53" s="33" t="s">
        <v>338</v>
      </c>
      <c r="B53" s="18" t="s">
        <v>328</v>
      </c>
      <c r="C53" s="254">
        <v>5.45E-3</v>
      </c>
      <c r="D53" s="254">
        <v>7.0000000000000007E-2</v>
      </c>
      <c r="E53" s="254">
        <v>1E-3</v>
      </c>
      <c r="F53" s="254">
        <v>0.01</v>
      </c>
      <c r="G53" s="254">
        <v>1.6264000000000001E-2</v>
      </c>
      <c r="H53" s="254">
        <v>0.17</v>
      </c>
    </row>
    <row r="54" spans="1:8" x14ac:dyDescent="0.2">
      <c r="A54" s="16"/>
      <c r="B54" s="18" t="s">
        <v>329</v>
      </c>
      <c r="C54" s="306">
        <v>0</v>
      </c>
      <c r="D54" s="306">
        <v>0</v>
      </c>
      <c r="E54" s="306">
        <v>0</v>
      </c>
      <c r="F54" s="306">
        <v>0</v>
      </c>
      <c r="G54" s="306">
        <v>0</v>
      </c>
      <c r="H54" s="306">
        <v>0</v>
      </c>
    </row>
    <row r="55" spans="1:8" x14ac:dyDescent="0.2">
      <c r="A55" s="16"/>
      <c r="B55" s="18" t="s">
        <v>615</v>
      </c>
      <c r="C55" s="479">
        <v>0</v>
      </c>
      <c r="D55" s="306">
        <v>0</v>
      </c>
      <c r="E55" s="306">
        <v>0</v>
      </c>
      <c r="F55" s="306">
        <v>0</v>
      </c>
      <c r="G55" s="306">
        <v>1E-3</v>
      </c>
      <c r="H55" s="306">
        <v>0.01</v>
      </c>
    </row>
    <row r="56" spans="1:8" x14ac:dyDescent="0.2">
      <c r="A56" s="16"/>
      <c r="B56" s="18" t="s">
        <v>331</v>
      </c>
      <c r="C56" s="306">
        <v>0</v>
      </c>
      <c r="D56" s="306">
        <v>0</v>
      </c>
      <c r="E56" s="306">
        <v>0</v>
      </c>
      <c r="F56" s="306">
        <v>0</v>
      </c>
      <c r="G56" s="306">
        <v>0</v>
      </c>
      <c r="H56" s="306">
        <v>0</v>
      </c>
    </row>
    <row r="57" spans="1:8" x14ac:dyDescent="0.2">
      <c r="A57" s="16"/>
      <c r="B57" s="18" t="s">
        <v>333</v>
      </c>
      <c r="C57" s="306">
        <v>1.382E-3</v>
      </c>
      <c r="D57" s="306">
        <v>0.02</v>
      </c>
      <c r="E57" s="306">
        <v>1.0499999999999999E-3</v>
      </c>
      <c r="F57" s="306">
        <v>0.01</v>
      </c>
      <c r="G57" s="306">
        <v>3.826E-3</v>
      </c>
      <c r="H57" s="306">
        <v>0.04</v>
      </c>
    </row>
    <row r="58" spans="1:8" ht="15" x14ac:dyDescent="0.2">
      <c r="A58" s="133"/>
      <c r="B58" s="18" t="s">
        <v>334</v>
      </c>
      <c r="C58" s="306">
        <v>0</v>
      </c>
      <c r="D58" s="306">
        <v>0</v>
      </c>
      <c r="E58" s="306">
        <v>0</v>
      </c>
      <c r="F58" s="306">
        <v>0</v>
      </c>
      <c r="G58" s="306">
        <v>2.9999999999999997E-4</v>
      </c>
      <c r="H58" s="306">
        <v>0</v>
      </c>
    </row>
    <row r="59" spans="1:8" ht="15.75" thickBot="1" x14ac:dyDescent="0.25">
      <c r="A59" s="129"/>
      <c r="B59" s="130" t="s">
        <v>338</v>
      </c>
      <c r="C59" s="306">
        <v>7.4751370000000001</v>
      </c>
      <c r="D59" s="306">
        <v>99.91</v>
      </c>
      <c r="E59" s="306">
        <v>8.8011929999999996</v>
      </c>
      <c r="F59" s="306">
        <v>99.98</v>
      </c>
      <c r="G59" s="306">
        <v>9.772669500000001</v>
      </c>
      <c r="H59" s="306">
        <v>99.78</v>
      </c>
    </row>
    <row r="60" spans="1:8" ht="15" thickBot="1" x14ac:dyDescent="0.25">
      <c r="A60" s="37" t="s">
        <v>627</v>
      </c>
      <c r="B60" s="100"/>
      <c r="C60" s="480">
        <v>7.4819690000000003</v>
      </c>
      <c r="D60" s="480">
        <v>100</v>
      </c>
      <c r="E60" s="480">
        <v>8.8032430000000002</v>
      </c>
      <c r="F60" s="480">
        <v>100</v>
      </c>
      <c r="G60" s="480">
        <v>9.7940594999999995</v>
      </c>
      <c r="H60" s="480">
        <v>100</v>
      </c>
    </row>
    <row r="61" spans="1:8" ht="15.75" thickTop="1" thickBot="1" x14ac:dyDescent="0.25">
      <c r="A61" s="37" t="s">
        <v>628</v>
      </c>
      <c r="B61" s="100"/>
      <c r="C61" s="331">
        <v>11821.39641236062</v>
      </c>
      <c r="D61" s="331"/>
      <c r="E61" s="331">
        <v>12225.9812444</v>
      </c>
      <c r="F61" s="331"/>
      <c r="G61" s="331">
        <v>12489.040745961</v>
      </c>
      <c r="H61" s="331"/>
    </row>
    <row r="62" spans="1:8" ht="15" customHeight="1" thickTop="1" x14ac:dyDescent="0.2">
      <c r="A62" s="923" t="s">
        <v>617</v>
      </c>
      <c r="B62" s="923"/>
      <c r="C62" s="923"/>
      <c r="D62" s="923"/>
      <c r="E62" s="923"/>
      <c r="F62" s="923"/>
      <c r="G62" s="923"/>
      <c r="H62" s="923"/>
    </row>
    <row r="63" spans="1:8" ht="15" customHeight="1" x14ac:dyDescent="0.2">
      <c r="A63" s="921" t="s">
        <v>118</v>
      </c>
      <c r="B63" s="921"/>
      <c r="C63" s="921"/>
      <c r="D63" s="921"/>
      <c r="E63" s="921"/>
      <c r="F63" s="921"/>
      <c r="G63" s="921"/>
      <c r="H63" s="921"/>
    </row>
    <row r="64" spans="1:8" ht="52.5" customHeight="1" x14ac:dyDescent="0.2">
      <c r="A64" s="924" t="s">
        <v>1206</v>
      </c>
      <c r="B64" s="924"/>
      <c r="C64" s="924"/>
      <c r="D64" s="924"/>
      <c r="E64" s="924"/>
      <c r="F64" s="924"/>
      <c r="G64" s="924"/>
      <c r="H64" s="924"/>
    </row>
    <row r="65" spans="1:8" x14ac:dyDescent="0.2">
      <c r="A65" s="921" t="s">
        <v>1199</v>
      </c>
      <c r="B65" s="921"/>
      <c r="C65" s="921"/>
      <c r="D65" s="921"/>
      <c r="E65" s="921"/>
      <c r="F65" s="921"/>
      <c r="G65" s="921"/>
      <c r="H65" s="921"/>
    </row>
    <row r="66" spans="1:8" x14ac:dyDescent="0.2">
      <c r="A66" s="5"/>
    </row>
    <row r="68" spans="1:8" x14ac:dyDescent="0.2">
      <c r="A68" s="5"/>
    </row>
  </sheetData>
  <mergeCells count="10">
    <mergeCell ref="A65:H65"/>
    <mergeCell ref="A62:H62"/>
    <mergeCell ref="A64:H64"/>
    <mergeCell ref="A1:H1"/>
    <mergeCell ref="A2:H2"/>
    <mergeCell ref="A3:A4"/>
    <mergeCell ref="C3:D3"/>
    <mergeCell ref="E3:F3"/>
    <mergeCell ref="G3:H3"/>
    <mergeCell ref="A63:H63"/>
  </mergeCells>
  <pageMargins left="0.7" right="0.7" top="0.75" bottom="0.75" header="0.3" footer="0.3"/>
  <pageSetup paperSize="9" scale="74"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4" tint="0.39997558519241921"/>
  </sheetPr>
  <dimension ref="A1:K42"/>
  <sheetViews>
    <sheetView view="pageBreakPreview" zoomScale="85" zoomScaleNormal="100" zoomScaleSheetLayoutView="85" workbookViewId="0">
      <selection sqref="A1:K1"/>
    </sheetView>
  </sheetViews>
  <sheetFormatPr defaultColWidth="9.125" defaultRowHeight="12.75" x14ac:dyDescent="0.2"/>
  <cols>
    <col min="1" max="1" width="44.5" style="502" bestFit="1" customWidth="1"/>
    <col min="2" max="11" width="14.25" style="502" customWidth="1"/>
    <col min="12" max="16384" width="9.125" style="502"/>
  </cols>
  <sheetData>
    <row r="1" spans="1:11" ht="18.75" x14ac:dyDescent="0.3">
      <c r="A1" s="729" t="s">
        <v>1274</v>
      </c>
      <c r="B1" s="729"/>
      <c r="C1" s="729"/>
      <c r="D1" s="729"/>
      <c r="E1" s="729"/>
      <c r="F1" s="729"/>
      <c r="G1" s="729"/>
      <c r="H1" s="729"/>
      <c r="I1" s="729"/>
      <c r="J1" s="729"/>
      <c r="K1" s="729"/>
    </row>
    <row r="2" spans="1:11" ht="15.75" x14ac:dyDescent="0.25">
      <c r="A2" s="730" t="s">
        <v>351</v>
      </c>
      <c r="B2" s="730"/>
      <c r="C2" s="730"/>
      <c r="D2" s="730"/>
      <c r="E2" s="730"/>
      <c r="F2" s="730"/>
      <c r="G2" s="730"/>
      <c r="H2" s="730"/>
      <c r="I2" s="730"/>
      <c r="J2" s="730"/>
      <c r="K2" s="730"/>
    </row>
    <row r="3" spans="1:11" ht="15.75" x14ac:dyDescent="0.25">
      <c r="A3" s="730" t="s">
        <v>1252</v>
      </c>
      <c r="B3" s="730"/>
      <c r="C3" s="730"/>
      <c r="D3" s="730"/>
      <c r="E3" s="730"/>
      <c r="F3" s="730"/>
      <c r="G3" s="730"/>
      <c r="H3" s="730"/>
      <c r="I3" s="730"/>
      <c r="J3" s="730"/>
      <c r="K3" s="730"/>
    </row>
    <row r="4" spans="1:11" ht="15.75" customHeight="1" thickBot="1" x14ac:dyDescent="0.25">
      <c r="A4" s="731" t="s">
        <v>399</v>
      </c>
      <c r="B4" s="731"/>
      <c r="C4" s="731"/>
      <c r="D4" s="731"/>
      <c r="E4" s="731"/>
      <c r="F4" s="731"/>
      <c r="G4" s="731"/>
      <c r="H4" s="731"/>
      <c r="I4" s="731"/>
      <c r="J4" s="731"/>
      <c r="K4" s="731"/>
    </row>
    <row r="5" spans="1:11" ht="15" hidden="1" customHeight="1" thickBot="1" x14ac:dyDescent="0.25">
      <c r="A5" s="503"/>
      <c r="B5" s="732">
        <v>44986</v>
      </c>
      <c r="C5" s="732"/>
      <c r="D5" s="732"/>
      <c r="E5" s="732"/>
      <c r="F5" s="732"/>
      <c r="G5" s="732"/>
      <c r="H5" s="732"/>
      <c r="I5" s="732"/>
      <c r="J5" s="732"/>
      <c r="K5" s="732"/>
    </row>
    <row r="6" spans="1:11" ht="29.25" customHeight="1" thickBot="1" x14ac:dyDescent="0.25">
      <c r="A6" s="733" t="s">
        <v>1253</v>
      </c>
      <c r="B6" s="726" t="s">
        <v>1254</v>
      </c>
      <c r="C6" s="735"/>
      <c r="D6" s="726" t="s">
        <v>1255</v>
      </c>
      <c r="E6" s="735"/>
      <c r="F6" s="736" t="s">
        <v>1256</v>
      </c>
      <c r="G6" s="737"/>
      <c r="H6" s="727" t="s">
        <v>1136</v>
      </c>
      <c r="I6" s="727"/>
      <c r="J6" s="726" t="s">
        <v>320</v>
      </c>
      <c r="K6" s="727"/>
    </row>
    <row r="7" spans="1:11" ht="26.25" thickBot="1" x14ac:dyDescent="0.25">
      <c r="A7" s="734"/>
      <c r="B7" s="673" t="s">
        <v>1257</v>
      </c>
      <c r="C7" s="674" t="s">
        <v>129</v>
      </c>
      <c r="D7" s="673" t="s">
        <v>1257</v>
      </c>
      <c r="E7" s="674" t="s">
        <v>129</v>
      </c>
      <c r="F7" s="673" t="s">
        <v>1257</v>
      </c>
      <c r="G7" s="675" t="s">
        <v>129</v>
      </c>
      <c r="H7" s="673" t="s">
        <v>1257</v>
      </c>
      <c r="I7" s="615" t="s">
        <v>129</v>
      </c>
      <c r="J7" s="676" t="s">
        <v>1257</v>
      </c>
      <c r="K7" s="677" t="s">
        <v>129</v>
      </c>
    </row>
    <row r="8" spans="1:11" ht="37.5" customHeight="1" x14ac:dyDescent="0.2">
      <c r="A8" s="549" t="s">
        <v>1258</v>
      </c>
      <c r="B8" s="544">
        <v>56352553</v>
      </c>
      <c r="C8" s="544">
        <v>5434105.834257191</v>
      </c>
      <c r="D8" s="544">
        <v>18182221</v>
      </c>
      <c r="E8" s="544">
        <v>1039544.375592694</v>
      </c>
      <c r="F8" s="544">
        <v>683099</v>
      </c>
      <c r="G8" s="544">
        <v>330189.62514836312</v>
      </c>
      <c r="H8" s="544">
        <v>3246905</v>
      </c>
      <c r="I8" s="544">
        <v>2746186.9895654959</v>
      </c>
      <c r="J8" s="544">
        <f>+H8+F8+D8+B8</f>
        <v>78464778</v>
      </c>
      <c r="K8" s="544">
        <f>+I8+G8+E8+C8</f>
        <v>9550026.8245637435</v>
      </c>
    </row>
    <row r="9" spans="1:11" ht="37.5" customHeight="1" x14ac:dyDescent="0.2">
      <c r="A9" s="549" t="s">
        <v>1259</v>
      </c>
      <c r="B9" s="544">
        <v>186077</v>
      </c>
      <c r="C9" s="544">
        <v>83684.687770999997</v>
      </c>
      <c r="D9" s="544">
        <v>12247</v>
      </c>
      <c r="E9" s="544">
        <v>14801.157579999999</v>
      </c>
      <c r="F9" s="544">
        <v>9868</v>
      </c>
      <c r="G9" s="544">
        <v>13388.579104</v>
      </c>
      <c r="H9" s="544">
        <v>113641</v>
      </c>
      <c r="I9" s="544">
        <v>269828.49747449998</v>
      </c>
      <c r="J9" s="544">
        <f t="shared" ref="J9:K21" si="0">+H9+F9+D9+B9</f>
        <v>321833</v>
      </c>
      <c r="K9" s="544">
        <f t="shared" si="0"/>
        <v>381702.92192949995</v>
      </c>
    </row>
    <row r="10" spans="1:11" ht="37.5" customHeight="1" x14ac:dyDescent="0.2">
      <c r="A10" s="549" t="s">
        <v>1260</v>
      </c>
      <c r="B10" s="544">
        <v>133444</v>
      </c>
      <c r="C10" s="544">
        <v>26888.992247999999</v>
      </c>
      <c r="D10" s="544">
        <v>20117</v>
      </c>
      <c r="E10" s="544">
        <v>3629.471</v>
      </c>
      <c r="F10" s="544">
        <v>10284</v>
      </c>
      <c r="G10" s="544">
        <v>53197.878871000001</v>
      </c>
      <c r="H10" s="544">
        <v>10150</v>
      </c>
      <c r="I10" s="544">
        <v>575828.714225</v>
      </c>
      <c r="J10" s="544">
        <f t="shared" si="0"/>
        <v>173995</v>
      </c>
      <c r="K10" s="544">
        <f t="shared" si="0"/>
        <v>659545.05634400004</v>
      </c>
    </row>
    <row r="11" spans="1:11" ht="37.5" customHeight="1" x14ac:dyDescent="0.2">
      <c r="A11" s="549" t="s">
        <v>1261</v>
      </c>
      <c r="B11" s="544">
        <v>16818326</v>
      </c>
      <c r="C11" s="544">
        <v>4694543.067050444</v>
      </c>
      <c r="D11" s="544">
        <v>3965943</v>
      </c>
      <c r="E11" s="544">
        <v>1419653.7808972581</v>
      </c>
      <c r="F11" s="544">
        <v>702018</v>
      </c>
      <c r="G11" s="544">
        <v>651835.0392961069</v>
      </c>
      <c r="H11" s="544">
        <v>861312</v>
      </c>
      <c r="I11" s="544">
        <v>4998288.052162624</v>
      </c>
      <c r="J11" s="544">
        <f t="shared" si="0"/>
        <v>22347599</v>
      </c>
      <c r="K11" s="544">
        <f t="shared" si="0"/>
        <v>11764319.939406432</v>
      </c>
    </row>
    <row r="12" spans="1:11" ht="37.5" customHeight="1" x14ac:dyDescent="0.2">
      <c r="A12" s="549" t="s">
        <v>1262</v>
      </c>
      <c r="B12" s="544">
        <v>395713</v>
      </c>
      <c r="C12" s="544">
        <v>865833.89032083994</v>
      </c>
      <c r="D12" s="544">
        <v>249037</v>
      </c>
      <c r="E12" s="544">
        <v>258413.41866282001</v>
      </c>
      <c r="F12" s="544">
        <v>83344</v>
      </c>
      <c r="G12" s="544">
        <v>228977.22061598001</v>
      </c>
      <c r="H12" s="544">
        <v>69527</v>
      </c>
      <c r="I12" s="544">
        <v>3588863.5078921001</v>
      </c>
      <c r="J12" s="544">
        <f t="shared" si="0"/>
        <v>797621</v>
      </c>
      <c r="K12" s="544">
        <f t="shared" si="0"/>
        <v>4942088.0374917407</v>
      </c>
    </row>
    <row r="13" spans="1:11" ht="37.5" customHeight="1" x14ac:dyDescent="0.2">
      <c r="A13" s="678" t="s">
        <v>1263</v>
      </c>
      <c r="B13" s="655">
        <v>32733</v>
      </c>
      <c r="C13" s="655">
        <v>132431.32241754999</v>
      </c>
      <c r="D13" s="655">
        <v>10387</v>
      </c>
      <c r="E13" s="655">
        <v>37714.693525000002</v>
      </c>
      <c r="F13" s="655">
        <v>4480</v>
      </c>
      <c r="G13" s="655">
        <v>35409.1869993</v>
      </c>
      <c r="H13" s="655">
        <v>11005</v>
      </c>
      <c r="I13" s="655">
        <v>545074.00910679996</v>
      </c>
      <c r="J13" s="655">
        <f t="shared" si="0"/>
        <v>58605</v>
      </c>
      <c r="K13" s="655">
        <f t="shared" si="0"/>
        <v>750629.21204865002</v>
      </c>
    </row>
    <row r="14" spans="1:11" ht="37.5" customHeight="1" x14ac:dyDescent="0.2">
      <c r="A14" s="679" t="s">
        <v>1264</v>
      </c>
      <c r="B14" s="655">
        <v>24012</v>
      </c>
      <c r="C14" s="655">
        <v>96044.546311149999</v>
      </c>
      <c r="D14" s="655">
        <v>6927</v>
      </c>
      <c r="E14" s="655">
        <v>25190.146354910001</v>
      </c>
      <c r="F14" s="655">
        <v>1804</v>
      </c>
      <c r="G14" s="655">
        <v>21031.4941669</v>
      </c>
      <c r="H14" s="655">
        <v>7221</v>
      </c>
      <c r="I14" s="655">
        <v>570711.44874799997</v>
      </c>
      <c r="J14" s="655">
        <f t="shared" si="0"/>
        <v>39964</v>
      </c>
      <c r="K14" s="655">
        <f t="shared" si="0"/>
        <v>712977.63558095996</v>
      </c>
    </row>
    <row r="15" spans="1:11" ht="37.5" customHeight="1" x14ac:dyDescent="0.2">
      <c r="A15" s="679" t="s">
        <v>1265</v>
      </c>
      <c r="B15" s="655">
        <v>16601</v>
      </c>
      <c r="C15" s="655">
        <v>100410.99604111</v>
      </c>
      <c r="D15" s="655">
        <v>6747</v>
      </c>
      <c r="E15" s="655">
        <v>16287.1760356</v>
      </c>
      <c r="F15" s="655">
        <v>935</v>
      </c>
      <c r="G15" s="655">
        <v>9902.4396754000009</v>
      </c>
      <c r="H15" s="655">
        <v>4582</v>
      </c>
      <c r="I15" s="655">
        <v>442617.20169959997</v>
      </c>
      <c r="J15" s="655">
        <f t="shared" si="0"/>
        <v>28865</v>
      </c>
      <c r="K15" s="655">
        <f t="shared" si="0"/>
        <v>569217.81345170992</v>
      </c>
    </row>
    <row r="16" spans="1:11" ht="37.5" customHeight="1" x14ac:dyDescent="0.2">
      <c r="A16" s="679" t="s">
        <v>1266</v>
      </c>
      <c r="B16" s="655">
        <v>196455</v>
      </c>
      <c r="C16" s="655">
        <v>443928.39685502998</v>
      </c>
      <c r="D16" s="655">
        <v>114601</v>
      </c>
      <c r="E16" s="655">
        <v>142931.98950930999</v>
      </c>
      <c r="F16" s="655">
        <v>47267</v>
      </c>
      <c r="G16" s="655">
        <v>92532.89907924</v>
      </c>
      <c r="H16" s="655">
        <v>24545</v>
      </c>
      <c r="I16" s="655">
        <v>1740056.7667227001</v>
      </c>
      <c r="J16" s="655">
        <f t="shared" si="0"/>
        <v>382868</v>
      </c>
      <c r="K16" s="655">
        <f t="shared" si="0"/>
        <v>2419450.0521662803</v>
      </c>
    </row>
    <row r="17" spans="1:11" ht="37.5" customHeight="1" x14ac:dyDescent="0.2">
      <c r="A17" s="679" t="s">
        <v>1267</v>
      </c>
      <c r="B17" s="655">
        <v>7577</v>
      </c>
      <c r="C17" s="655">
        <v>5197.3028039999999</v>
      </c>
      <c r="D17" s="655">
        <v>3330</v>
      </c>
      <c r="E17" s="655">
        <v>2471.4777239999999</v>
      </c>
      <c r="F17" s="655">
        <v>715</v>
      </c>
      <c r="G17" s="655">
        <v>1150.5419999999999</v>
      </c>
      <c r="H17" s="655">
        <v>1519</v>
      </c>
      <c r="I17" s="655">
        <v>48551.493912000013</v>
      </c>
      <c r="J17" s="655">
        <f t="shared" si="0"/>
        <v>13141</v>
      </c>
      <c r="K17" s="655">
        <f t="shared" si="0"/>
        <v>57370.81644000001</v>
      </c>
    </row>
    <row r="18" spans="1:11" ht="37.5" customHeight="1" x14ac:dyDescent="0.2">
      <c r="A18" s="679" t="s">
        <v>1268</v>
      </c>
      <c r="B18" s="655">
        <v>10699</v>
      </c>
      <c r="C18" s="655">
        <v>13490.874109</v>
      </c>
      <c r="D18" s="655">
        <v>11479</v>
      </c>
      <c r="E18" s="655">
        <v>4679.3703330000008</v>
      </c>
      <c r="F18" s="655">
        <v>1748</v>
      </c>
      <c r="G18" s="655">
        <v>1594.46802</v>
      </c>
      <c r="H18" s="655">
        <v>2443</v>
      </c>
      <c r="I18" s="655">
        <v>58579.243957999999</v>
      </c>
      <c r="J18" s="655">
        <f t="shared" si="0"/>
        <v>26369</v>
      </c>
      <c r="K18" s="655">
        <f t="shared" si="0"/>
        <v>78343.956420000002</v>
      </c>
    </row>
    <row r="19" spans="1:11" ht="37.5" customHeight="1" x14ac:dyDescent="0.2">
      <c r="A19" s="679" t="s">
        <v>1269</v>
      </c>
      <c r="B19" s="655">
        <v>24797</v>
      </c>
      <c r="C19" s="655">
        <v>5993.5690000000004</v>
      </c>
      <c r="D19" s="655">
        <v>11526</v>
      </c>
      <c r="E19" s="655">
        <v>1953.4169999999999</v>
      </c>
      <c r="F19" s="655">
        <v>7286</v>
      </c>
      <c r="G19" s="655">
        <v>40044.008999999998</v>
      </c>
      <c r="H19" s="655">
        <v>72</v>
      </c>
      <c r="I19" s="655">
        <v>4720.3926359999996</v>
      </c>
      <c r="J19" s="655">
        <f t="shared" si="0"/>
        <v>43681</v>
      </c>
      <c r="K19" s="655">
        <f t="shared" si="0"/>
        <v>52711.387635999999</v>
      </c>
    </row>
    <row r="20" spans="1:11" ht="37.5" customHeight="1" x14ac:dyDescent="0.2">
      <c r="A20" s="679" t="s">
        <v>1270</v>
      </c>
      <c r="B20" s="655">
        <v>82556</v>
      </c>
      <c r="C20" s="655">
        <v>67332.764783000006</v>
      </c>
      <c r="D20" s="655">
        <v>83223</v>
      </c>
      <c r="E20" s="655">
        <v>27081.621537999999</v>
      </c>
      <c r="F20" s="655">
        <v>19060</v>
      </c>
      <c r="G20" s="655">
        <v>27270.729675139999</v>
      </c>
      <c r="H20" s="655">
        <v>18097</v>
      </c>
      <c r="I20" s="655">
        <v>165509.202169</v>
      </c>
      <c r="J20" s="655">
        <f t="shared" si="0"/>
        <v>202936</v>
      </c>
      <c r="K20" s="655">
        <f t="shared" si="0"/>
        <v>287194.31816513999</v>
      </c>
    </row>
    <row r="21" spans="1:11" ht="37.5" customHeight="1" thickBot="1" x14ac:dyDescent="0.25">
      <c r="A21" s="680" t="s">
        <v>1271</v>
      </c>
      <c r="B21" s="655">
        <v>283</v>
      </c>
      <c r="C21" s="655">
        <v>1004.1180000000001</v>
      </c>
      <c r="D21" s="655">
        <v>817</v>
      </c>
      <c r="E21" s="655">
        <v>103.52664300000001</v>
      </c>
      <c r="F21" s="655">
        <v>49</v>
      </c>
      <c r="G21" s="655">
        <v>41.451999999999998</v>
      </c>
      <c r="H21" s="655">
        <v>43</v>
      </c>
      <c r="I21" s="655">
        <v>13043.748939999999</v>
      </c>
      <c r="J21" s="655">
        <f t="shared" si="0"/>
        <v>1192</v>
      </c>
      <c r="K21" s="655">
        <f t="shared" si="0"/>
        <v>14192.845582999998</v>
      </c>
    </row>
    <row r="22" spans="1:11" ht="13.5" thickBot="1" x14ac:dyDescent="0.25">
      <c r="A22" s="681" t="s">
        <v>320</v>
      </c>
      <c r="B22" s="556">
        <f t="shared" ref="B22:K22" si="1">+B8+B9+B11+B10+B12</f>
        <v>73886113</v>
      </c>
      <c r="C22" s="556">
        <f t="shared" si="1"/>
        <v>11105056.471647475</v>
      </c>
      <c r="D22" s="556">
        <f t="shared" si="1"/>
        <v>22429565</v>
      </c>
      <c r="E22" s="556">
        <f t="shared" si="1"/>
        <v>2736042.2037327718</v>
      </c>
      <c r="F22" s="556">
        <f t="shared" si="1"/>
        <v>1488613</v>
      </c>
      <c r="G22" s="556">
        <f t="shared" si="1"/>
        <v>1277588.34303545</v>
      </c>
      <c r="H22" s="556">
        <f t="shared" si="1"/>
        <v>4301535</v>
      </c>
      <c r="I22" s="556">
        <f t="shared" si="1"/>
        <v>12178995.761319719</v>
      </c>
      <c r="J22" s="556">
        <f t="shared" si="1"/>
        <v>102105826</v>
      </c>
      <c r="K22" s="556">
        <f t="shared" si="1"/>
        <v>27297682.779735416</v>
      </c>
    </row>
    <row r="23" spans="1:11" ht="15.75" customHeight="1" x14ac:dyDescent="0.2">
      <c r="A23" s="1284" t="s">
        <v>263</v>
      </c>
      <c r="B23" s="1284"/>
      <c r="C23" s="1284"/>
      <c r="D23" s="1284"/>
      <c r="E23" s="1284"/>
      <c r="F23" s="1284"/>
      <c r="G23" s="1284"/>
      <c r="H23" s="1284"/>
      <c r="I23" s="1284"/>
      <c r="J23" s="1284"/>
      <c r="K23" s="1284"/>
    </row>
    <row r="24" spans="1:11" ht="27" customHeight="1" x14ac:dyDescent="0.2">
      <c r="A24" s="1283" t="s">
        <v>1272</v>
      </c>
      <c r="B24" s="1283"/>
      <c r="C24" s="1283"/>
      <c r="D24" s="1283"/>
      <c r="E24" s="1283"/>
      <c r="F24" s="1283"/>
      <c r="G24" s="1283"/>
      <c r="H24" s="1283"/>
      <c r="I24" s="1283"/>
      <c r="J24" s="1283"/>
      <c r="K24" s="1283"/>
    </row>
    <row r="25" spans="1:11" x14ac:dyDescent="0.2">
      <c r="A25" s="728" t="s">
        <v>1273</v>
      </c>
      <c r="B25" s="728"/>
      <c r="C25" s="507"/>
      <c r="D25" s="507"/>
      <c r="E25" s="507"/>
      <c r="F25" s="507"/>
      <c r="G25" s="507"/>
      <c r="H25" s="507"/>
      <c r="I25" s="507"/>
      <c r="J25" s="507"/>
      <c r="K25" s="507"/>
    </row>
    <row r="39" spans="7:7" x14ac:dyDescent="0.2">
      <c r="G39" s="1282"/>
    </row>
    <row r="40" spans="7:7" x14ac:dyDescent="0.2">
      <c r="G40" s="1282"/>
    </row>
    <row r="41" spans="7:7" x14ac:dyDescent="0.2">
      <c r="G41" s="1282"/>
    </row>
    <row r="42" spans="7:7" x14ac:dyDescent="0.2">
      <c r="G42" s="1282"/>
    </row>
  </sheetData>
  <mergeCells count="14">
    <mergeCell ref="J6:K6"/>
    <mergeCell ref="A24:K24"/>
    <mergeCell ref="A25:B25"/>
    <mergeCell ref="A1:K1"/>
    <mergeCell ref="A2:K2"/>
    <mergeCell ref="A3:K3"/>
    <mergeCell ref="A4:K4"/>
    <mergeCell ref="B5:K5"/>
    <mergeCell ref="A6:A7"/>
    <mergeCell ref="B6:C6"/>
    <mergeCell ref="D6:E6"/>
    <mergeCell ref="F6:G6"/>
    <mergeCell ref="H6:I6"/>
    <mergeCell ref="A23:K23"/>
  </mergeCells>
  <pageMargins left="0.7" right="0.7" top="0.75" bottom="0.75" header="0.3" footer="0.3"/>
  <pageSetup scale="44"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H67"/>
  <sheetViews>
    <sheetView view="pageBreakPreview" zoomScale="115" zoomScaleNormal="100" zoomScaleSheetLayoutView="115" workbookViewId="0">
      <selection activeCell="A8" sqref="A8"/>
    </sheetView>
  </sheetViews>
  <sheetFormatPr defaultRowHeight="14.25" x14ac:dyDescent="0.2"/>
  <cols>
    <col min="1" max="1" width="16.75" bestFit="1" customWidth="1"/>
    <col min="2" max="2" width="9.75" bestFit="1" customWidth="1"/>
    <col min="3" max="8" width="10.75" customWidth="1"/>
  </cols>
  <sheetData>
    <row r="1" spans="1:8" ht="33.75" customHeight="1" x14ac:dyDescent="0.2">
      <c r="A1" s="793" t="s">
        <v>1232</v>
      </c>
      <c r="B1" s="793"/>
      <c r="C1" s="793"/>
      <c r="D1" s="793"/>
      <c r="E1" s="793"/>
      <c r="F1" s="793"/>
      <c r="G1" s="793"/>
      <c r="H1" s="793"/>
    </row>
    <row r="2" spans="1:8" ht="15" thickBot="1" x14ac:dyDescent="0.25">
      <c r="A2" s="897" t="s">
        <v>314</v>
      </c>
      <c r="B2" s="897"/>
      <c r="C2" s="897"/>
      <c r="D2" s="897"/>
      <c r="E2" s="897"/>
      <c r="F2" s="897"/>
      <c r="G2" s="897"/>
      <c r="H2" s="897"/>
    </row>
    <row r="3" spans="1:8" ht="15.75" customHeight="1" thickTop="1" thickBot="1" x14ac:dyDescent="0.25">
      <c r="A3" s="929" t="s">
        <v>629</v>
      </c>
      <c r="B3" s="121" t="s">
        <v>619</v>
      </c>
      <c r="C3" s="927" t="s">
        <v>1202</v>
      </c>
      <c r="D3" s="928"/>
      <c r="E3" s="927" t="s">
        <v>1245</v>
      </c>
      <c r="F3" s="928"/>
      <c r="G3" s="927" t="s">
        <v>1244</v>
      </c>
      <c r="H3" s="928"/>
    </row>
    <row r="4" spans="1:8" ht="21.75" thickBot="1" x14ac:dyDescent="0.25">
      <c r="A4" s="930"/>
      <c r="B4" s="126" t="s">
        <v>630</v>
      </c>
      <c r="C4" s="55" t="s">
        <v>129</v>
      </c>
      <c r="D4" s="56" t="s">
        <v>567</v>
      </c>
      <c r="E4" s="134" t="s">
        <v>129</v>
      </c>
      <c r="F4" s="56" t="s">
        <v>567</v>
      </c>
      <c r="G4" s="134" t="s">
        <v>129</v>
      </c>
      <c r="H4" s="56" t="s">
        <v>567</v>
      </c>
    </row>
    <row r="5" spans="1:8" ht="15" thickTop="1" x14ac:dyDescent="0.2">
      <c r="A5" s="67" t="s">
        <v>328</v>
      </c>
      <c r="B5" s="18" t="s">
        <v>328</v>
      </c>
      <c r="C5" s="306">
        <v>4452.5821942806197</v>
      </c>
      <c r="D5" s="306">
        <v>84.76</v>
      </c>
      <c r="E5" s="306">
        <v>4731.2611210000014</v>
      </c>
      <c r="F5" s="306">
        <v>89.19</v>
      </c>
      <c r="G5" s="306">
        <v>4785.3789165689996</v>
      </c>
      <c r="H5" s="306">
        <v>91.88</v>
      </c>
    </row>
    <row r="6" spans="1:8" x14ac:dyDescent="0.2">
      <c r="A6" s="67"/>
      <c r="B6" s="18" t="s">
        <v>329</v>
      </c>
      <c r="C6" s="306">
        <v>136.08820499999999</v>
      </c>
      <c r="D6" s="306">
        <v>2.59</v>
      </c>
      <c r="E6" s="306">
        <v>141.14342500000001</v>
      </c>
      <c r="F6" s="306">
        <v>2.66</v>
      </c>
      <c r="G6" s="306">
        <v>316.76296200000002</v>
      </c>
      <c r="H6" s="306">
        <v>6.08</v>
      </c>
    </row>
    <row r="7" spans="1:8" x14ac:dyDescent="0.2">
      <c r="A7" s="67"/>
      <c r="B7" s="18" t="s">
        <v>615</v>
      </c>
      <c r="C7" s="306">
        <v>8.0324999999999994E-2</v>
      </c>
      <c r="D7" s="306">
        <v>0</v>
      </c>
      <c r="E7" s="306">
        <v>4.9839000000000001E-2</v>
      </c>
      <c r="F7" s="306">
        <v>0</v>
      </c>
      <c r="G7" s="306">
        <v>5.1172000000000002E-2</v>
      </c>
      <c r="H7" s="306">
        <v>0</v>
      </c>
    </row>
    <row r="8" spans="1:8" x14ac:dyDescent="0.2">
      <c r="A8" s="67"/>
      <c r="B8" s="18" t="s">
        <v>331</v>
      </c>
      <c r="C8" s="306">
        <v>1E-4</v>
      </c>
      <c r="D8" s="306">
        <v>0</v>
      </c>
      <c r="E8" s="306">
        <v>5.6999999999999998E-4</v>
      </c>
      <c r="F8" s="306">
        <v>0</v>
      </c>
      <c r="G8" s="306">
        <v>2.31E-3</v>
      </c>
      <c r="H8" s="306">
        <v>0</v>
      </c>
    </row>
    <row r="9" spans="1:8" x14ac:dyDescent="0.2">
      <c r="A9" s="67"/>
      <c r="B9" s="18" t="s">
        <v>333</v>
      </c>
      <c r="C9" s="306">
        <v>664.51325600000007</v>
      </c>
      <c r="D9" s="306">
        <v>12.65</v>
      </c>
      <c r="E9" s="306">
        <v>432.46233000000001</v>
      </c>
      <c r="F9" s="306">
        <v>8.15</v>
      </c>
      <c r="G9" s="306">
        <v>106.03101100000001</v>
      </c>
      <c r="H9" s="306">
        <v>2.04</v>
      </c>
    </row>
    <row r="10" spans="1:8" x14ac:dyDescent="0.2">
      <c r="A10" s="67"/>
      <c r="B10" s="18" t="s">
        <v>334</v>
      </c>
      <c r="C10" s="306">
        <v>7.476E-3</v>
      </c>
      <c r="D10" s="306">
        <v>0</v>
      </c>
      <c r="E10" s="306">
        <v>1.356E-3</v>
      </c>
      <c r="F10" s="306">
        <v>0</v>
      </c>
      <c r="G10" s="306">
        <v>2.6970000000000002E-3</v>
      </c>
      <c r="H10" s="306">
        <v>0</v>
      </c>
    </row>
    <row r="11" spans="1:8" ht="15" thickBot="1" x14ac:dyDescent="0.25">
      <c r="A11" s="15"/>
      <c r="B11" s="135" t="s">
        <v>338</v>
      </c>
      <c r="C11" s="325">
        <v>5.45E-3</v>
      </c>
      <c r="D11" s="325">
        <v>0</v>
      </c>
      <c r="E11" s="325">
        <v>1E-3</v>
      </c>
      <c r="F11" s="325">
        <v>0</v>
      </c>
      <c r="G11" s="325">
        <v>1.6264000000000001E-2</v>
      </c>
      <c r="H11" s="325">
        <v>0</v>
      </c>
    </row>
    <row r="12" spans="1:8" ht="15" thickBot="1" x14ac:dyDescent="0.25">
      <c r="A12" s="17" t="s">
        <v>621</v>
      </c>
      <c r="B12" s="136"/>
      <c r="C12" s="326">
        <v>5253.2770062806203</v>
      </c>
      <c r="D12" s="326">
        <v>100</v>
      </c>
      <c r="E12" s="326">
        <v>5304.9196410000004</v>
      </c>
      <c r="F12" s="326">
        <v>100</v>
      </c>
      <c r="G12" s="326">
        <v>5208.2453325690003</v>
      </c>
      <c r="H12" s="326">
        <v>100</v>
      </c>
    </row>
    <row r="13" spans="1:8" x14ac:dyDescent="0.2">
      <c r="A13" s="67" t="s">
        <v>329</v>
      </c>
      <c r="B13" s="18" t="s">
        <v>328</v>
      </c>
      <c r="C13" s="306">
        <v>69.256981999999994</v>
      </c>
      <c r="D13" s="306">
        <v>1.34</v>
      </c>
      <c r="E13" s="306">
        <v>173.87476100000001</v>
      </c>
      <c r="F13" s="306">
        <v>3.26</v>
      </c>
      <c r="G13" s="306">
        <v>179.43435400000001</v>
      </c>
      <c r="H13" s="306">
        <v>3.2</v>
      </c>
    </row>
    <row r="14" spans="1:8" x14ac:dyDescent="0.2">
      <c r="A14" s="67"/>
      <c r="B14" s="18" t="s">
        <v>329</v>
      </c>
      <c r="C14" s="306">
        <v>5094.9546720799999</v>
      </c>
      <c r="D14" s="306">
        <v>98.34</v>
      </c>
      <c r="E14" s="306">
        <v>5135.2911044000002</v>
      </c>
      <c r="F14" s="306">
        <v>96.3</v>
      </c>
      <c r="G14" s="306">
        <v>5419.9491025460002</v>
      </c>
      <c r="H14" s="306">
        <v>96.54</v>
      </c>
    </row>
    <row r="15" spans="1:8" x14ac:dyDescent="0.2">
      <c r="A15" s="67"/>
      <c r="B15" s="18" t="s">
        <v>615</v>
      </c>
      <c r="C15" s="306">
        <v>5.3109999999999997E-3</v>
      </c>
      <c r="D15" s="306">
        <v>0</v>
      </c>
      <c r="E15" s="306">
        <v>0.39011699999999999</v>
      </c>
      <c r="F15" s="306">
        <v>0.01</v>
      </c>
      <c r="G15" s="306">
        <v>2.1745860000000001</v>
      </c>
      <c r="H15" s="306">
        <v>0.04</v>
      </c>
    </row>
    <row r="16" spans="1:8" x14ac:dyDescent="0.2">
      <c r="A16" s="67"/>
      <c r="B16" s="18" t="s">
        <v>331</v>
      </c>
      <c r="C16" s="306">
        <v>0.123152</v>
      </c>
      <c r="D16" s="306">
        <v>0</v>
      </c>
      <c r="E16" s="306">
        <v>0.40439799999999998</v>
      </c>
      <c r="F16" s="306">
        <v>0.01</v>
      </c>
      <c r="G16" s="306">
        <v>0.234454</v>
      </c>
      <c r="H16" s="306">
        <v>0</v>
      </c>
    </row>
    <row r="17" spans="1:8" x14ac:dyDescent="0.2">
      <c r="A17" s="67"/>
      <c r="B17" s="18" t="s">
        <v>333</v>
      </c>
      <c r="C17" s="306">
        <v>16.628706999999999</v>
      </c>
      <c r="D17" s="306">
        <v>0.32</v>
      </c>
      <c r="E17" s="306">
        <v>22.734438999999998</v>
      </c>
      <c r="F17" s="306">
        <v>0.43</v>
      </c>
      <c r="G17" s="306">
        <v>12.158246</v>
      </c>
      <c r="H17" s="306">
        <v>0.22</v>
      </c>
    </row>
    <row r="18" spans="1:8" x14ac:dyDescent="0.2">
      <c r="A18" s="67"/>
      <c r="B18" s="18" t="s">
        <v>334</v>
      </c>
      <c r="C18" s="306">
        <v>0</v>
      </c>
      <c r="D18" s="306">
        <v>0</v>
      </c>
      <c r="E18" s="306">
        <v>0</v>
      </c>
      <c r="F18" s="306">
        <v>0</v>
      </c>
      <c r="G18" s="306">
        <v>1E-3</v>
      </c>
      <c r="H18" s="306">
        <v>0</v>
      </c>
    </row>
    <row r="19" spans="1:8" ht="15" thickBot="1" x14ac:dyDescent="0.25">
      <c r="A19" s="15"/>
      <c r="B19" s="135" t="s">
        <v>338</v>
      </c>
      <c r="C19" s="306">
        <v>0</v>
      </c>
      <c r="D19" s="306">
        <v>0</v>
      </c>
      <c r="E19" s="306">
        <v>0</v>
      </c>
      <c r="F19" s="306">
        <v>0</v>
      </c>
      <c r="G19" s="306">
        <v>0</v>
      </c>
      <c r="H19" s="306">
        <v>0</v>
      </c>
    </row>
    <row r="20" spans="1:8" ht="15" thickBot="1" x14ac:dyDescent="0.25">
      <c r="A20" s="17" t="s">
        <v>622</v>
      </c>
      <c r="B20" s="136"/>
      <c r="C20" s="326">
        <v>5180.9688240799996</v>
      </c>
      <c r="D20" s="326">
        <v>100</v>
      </c>
      <c r="E20" s="326">
        <v>5332.6948193999997</v>
      </c>
      <c r="F20" s="326">
        <v>100</v>
      </c>
      <c r="G20" s="326">
        <v>5613.9517425459999</v>
      </c>
      <c r="H20" s="326">
        <v>100</v>
      </c>
    </row>
    <row r="21" spans="1:8" x14ac:dyDescent="0.2">
      <c r="A21" s="67" t="s">
        <v>615</v>
      </c>
      <c r="B21" s="18" t="s">
        <v>328</v>
      </c>
      <c r="C21" s="306">
        <v>10.361530999999999</v>
      </c>
      <c r="D21" s="306">
        <v>9.68</v>
      </c>
      <c r="E21" s="306">
        <v>10.840938</v>
      </c>
      <c r="F21" s="306">
        <v>9.86</v>
      </c>
      <c r="G21" s="306">
        <v>15.542337</v>
      </c>
      <c r="H21" s="306">
        <v>13.15</v>
      </c>
    </row>
    <row r="22" spans="1:8" x14ac:dyDescent="0.2">
      <c r="A22" s="16"/>
      <c r="B22" s="18" t="s">
        <v>329</v>
      </c>
      <c r="C22" s="306">
        <v>23.368096000000001</v>
      </c>
      <c r="D22" s="306">
        <v>21.82</v>
      </c>
      <c r="E22" s="306">
        <v>19.594754999999999</v>
      </c>
      <c r="F22" s="306">
        <v>17.82</v>
      </c>
      <c r="G22" s="306">
        <v>20.348763999999999</v>
      </c>
      <c r="H22" s="306">
        <v>17.22</v>
      </c>
    </row>
    <row r="23" spans="1:8" x14ac:dyDescent="0.2">
      <c r="A23" s="67"/>
      <c r="B23" s="18" t="s">
        <v>615</v>
      </c>
      <c r="C23" s="306">
        <v>56.666615999999998</v>
      </c>
      <c r="D23" s="306">
        <v>52.92</v>
      </c>
      <c r="E23" s="306">
        <v>61.841706000000002</v>
      </c>
      <c r="F23" s="306">
        <v>56.23</v>
      </c>
      <c r="G23" s="306">
        <v>66.979714704000003</v>
      </c>
      <c r="H23" s="306">
        <v>56.68</v>
      </c>
    </row>
    <row r="24" spans="1:8" x14ac:dyDescent="0.2">
      <c r="A24" s="16"/>
      <c r="B24" s="18" t="s">
        <v>331</v>
      </c>
      <c r="C24" s="306">
        <v>0</v>
      </c>
      <c r="D24" s="306">
        <v>0</v>
      </c>
      <c r="E24" s="306">
        <v>0</v>
      </c>
      <c r="F24" s="306">
        <v>0</v>
      </c>
      <c r="G24" s="306">
        <v>0</v>
      </c>
      <c r="H24" s="306">
        <v>0</v>
      </c>
    </row>
    <row r="25" spans="1:8" x14ac:dyDescent="0.2">
      <c r="A25" s="67"/>
      <c r="B25" s="18" t="s">
        <v>333</v>
      </c>
      <c r="C25" s="306">
        <v>16.687258</v>
      </c>
      <c r="D25" s="306">
        <v>15.58</v>
      </c>
      <c r="E25" s="306">
        <v>17.711003999999999</v>
      </c>
      <c r="F25" s="306">
        <v>16.100000000000001</v>
      </c>
      <c r="G25" s="306">
        <v>15.282629999999999</v>
      </c>
      <c r="H25" s="306">
        <v>12.93</v>
      </c>
    </row>
    <row r="26" spans="1:8" x14ac:dyDescent="0.2">
      <c r="A26" s="16"/>
      <c r="B26" s="18" t="s">
        <v>334</v>
      </c>
      <c r="C26" s="306">
        <v>0</v>
      </c>
      <c r="D26" s="306">
        <v>0</v>
      </c>
      <c r="E26" s="306">
        <v>3.1100000000000002E-4</v>
      </c>
      <c r="F26" s="306">
        <v>0</v>
      </c>
      <c r="G26" s="306">
        <v>1.3224E-2</v>
      </c>
      <c r="H26" s="306">
        <v>0.01</v>
      </c>
    </row>
    <row r="27" spans="1:8" ht="15" thickBot="1" x14ac:dyDescent="0.25">
      <c r="A27" s="17"/>
      <c r="B27" s="135" t="s">
        <v>338</v>
      </c>
      <c r="C27" s="306">
        <v>0</v>
      </c>
      <c r="D27" s="306">
        <v>0</v>
      </c>
      <c r="E27" s="306">
        <v>0</v>
      </c>
      <c r="F27" s="306">
        <v>0</v>
      </c>
      <c r="G27" s="306">
        <v>1E-3</v>
      </c>
      <c r="H27" s="306">
        <v>0</v>
      </c>
    </row>
    <row r="28" spans="1:8" ht="15" thickBot="1" x14ac:dyDescent="0.25">
      <c r="A28" s="17" t="s">
        <v>623</v>
      </c>
      <c r="B28" s="136"/>
      <c r="C28" s="326">
        <v>107.083501</v>
      </c>
      <c r="D28" s="326">
        <v>100</v>
      </c>
      <c r="E28" s="326">
        <v>109.988714</v>
      </c>
      <c r="F28" s="326">
        <v>100</v>
      </c>
      <c r="G28" s="326">
        <v>118.16766970400001</v>
      </c>
      <c r="H28" s="326">
        <v>100</v>
      </c>
    </row>
    <row r="29" spans="1:8" x14ac:dyDescent="0.2">
      <c r="A29" s="67" t="s">
        <v>331</v>
      </c>
      <c r="B29" s="18" t="s">
        <v>328</v>
      </c>
      <c r="C29" s="306">
        <v>5.5836999999999998E-2</v>
      </c>
      <c r="D29" s="306">
        <v>0.05</v>
      </c>
      <c r="E29" s="306">
        <v>0.221917</v>
      </c>
      <c r="F29" s="306">
        <v>0.15</v>
      </c>
      <c r="G29" s="306">
        <v>2.4198000000000001E-2</v>
      </c>
      <c r="H29" s="306">
        <v>0.02</v>
      </c>
    </row>
    <row r="30" spans="1:8" x14ac:dyDescent="0.2">
      <c r="A30" s="16"/>
      <c r="B30" s="18" t="s">
        <v>329</v>
      </c>
      <c r="C30" s="306">
        <v>113.935839</v>
      </c>
      <c r="D30" s="306">
        <v>91.96</v>
      </c>
      <c r="E30" s="306">
        <v>136.60115999999999</v>
      </c>
      <c r="F30" s="306">
        <v>91.45</v>
      </c>
      <c r="G30" s="306">
        <v>106.369629</v>
      </c>
      <c r="H30" s="306">
        <v>91.63</v>
      </c>
    </row>
    <row r="31" spans="1:8" x14ac:dyDescent="0.2">
      <c r="A31" s="16"/>
      <c r="B31" s="18" t="s">
        <v>615</v>
      </c>
      <c r="C31" s="306">
        <v>0</v>
      </c>
      <c r="D31" s="306">
        <v>0</v>
      </c>
      <c r="E31" s="306">
        <v>0</v>
      </c>
      <c r="F31" s="306">
        <v>0</v>
      </c>
      <c r="G31" s="306">
        <v>9.75E-3</v>
      </c>
      <c r="H31" s="306">
        <v>0.01</v>
      </c>
    </row>
    <row r="32" spans="1:8" x14ac:dyDescent="0.2">
      <c r="A32" s="16"/>
      <c r="B32" s="18" t="s">
        <v>331</v>
      </c>
      <c r="C32" s="306">
        <v>9.7024059999999999</v>
      </c>
      <c r="D32" s="306">
        <v>7.83</v>
      </c>
      <c r="E32" s="306">
        <v>12.472894999999999</v>
      </c>
      <c r="F32" s="306">
        <v>8.35</v>
      </c>
      <c r="G32" s="306">
        <v>9.6740619040000002</v>
      </c>
      <c r="H32" s="306">
        <v>8.33</v>
      </c>
    </row>
    <row r="33" spans="1:8" x14ac:dyDescent="0.2">
      <c r="A33" s="67"/>
      <c r="B33" s="18" t="s">
        <v>333</v>
      </c>
      <c r="C33" s="306">
        <v>0.20460300000000001</v>
      </c>
      <c r="D33" s="306">
        <v>0.17</v>
      </c>
      <c r="E33" s="306">
        <v>7.6892000000000002E-2</v>
      </c>
      <c r="F33" s="306">
        <v>0.05</v>
      </c>
      <c r="G33" s="306">
        <v>2.1919999999999999E-3</v>
      </c>
      <c r="H33" s="306">
        <v>0</v>
      </c>
    </row>
    <row r="34" spans="1:8" x14ac:dyDescent="0.2">
      <c r="A34" s="67"/>
      <c r="B34" s="18" t="s">
        <v>334</v>
      </c>
      <c r="C34" s="306">
        <v>2.9E-4</v>
      </c>
      <c r="D34" s="306">
        <v>0</v>
      </c>
      <c r="E34" s="306">
        <v>2.2000000000000001E-4</v>
      </c>
      <c r="F34" s="306">
        <v>0</v>
      </c>
      <c r="G34" s="306">
        <v>7.7289999999999998E-3</v>
      </c>
      <c r="H34" s="306">
        <v>0.01</v>
      </c>
    </row>
    <row r="35" spans="1:8" ht="15" thickBot="1" x14ac:dyDescent="0.25">
      <c r="A35" s="67"/>
      <c r="B35" s="18" t="s">
        <v>338</v>
      </c>
      <c r="C35" s="306">
        <v>0</v>
      </c>
      <c r="D35" s="306">
        <v>0</v>
      </c>
      <c r="E35" s="306">
        <v>0</v>
      </c>
      <c r="F35" s="306">
        <v>0</v>
      </c>
      <c r="G35" s="306">
        <v>0</v>
      </c>
      <c r="H35" s="306">
        <v>0</v>
      </c>
    </row>
    <row r="36" spans="1:8" ht="15" thickBot="1" x14ac:dyDescent="0.25">
      <c r="A36" s="137" t="s">
        <v>624</v>
      </c>
      <c r="B36" s="138"/>
      <c r="C36" s="326">
        <v>123.89897499999999</v>
      </c>
      <c r="D36" s="326">
        <v>100</v>
      </c>
      <c r="E36" s="326">
        <v>149.37308400000001</v>
      </c>
      <c r="F36" s="326">
        <v>100</v>
      </c>
      <c r="G36" s="326">
        <v>116.087559904</v>
      </c>
      <c r="H36" s="326">
        <v>100</v>
      </c>
    </row>
    <row r="37" spans="1:8" x14ac:dyDescent="0.2">
      <c r="A37" s="67" t="s">
        <v>333</v>
      </c>
      <c r="B37" s="18" t="s">
        <v>328</v>
      </c>
      <c r="C37" s="306">
        <v>15.273539</v>
      </c>
      <c r="D37" s="306">
        <v>1.34</v>
      </c>
      <c r="E37" s="306">
        <v>20.309291999999999</v>
      </c>
      <c r="F37" s="306">
        <v>1.55</v>
      </c>
      <c r="G37" s="306">
        <v>108.675737</v>
      </c>
      <c r="H37" s="306">
        <v>7.69</v>
      </c>
    </row>
    <row r="38" spans="1:8" x14ac:dyDescent="0.2">
      <c r="A38" s="16"/>
      <c r="B38" s="18" t="s">
        <v>329</v>
      </c>
      <c r="C38" s="306">
        <v>26.69876</v>
      </c>
      <c r="D38" s="306">
        <v>2.35</v>
      </c>
      <c r="E38" s="306">
        <v>215.32775899999999</v>
      </c>
      <c r="F38" s="306">
        <v>16.420000000000002</v>
      </c>
      <c r="G38" s="306">
        <v>27.386316000000001</v>
      </c>
      <c r="H38" s="306">
        <v>1.94</v>
      </c>
    </row>
    <row r="39" spans="1:8" x14ac:dyDescent="0.2">
      <c r="A39" s="16"/>
      <c r="B39" s="18" t="s">
        <v>615</v>
      </c>
      <c r="C39" s="306">
        <v>0.98421499999999995</v>
      </c>
      <c r="D39" s="306">
        <v>0.09</v>
      </c>
      <c r="E39" s="306">
        <v>2.0445540000000002</v>
      </c>
      <c r="F39" s="306">
        <v>0.16</v>
      </c>
      <c r="G39" s="306">
        <v>2.01613</v>
      </c>
      <c r="H39" s="306">
        <v>0.14000000000000001</v>
      </c>
    </row>
    <row r="40" spans="1:8" x14ac:dyDescent="0.2">
      <c r="A40" s="67"/>
      <c r="B40" s="18" t="s">
        <v>331</v>
      </c>
      <c r="C40" s="306">
        <v>0</v>
      </c>
      <c r="D40" s="306">
        <v>0</v>
      </c>
      <c r="E40" s="306">
        <v>0</v>
      </c>
      <c r="F40" s="306">
        <v>0</v>
      </c>
      <c r="G40" s="306">
        <v>0</v>
      </c>
      <c r="H40" s="306">
        <v>0</v>
      </c>
    </row>
    <row r="41" spans="1:8" x14ac:dyDescent="0.2">
      <c r="A41" s="67"/>
      <c r="B41" s="18" t="s">
        <v>333</v>
      </c>
      <c r="C41" s="306">
        <v>1095.256134</v>
      </c>
      <c r="D41" s="306">
        <v>96.22</v>
      </c>
      <c r="E41" s="306">
        <v>1073.9648749999999</v>
      </c>
      <c r="F41" s="306">
        <v>81.88</v>
      </c>
      <c r="G41" s="306">
        <v>1275.824148013</v>
      </c>
      <c r="H41" s="306">
        <v>90.23</v>
      </c>
    </row>
    <row r="42" spans="1:8" x14ac:dyDescent="0.2">
      <c r="A42" s="16"/>
      <c r="B42" s="18" t="s">
        <v>334</v>
      </c>
      <c r="C42" s="306">
        <v>3.1329999999999997E-2</v>
      </c>
      <c r="D42" s="306">
        <v>0</v>
      </c>
      <c r="E42" s="306">
        <v>6.1659000000000012E-2</v>
      </c>
      <c r="F42" s="306">
        <v>0</v>
      </c>
      <c r="G42" s="306">
        <v>2.6629E-2</v>
      </c>
      <c r="H42" s="306">
        <v>0</v>
      </c>
    </row>
    <row r="43" spans="1:8" ht="15" thickBot="1" x14ac:dyDescent="0.25">
      <c r="A43" s="17"/>
      <c r="B43" s="135" t="s">
        <v>338</v>
      </c>
      <c r="C43" s="306">
        <v>1.382E-3</v>
      </c>
      <c r="D43" s="306">
        <v>0</v>
      </c>
      <c r="E43" s="306">
        <v>1.0499999999999999E-3</v>
      </c>
      <c r="F43" s="306">
        <v>0</v>
      </c>
      <c r="G43" s="306">
        <v>3.826E-3</v>
      </c>
      <c r="H43" s="306">
        <v>0</v>
      </c>
    </row>
    <row r="44" spans="1:8" ht="15" thickBot="1" x14ac:dyDescent="0.25">
      <c r="A44" s="17" t="s">
        <v>625</v>
      </c>
      <c r="B44" s="136"/>
      <c r="C44" s="326">
        <v>1138.2453599999999</v>
      </c>
      <c r="D44" s="326">
        <v>100</v>
      </c>
      <c r="E44" s="326">
        <v>1311.7091889999999</v>
      </c>
      <c r="F44" s="326">
        <v>100</v>
      </c>
      <c r="G44" s="326">
        <v>1413.9327860129999</v>
      </c>
      <c r="H44" s="326">
        <v>100</v>
      </c>
    </row>
    <row r="45" spans="1:8" x14ac:dyDescent="0.2">
      <c r="A45" s="67" t="s">
        <v>631</v>
      </c>
      <c r="B45" s="18" t="s">
        <v>328</v>
      </c>
      <c r="C45" s="306">
        <v>7.7161000000000007E-2</v>
      </c>
      <c r="D45" s="306">
        <v>1.53</v>
      </c>
      <c r="E45" s="306">
        <v>1.8716E-2</v>
      </c>
      <c r="F45" s="306">
        <v>0.35</v>
      </c>
      <c r="G45" s="306">
        <v>0.13312099999999999</v>
      </c>
      <c r="H45" s="306">
        <v>1.94</v>
      </c>
    </row>
    <row r="46" spans="1:8" x14ac:dyDescent="0.2">
      <c r="A46" s="16"/>
      <c r="B46" s="18" t="s">
        <v>329</v>
      </c>
      <c r="C46" s="306">
        <v>0.72994500000000007</v>
      </c>
      <c r="D46" s="306">
        <v>14.45</v>
      </c>
      <c r="E46" s="306">
        <v>0.82745199999999997</v>
      </c>
      <c r="F46" s="306">
        <v>15.41</v>
      </c>
      <c r="G46" s="306">
        <v>2.0300210000000001</v>
      </c>
      <c r="H46" s="306">
        <v>29.55</v>
      </c>
    </row>
    <row r="47" spans="1:8" x14ac:dyDescent="0.2">
      <c r="A47" s="16"/>
      <c r="B47" s="18" t="s">
        <v>615</v>
      </c>
      <c r="C47" s="306">
        <v>0</v>
      </c>
      <c r="D47" s="306">
        <v>0</v>
      </c>
      <c r="E47" s="306">
        <v>0</v>
      </c>
      <c r="F47" s="306">
        <v>0</v>
      </c>
      <c r="G47" s="306">
        <v>6.9999999999999999E-4</v>
      </c>
      <c r="H47" s="306">
        <v>0.01</v>
      </c>
    </row>
    <row r="48" spans="1:8" x14ac:dyDescent="0.2">
      <c r="A48" s="67"/>
      <c r="B48" s="18" t="s">
        <v>331</v>
      </c>
      <c r="C48" s="306">
        <v>0</v>
      </c>
      <c r="D48" s="306">
        <v>0</v>
      </c>
      <c r="E48" s="306">
        <v>0</v>
      </c>
      <c r="F48" s="306">
        <v>0</v>
      </c>
      <c r="G48" s="306">
        <v>2.0000000000000001E-4</v>
      </c>
      <c r="H48" s="306">
        <v>0</v>
      </c>
    </row>
    <row r="49" spans="1:8" x14ac:dyDescent="0.2">
      <c r="A49" s="16"/>
      <c r="B49" s="18" t="s">
        <v>333</v>
      </c>
      <c r="C49" s="306">
        <v>7.8709999999999995E-3</v>
      </c>
      <c r="D49" s="306">
        <v>0.16</v>
      </c>
      <c r="E49" s="306">
        <v>1.585E-3</v>
      </c>
      <c r="F49" s="306">
        <v>0.03</v>
      </c>
      <c r="G49" s="306">
        <v>4.287E-3</v>
      </c>
      <c r="H49" s="306">
        <v>0.06</v>
      </c>
    </row>
    <row r="50" spans="1:8" x14ac:dyDescent="0.2">
      <c r="A50" s="67"/>
      <c r="B50" s="18" t="s">
        <v>334</v>
      </c>
      <c r="C50" s="306">
        <v>4.2378879999999999</v>
      </c>
      <c r="D50" s="306">
        <v>83.87</v>
      </c>
      <c r="E50" s="306">
        <v>4.5233889999999999</v>
      </c>
      <c r="F50" s="306">
        <v>84.22</v>
      </c>
      <c r="G50" s="306">
        <v>4.7005977249999997</v>
      </c>
      <c r="H50" s="306">
        <v>68.430000000000007</v>
      </c>
    </row>
    <row r="51" spans="1:8" ht="15" thickBot="1" x14ac:dyDescent="0.25">
      <c r="A51" s="17"/>
      <c r="B51" s="135" t="s">
        <v>338</v>
      </c>
      <c r="C51" s="306">
        <v>0</v>
      </c>
      <c r="D51" s="306">
        <v>0</v>
      </c>
      <c r="E51" s="306">
        <v>0</v>
      </c>
      <c r="F51" s="306">
        <v>0</v>
      </c>
      <c r="G51" s="306">
        <v>2.9999999999999997E-4</v>
      </c>
      <c r="H51" s="306">
        <v>0</v>
      </c>
    </row>
    <row r="52" spans="1:8" ht="15" thickBot="1" x14ac:dyDescent="0.25">
      <c r="A52" s="17" t="s">
        <v>626</v>
      </c>
      <c r="B52" s="135"/>
      <c r="C52" s="326">
        <v>5.0528649999999997</v>
      </c>
      <c r="D52" s="326">
        <v>100</v>
      </c>
      <c r="E52" s="326">
        <v>5.3711419999999999</v>
      </c>
      <c r="F52" s="326">
        <v>100</v>
      </c>
      <c r="G52" s="326">
        <v>6.8692267249999999</v>
      </c>
      <c r="H52" s="326">
        <v>100</v>
      </c>
    </row>
    <row r="53" spans="1:8" x14ac:dyDescent="0.2">
      <c r="A53" s="67" t="s">
        <v>338</v>
      </c>
      <c r="B53" s="18" t="s">
        <v>328</v>
      </c>
      <c r="C53" s="306">
        <v>1.66222</v>
      </c>
      <c r="D53" s="306">
        <v>12.92</v>
      </c>
      <c r="E53" s="306">
        <v>2.4412219999999998</v>
      </c>
      <c r="F53" s="306">
        <v>20.47</v>
      </c>
      <c r="G53" s="306">
        <v>1.2650840000000001</v>
      </c>
      <c r="H53" s="306">
        <v>10.73</v>
      </c>
    </row>
    <row r="54" spans="1:8" x14ac:dyDescent="0.2">
      <c r="A54" s="67"/>
      <c r="B54" s="18" t="s">
        <v>329</v>
      </c>
      <c r="C54" s="306">
        <v>3.7113610000000001</v>
      </c>
      <c r="D54" s="306">
        <v>28.84</v>
      </c>
      <c r="E54" s="306">
        <v>0.66065099999999999</v>
      </c>
      <c r="F54" s="306">
        <v>5.54</v>
      </c>
      <c r="G54" s="306">
        <v>0.74462899999999999</v>
      </c>
      <c r="H54" s="306">
        <v>6.32</v>
      </c>
    </row>
    <row r="55" spans="1:8" x14ac:dyDescent="0.2">
      <c r="A55" s="67"/>
      <c r="B55" s="18" t="s">
        <v>615</v>
      </c>
      <c r="C55" s="306">
        <v>4.7530000000000003E-3</v>
      </c>
      <c r="D55" s="306">
        <v>0.04</v>
      </c>
      <c r="E55" s="306">
        <v>5.9259999999999998E-3</v>
      </c>
      <c r="F55" s="306">
        <v>0.05</v>
      </c>
      <c r="G55" s="306">
        <v>0</v>
      </c>
      <c r="H55" s="306">
        <v>0</v>
      </c>
    </row>
    <row r="56" spans="1:8" x14ac:dyDescent="0.2">
      <c r="A56" s="16"/>
      <c r="B56" s="18" t="s">
        <v>331</v>
      </c>
      <c r="C56" s="306">
        <v>0</v>
      </c>
      <c r="D56" s="306">
        <v>0</v>
      </c>
      <c r="E56" s="306">
        <v>0</v>
      </c>
      <c r="F56" s="306">
        <v>0</v>
      </c>
      <c r="G56" s="306">
        <v>0</v>
      </c>
      <c r="H56" s="306">
        <v>0</v>
      </c>
    </row>
    <row r="57" spans="1:8" x14ac:dyDescent="0.2">
      <c r="A57" s="67"/>
      <c r="B57" s="18" t="s">
        <v>333</v>
      </c>
      <c r="C57" s="306">
        <v>1.6410000000000001E-2</v>
      </c>
      <c r="D57" s="306">
        <v>0.13</v>
      </c>
      <c r="E57" s="306">
        <v>1.5663E-2</v>
      </c>
      <c r="F57" s="306">
        <v>0.13</v>
      </c>
      <c r="G57" s="306">
        <v>4.0460000000000001E-3</v>
      </c>
      <c r="H57" s="306">
        <v>0.03</v>
      </c>
    </row>
    <row r="58" spans="1:8" x14ac:dyDescent="0.2">
      <c r="A58" s="16"/>
      <c r="B58" s="18" t="s">
        <v>334</v>
      </c>
      <c r="C58" s="306">
        <v>0</v>
      </c>
      <c r="D58" s="306">
        <v>0</v>
      </c>
      <c r="E58" s="306">
        <v>0</v>
      </c>
      <c r="F58" s="306">
        <v>0</v>
      </c>
      <c r="G58" s="306">
        <v>0</v>
      </c>
      <c r="H58" s="306">
        <v>0</v>
      </c>
    </row>
    <row r="59" spans="1:8" ht="15" thickBot="1" x14ac:dyDescent="0.25">
      <c r="A59" s="15"/>
      <c r="B59" s="135" t="s">
        <v>338</v>
      </c>
      <c r="C59" s="306">
        <v>7.4751370000000001</v>
      </c>
      <c r="D59" s="306">
        <v>58.08</v>
      </c>
      <c r="E59" s="306">
        <v>8.8011929999999996</v>
      </c>
      <c r="F59" s="306">
        <v>73.81</v>
      </c>
      <c r="G59" s="306">
        <v>9.772669500000001</v>
      </c>
      <c r="H59" s="306">
        <v>82.91</v>
      </c>
    </row>
    <row r="60" spans="1:8" ht="15.75" thickBot="1" x14ac:dyDescent="0.25">
      <c r="A60" s="139" t="s">
        <v>627</v>
      </c>
      <c r="B60" s="140"/>
      <c r="C60" s="327">
        <v>12.869880999999999</v>
      </c>
      <c r="D60" s="327">
        <v>100</v>
      </c>
      <c r="E60" s="327">
        <v>11.924655</v>
      </c>
      <c r="F60" s="327">
        <v>100</v>
      </c>
      <c r="G60" s="327">
        <v>11.7864285</v>
      </c>
      <c r="H60" s="327">
        <v>100</v>
      </c>
    </row>
    <row r="61" spans="1:8" ht="15.75" thickTop="1" thickBot="1" x14ac:dyDescent="0.25">
      <c r="A61" s="139" t="s">
        <v>628</v>
      </c>
      <c r="B61" s="100"/>
      <c r="C61" s="306">
        <v>11821.396412360622</v>
      </c>
      <c r="D61" s="306"/>
      <c r="E61" s="306">
        <v>12225.9812444</v>
      </c>
      <c r="F61" s="306">
        <v>0</v>
      </c>
      <c r="G61" s="306">
        <v>12489.040745961</v>
      </c>
      <c r="H61" s="306">
        <v>0</v>
      </c>
    </row>
    <row r="62" spans="1:8" ht="15" thickTop="1" x14ac:dyDescent="0.2">
      <c r="A62" s="792" t="s">
        <v>263</v>
      </c>
      <c r="B62" s="792"/>
      <c r="C62" s="792"/>
      <c r="D62" s="792"/>
      <c r="E62" s="792"/>
      <c r="F62" s="792"/>
      <c r="G62" s="792"/>
      <c r="H62" s="792"/>
    </row>
    <row r="63" spans="1:8" x14ac:dyDescent="0.2">
      <c r="A63" s="898" t="s">
        <v>632</v>
      </c>
      <c r="B63" s="898"/>
      <c r="C63" s="898"/>
      <c r="D63" s="898"/>
      <c r="E63" s="898"/>
      <c r="F63" s="898"/>
      <c r="G63" s="898"/>
      <c r="H63" s="898"/>
    </row>
    <row r="64" spans="1:8" ht="14.25" customHeight="1" x14ac:dyDescent="0.2">
      <c r="A64" s="898" t="s">
        <v>482</v>
      </c>
      <c r="B64" s="898"/>
      <c r="C64" s="898"/>
      <c r="D64" s="898"/>
      <c r="E64" s="898"/>
      <c r="F64" s="898"/>
      <c r="G64" s="898"/>
      <c r="H64" s="898"/>
    </row>
    <row r="65" spans="1:5" x14ac:dyDescent="0.2">
      <c r="A65" s="5"/>
    </row>
    <row r="66" spans="1:5" x14ac:dyDescent="0.2">
      <c r="A66" s="5"/>
    </row>
    <row r="67" spans="1:5" ht="15" x14ac:dyDescent="0.25">
      <c r="E67" s="328"/>
    </row>
  </sheetData>
  <mergeCells count="9">
    <mergeCell ref="A64:H64"/>
    <mergeCell ref="A62:H62"/>
    <mergeCell ref="A63:H63"/>
    <mergeCell ref="A1:H1"/>
    <mergeCell ref="A2:H2"/>
    <mergeCell ref="A3:A4"/>
    <mergeCell ref="C3:D3"/>
    <mergeCell ref="E3:F3"/>
    <mergeCell ref="G3:H3"/>
  </mergeCells>
  <pageMargins left="0.7" right="0.7" top="0.75" bottom="0.75" header="0.3" footer="0.3"/>
  <pageSetup paperSize="9" scale="79" orientation="portrait" verticalDpi="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K73"/>
  <sheetViews>
    <sheetView view="pageBreakPreview" zoomScaleNormal="100" zoomScaleSheetLayoutView="100" workbookViewId="0">
      <selection activeCell="C4" sqref="C4:K4"/>
    </sheetView>
  </sheetViews>
  <sheetFormatPr defaultColWidth="9.125" defaultRowHeight="14.25" x14ac:dyDescent="0.2"/>
  <cols>
    <col min="1" max="1" width="16.25" style="10" bestFit="1" customWidth="1"/>
    <col min="2" max="2" width="25.25" style="10" bestFit="1" customWidth="1"/>
    <col min="3" max="3" width="6.125" style="10" bestFit="1" customWidth="1"/>
    <col min="4" max="5" width="7.5" style="10" bestFit="1" customWidth="1"/>
    <col min="6" max="6" width="6.125" style="10" bestFit="1" customWidth="1"/>
    <col min="7" max="7" width="7.5" style="10" bestFit="1" customWidth="1"/>
    <col min="8" max="8" width="7.25" style="10" bestFit="1" customWidth="1"/>
    <col min="9" max="9" width="6.125" style="10" bestFit="1" customWidth="1"/>
    <col min="10" max="11" width="7.5" style="10" bestFit="1" customWidth="1"/>
    <col min="12" max="16384" width="9.125" style="10"/>
  </cols>
  <sheetData>
    <row r="1" spans="1:11" ht="18.75" x14ac:dyDescent="0.2">
      <c r="A1" s="778" t="s">
        <v>633</v>
      </c>
      <c r="B1" s="778"/>
      <c r="C1" s="778"/>
      <c r="D1" s="778"/>
      <c r="E1" s="778"/>
      <c r="F1" s="778"/>
      <c r="G1" s="778"/>
      <c r="H1" s="778"/>
      <c r="I1" s="778"/>
      <c r="J1" s="778"/>
      <c r="K1" s="778"/>
    </row>
    <row r="2" spans="1:11" x14ac:dyDescent="0.2">
      <c r="A2" s="931" t="s">
        <v>634</v>
      </c>
      <c r="B2" s="931"/>
      <c r="C2" s="931"/>
      <c r="D2" s="931"/>
      <c r="E2" s="931"/>
      <c r="F2" s="931"/>
      <c r="G2" s="931"/>
      <c r="H2" s="931"/>
      <c r="I2" s="931"/>
      <c r="J2" s="931"/>
      <c r="K2" s="931"/>
    </row>
    <row r="3" spans="1:11" ht="15" thickBot="1" x14ac:dyDescent="0.25">
      <c r="A3" s="932" t="s">
        <v>635</v>
      </c>
      <c r="B3" s="932"/>
      <c r="C3" s="932"/>
      <c r="D3" s="932"/>
      <c r="E3" s="932"/>
      <c r="F3" s="932"/>
      <c r="G3" s="932"/>
      <c r="H3" s="932"/>
      <c r="I3" s="932"/>
      <c r="J3" s="932"/>
      <c r="K3" s="932"/>
    </row>
    <row r="4" spans="1:11" ht="15.75" customHeight="1" thickTop="1" thickBot="1" x14ac:dyDescent="0.25">
      <c r="A4" s="141" t="s">
        <v>315</v>
      </c>
      <c r="B4" s="933" t="s">
        <v>636</v>
      </c>
      <c r="C4" s="786" t="s">
        <v>1203</v>
      </c>
      <c r="D4" s="787"/>
      <c r="E4" s="787"/>
      <c r="F4" s="786" t="s">
        <v>1188</v>
      </c>
      <c r="G4" s="787"/>
      <c r="H4" s="787"/>
      <c r="I4" s="786" t="s">
        <v>1238</v>
      </c>
      <c r="J4" s="787"/>
      <c r="K4" s="787"/>
    </row>
    <row r="5" spans="1:11" ht="15" thickBot="1" x14ac:dyDescent="0.25">
      <c r="A5" s="142" t="s">
        <v>316</v>
      </c>
      <c r="B5" s="934"/>
      <c r="C5" s="58" t="s">
        <v>318</v>
      </c>
      <c r="D5" s="143" t="s">
        <v>319</v>
      </c>
      <c r="E5" s="59" t="s">
        <v>320</v>
      </c>
      <c r="F5" s="58" t="s">
        <v>318</v>
      </c>
      <c r="G5" s="73" t="s">
        <v>319</v>
      </c>
      <c r="H5" s="58" t="s">
        <v>320</v>
      </c>
      <c r="I5" s="58" t="s">
        <v>318</v>
      </c>
      <c r="J5" s="73" t="s">
        <v>319</v>
      </c>
      <c r="K5" s="60" t="s">
        <v>320</v>
      </c>
    </row>
    <row r="6" spans="1:11" ht="15" thickTop="1" x14ac:dyDescent="0.2">
      <c r="A6" s="936" t="s">
        <v>321</v>
      </c>
      <c r="B6" s="64" t="s">
        <v>322</v>
      </c>
      <c r="C6" s="306">
        <v>0</v>
      </c>
      <c r="D6" s="306">
        <v>2.1500203999999998E-2</v>
      </c>
      <c r="E6" s="306">
        <v>2.1500203999999998E-2</v>
      </c>
      <c r="F6" s="306">
        <v>0</v>
      </c>
      <c r="G6" s="306">
        <v>1.1080791E-2</v>
      </c>
      <c r="H6" s="306">
        <v>1.1080791E-2</v>
      </c>
      <c r="I6" s="306">
        <v>0</v>
      </c>
      <c r="J6" s="306">
        <v>1.4366856000000001E-2</v>
      </c>
      <c r="K6" s="306">
        <v>1.4366856000000001E-2</v>
      </c>
    </row>
    <row r="7" spans="1:11" x14ac:dyDescent="0.2">
      <c r="A7" s="789"/>
      <c r="B7" s="64" t="s">
        <v>272</v>
      </c>
      <c r="C7" s="306">
        <v>28.684463000000001</v>
      </c>
      <c r="D7" s="306">
        <v>1858.579847</v>
      </c>
      <c r="E7" s="306">
        <v>1887.26431</v>
      </c>
      <c r="F7" s="306">
        <v>8.6531830000000003</v>
      </c>
      <c r="G7" s="306">
        <v>1718.000352</v>
      </c>
      <c r="H7" s="306">
        <v>1726.6535349999999</v>
      </c>
      <c r="I7" s="306">
        <v>7.8811780000000002</v>
      </c>
      <c r="J7" s="306">
        <v>1456.5954243169999</v>
      </c>
      <c r="K7" s="306">
        <v>1464.476602317</v>
      </c>
    </row>
    <row r="8" spans="1:11" x14ac:dyDescent="0.2">
      <c r="A8" s="789"/>
      <c r="B8" s="64" t="s">
        <v>323</v>
      </c>
      <c r="C8" s="306">
        <v>0</v>
      </c>
      <c r="D8" s="306">
        <v>1657.8332800000001</v>
      </c>
      <c r="E8" s="306">
        <v>1657.8332800000001</v>
      </c>
      <c r="F8" s="306">
        <v>0</v>
      </c>
      <c r="G8" s="306">
        <v>1562.4214019999999</v>
      </c>
      <c r="H8" s="306">
        <v>1562.4214019999999</v>
      </c>
      <c r="I8" s="306">
        <v>0</v>
      </c>
      <c r="J8" s="306">
        <v>1813.8405641989998</v>
      </c>
      <c r="K8" s="306">
        <v>1813.8405641989998</v>
      </c>
    </row>
    <row r="9" spans="1:11" x14ac:dyDescent="0.2">
      <c r="A9" s="789"/>
      <c r="B9" s="64" t="s">
        <v>324</v>
      </c>
      <c r="C9" s="306">
        <v>1.0811999999999999E-2</v>
      </c>
      <c r="D9" s="306">
        <v>329.99855969810005</v>
      </c>
      <c r="E9" s="306">
        <v>330.00937169809998</v>
      </c>
      <c r="F9" s="306">
        <v>8.1110000000000002E-3</v>
      </c>
      <c r="G9" s="306">
        <v>295.63361269809997</v>
      </c>
      <c r="H9" s="306">
        <v>295.64172369810001</v>
      </c>
      <c r="I9" s="306">
        <v>5.6111290000000003E-3</v>
      </c>
      <c r="J9" s="306">
        <v>298.64113186309999</v>
      </c>
      <c r="K9" s="306">
        <v>298.64674299210003</v>
      </c>
    </row>
    <row r="10" spans="1:11" x14ac:dyDescent="0.2">
      <c r="A10" s="789"/>
      <c r="B10" s="64" t="s">
        <v>325</v>
      </c>
      <c r="C10" s="306">
        <v>274.59020199999998</v>
      </c>
      <c r="D10" s="306">
        <v>6515.8761621958001</v>
      </c>
      <c r="E10" s="306">
        <v>6790.4663641958005</v>
      </c>
      <c r="F10" s="306">
        <v>273.887766</v>
      </c>
      <c r="G10" s="306">
        <v>6443.7703759174492</v>
      </c>
      <c r="H10" s="306">
        <v>6717.658141917449</v>
      </c>
      <c r="I10" s="306">
        <v>312.681869517</v>
      </c>
      <c r="J10" s="306">
        <v>6949.7944105097404</v>
      </c>
      <c r="K10" s="306">
        <v>7262.4762800267408</v>
      </c>
    </row>
    <row r="11" spans="1:11" x14ac:dyDescent="0.2">
      <c r="A11" s="789"/>
      <c r="B11" s="64" t="s">
        <v>326</v>
      </c>
      <c r="C11" s="306">
        <v>0</v>
      </c>
      <c r="D11" s="306">
        <v>13.620901</v>
      </c>
      <c r="E11" s="306">
        <v>13.620901</v>
      </c>
      <c r="F11" s="306">
        <v>0</v>
      </c>
      <c r="G11" s="306">
        <v>12.573924999999999</v>
      </c>
      <c r="H11" s="306">
        <v>12.573924999999999</v>
      </c>
      <c r="I11" s="306">
        <v>5.6314000000000003E-2</v>
      </c>
      <c r="J11" s="306">
        <v>16.067998145000001</v>
      </c>
      <c r="K11" s="306">
        <v>16.124312145000001</v>
      </c>
    </row>
    <row r="12" spans="1:11" x14ac:dyDescent="0.2">
      <c r="A12" s="789"/>
      <c r="B12" s="64" t="s">
        <v>327</v>
      </c>
      <c r="C12" s="306">
        <v>78.875385999999992</v>
      </c>
      <c r="D12" s="306">
        <v>1047.61553167902</v>
      </c>
      <c r="E12" s="306">
        <v>1126.49091767902</v>
      </c>
      <c r="F12" s="306">
        <v>79.156352999999996</v>
      </c>
      <c r="G12" s="306">
        <v>1046.3241734860001</v>
      </c>
      <c r="H12" s="306">
        <v>1125.4805264860001</v>
      </c>
      <c r="I12" s="306">
        <v>79.086666406000006</v>
      </c>
      <c r="J12" s="306">
        <v>1041.2758089868901</v>
      </c>
      <c r="K12" s="306">
        <v>1120.36247539289</v>
      </c>
    </row>
    <row r="13" spans="1:11" x14ac:dyDescent="0.2">
      <c r="A13" s="789"/>
      <c r="B13" s="64" t="s">
        <v>310</v>
      </c>
      <c r="C13" s="306">
        <v>1.2014320000000001</v>
      </c>
      <c r="D13" s="306">
        <v>1.0196910000000001</v>
      </c>
      <c r="E13" s="306">
        <v>2.221123</v>
      </c>
      <c r="F13" s="306">
        <v>0.76838700000000004</v>
      </c>
      <c r="G13" s="306">
        <v>1.04159497</v>
      </c>
      <c r="H13" s="306">
        <v>1.8099819699999999</v>
      </c>
      <c r="I13" s="306">
        <v>0.69865699999999997</v>
      </c>
      <c r="J13" s="306">
        <v>0.65725576699999999</v>
      </c>
      <c r="K13" s="306">
        <v>1.355912767</v>
      </c>
    </row>
    <row r="14" spans="1:11" x14ac:dyDescent="0.2">
      <c r="A14" s="789"/>
      <c r="B14" s="66" t="s">
        <v>320</v>
      </c>
      <c r="C14" s="254">
        <v>383.36229499999996</v>
      </c>
      <c r="D14" s="254">
        <v>11424.56547277692</v>
      </c>
      <c r="E14" s="254">
        <v>11807.927767776921</v>
      </c>
      <c r="F14" s="254">
        <v>362.47380000000004</v>
      </c>
      <c r="G14" s="254">
        <v>11079.77651686255</v>
      </c>
      <c r="H14" s="254">
        <v>11442.20631686255</v>
      </c>
      <c r="I14" s="254">
        <v>400.41029605200004</v>
      </c>
      <c r="J14" s="254">
        <v>11576.886960643729</v>
      </c>
      <c r="K14" s="254">
        <v>11977.253256695731</v>
      </c>
    </row>
    <row r="15" spans="1:11" x14ac:dyDescent="0.2">
      <c r="A15" s="67"/>
      <c r="B15" s="68"/>
      <c r="C15" s="306"/>
      <c r="D15" s="306"/>
      <c r="E15" s="306"/>
      <c r="F15" s="306">
        <v>0</v>
      </c>
      <c r="G15" s="306">
        <v>0</v>
      </c>
      <c r="H15" s="306">
        <v>0</v>
      </c>
      <c r="I15" s="306">
        <v>0</v>
      </c>
      <c r="J15" s="306">
        <v>0</v>
      </c>
      <c r="K15" s="306">
        <v>0</v>
      </c>
    </row>
    <row r="16" spans="1:11" x14ac:dyDescent="0.2">
      <c r="A16" s="789" t="s">
        <v>328</v>
      </c>
      <c r="B16" s="64" t="s">
        <v>322</v>
      </c>
      <c r="C16" s="306">
        <v>0</v>
      </c>
      <c r="D16" s="306">
        <v>2.1500203999999998E-2</v>
      </c>
      <c r="E16" s="306">
        <v>2.1500203999999998E-2</v>
      </c>
      <c r="F16" s="306">
        <v>0</v>
      </c>
      <c r="G16" s="306">
        <v>2.1500203999999998E-2</v>
      </c>
      <c r="H16" s="306">
        <v>2.1500203999999998E-2</v>
      </c>
      <c r="I16" s="306">
        <v>0</v>
      </c>
      <c r="J16" s="306">
        <v>1.4366856000000001E-2</v>
      </c>
      <c r="K16" s="306">
        <v>1.4366856000000001E-2</v>
      </c>
    </row>
    <row r="17" spans="1:11" x14ac:dyDescent="0.2">
      <c r="A17" s="789"/>
      <c r="B17" s="64" t="s">
        <v>272</v>
      </c>
      <c r="C17" s="306">
        <v>0</v>
      </c>
      <c r="D17" s="306">
        <v>1035.395597</v>
      </c>
      <c r="E17" s="306">
        <v>1035.395597</v>
      </c>
      <c r="F17" s="306">
        <v>0</v>
      </c>
      <c r="G17" s="306">
        <v>833.26758200000006</v>
      </c>
      <c r="H17" s="306">
        <v>833.26758200000006</v>
      </c>
      <c r="I17" s="306">
        <v>0</v>
      </c>
      <c r="J17" s="306">
        <v>652.70689913799993</v>
      </c>
      <c r="K17" s="306">
        <v>652.70689913799993</v>
      </c>
    </row>
    <row r="18" spans="1:11" x14ac:dyDescent="0.2">
      <c r="A18" s="789"/>
      <c r="B18" s="64" t="s">
        <v>323</v>
      </c>
      <c r="C18" s="306">
        <v>0</v>
      </c>
      <c r="D18" s="306">
        <v>501.07228499999997</v>
      </c>
      <c r="E18" s="306">
        <v>501.07228499999997</v>
      </c>
      <c r="F18" s="306">
        <v>0</v>
      </c>
      <c r="G18" s="306">
        <v>496.43669</v>
      </c>
      <c r="H18" s="306">
        <v>496.43669</v>
      </c>
      <c r="I18" s="306">
        <v>0</v>
      </c>
      <c r="J18" s="306">
        <v>581.03595746799999</v>
      </c>
      <c r="K18" s="306">
        <v>581.03595746799999</v>
      </c>
    </row>
    <row r="19" spans="1:11" x14ac:dyDescent="0.2">
      <c r="A19" s="789"/>
      <c r="B19" s="64" t="s">
        <v>324</v>
      </c>
      <c r="C19" s="306">
        <v>0</v>
      </c>
      <c r="D19" s="306">
        <v>36.120383000000004</v>
      </c>
      <c r="E19" s="306">
        <v>36.120383000000004</v>
      </c>
      <c r="F19" s="306">
        <v>0</v>
      </c>
      <c r="G19" s="306">
        <v>29.838663</v>
      </c>
      <c r="H19" s="306">
        <v>29.838663</v>
      </c>
      <c r="I19" s="306">
        <v>0</v>
      </c>
      <c r="J19" s="306">
        <v>41.039783495999998</v>
      </c>
      <c r="K19" s="306">
        <v>41.039783495999998</v>
      </c>
    </row>
    <row r="20" spans="1:11" x14ac:dyDescent="0.2">
      <c r="A20" s="789"/>
      <c r="B20" s="64" t="s">
        <v>325</v>
      </c>
      <c r="C20" s="306">
        <v>173.194806</v>
      </c>
      <c r="D20" s="306">
        <v>2793.2414097721698</v>
      </c>
      <c r="E20" s="306">
        <v>2966.4362157721703</v>
      </c>
      <c r="F20" s="306">
        <v>173.545332</v>
      </c>
      <c r="G20" s="306">
        <v>2744.7299882974098</v>
      </c>
      <c r="H20" s="306">
        <v>2918.27532029741</v>
      </c>
      <c r="I20" s="306">
        <v>202.853794996</v>
      </c>
      <c r="J20" s="306">
        <v>3002.2120095770001</v>
      </c>
      <c r="K20" s="306">
        <v>3205.0658045730002</v>
      </c>
    </row>
    <row r="21" spans="1:11" x14ac:dyDescent="0.2">
      <c r="A21" s="789"/>
      <c r="B21" s="64" t="s">
        <v>326</v>
      </c>
      <c r="C21" s="306">
        <v>0</v>
      </c>
      <c r="D21" s="306">
        <v>4.5020050000000005</v>
      </c>
      <c r="E21" s="306">
        <v>4.5020050000000005</v>
      </c>
      <c r="F21" s="306">
        <v>0</v>
      </c>
      <c r="G21" s="306">
        <v>4.2762060000000002</v>
      </c>
      <c r="H21" s="306">
        <v>4.2762060000000002</v>
      </c>
      <c r="I21" s="306">
        <v>5.6314000000000003E-2</v>
      </c>
      <c r="J21" s="306">
        <v>6.1531195319999998</v>
      </c>
      <c r="K21" s="306">
        <v>6.2094335320000003</v>
      </c>
    </row>
    <row r="22" spans="1:11" x14ac:dyDescent="0.2">
      <c r="A22" s="789"/>
      <c r="B22" s="64" t="s">
        <v>327</v>
      </c>
      <c r="C22" s="306">
        <v>33.615711000000005</v>
      </c>
      <c r="D22" s="306">
        <v>343.94334846700002</v>
      </c>
      <c r="E22" s="306">
        <v>377.559059467</v>
      </c>
      <c r="F22" s="306">
        <v>33.465843999999997</v>
      </c>
      <c r="G22" s="306">
        <v>341.62630002700001</v>
      </c>
      <c r="H22" s="306">
        <v>375.09214402700002</v>
      </c>
      <c r="I22" s="306">
        <v>32.970292575999999</v>
      </c>
      <c r="J22" s="306">
        <v>339.779511361</v>
      </c>
      <c r="K22" s="306">
        <v>372.74980393699997</v>
      </c>
    </row>
    <row r="23" spans="1:11" x14ac:dyDescent="0.2">
      <c r="A23" s="789"/>
      <c r="B23" s="64" t="s">
        <v>310</v>
      </c>
      <c r="C23" s="306">
        <v>0.90621899999999989</v>
      </c>
      <c r="D23" s="306">
        <v>0.56841799999999998</v>
      </c>
      <c r="E23" s="306">
        <v>1.474637</v>
      </c>
      <c r="F23" s="306">
        <v>0.61797100000000005</v>
      </c>
      <c r="G23" s="306">
        <v>0.41225000000000001</v>
      </c>
      <c r="H23" s="306">
        <v>1.0302210000000001</v>
      </c>
      <c r="I23" s="306">
        <v>0.54126099999999999</v>
      </c>
      <c r="J23" s="306">
        <v>1.5349999999999999E-3</v>
      </c>
      <c r="K23" s="306">
        <v>0.54279599999999995</v>
      </c>
    </row>
    <row r="24" spans="1:11" x14ac:dyDescent="0.2">
      <c r="A24" s="789"/>
      <c r="B24" s="66" t="s">
        <v>320</v>
      </c>
      <c r="C24" s="254">
        <v>207.716736</v>
      </c>
      <c r="D24" s="254">
        <v>4714.8649464431692</v>
      </c>
      <c r="E24" s="254">
        <v>4922.5816824431713</v>
      </c>
      <c r="F24" s="254">
        <v>207.62914700000002</v>
      </c>
      <c r="G24" s="254">
        <v>4450.6091795284092</v>
      </c>
      <c r="H24" s="254">
        <v>4658.2383265284097</v>
      </c>
      <c r="I24" s="254">
        <v>236.42166257199997</v>
      </c>
      <c r="J24" s="254">
        <v>4622.9431824280009</v>
      </c>
      <c r="K24" s="254">
        <v>4859.3648450000001</v>
      </c>
    </row>
    <row r="25" spans="1:11" x14ac:dyDescent="0.2">
      <c r="A25" s="5"/>
      <c r="B25" s="68"/>
      <c r="C25" s="306"/>
      <c r="D25" s="306"/>
      <c r="E25" s="306"/>
      <c r="F25" s="306">
        <v>0</v>
      </c>
      <c r="G25" s="306">
        <v>0</v>
      </c>
      <c r="H25" s="306">
        <v>0</v>
      </c>
      <c r="I25" s="306">
        <v>0</v>
      </c>
      <c r="J25" s="306">
        <v>0</v>
      </c>
      <c r="K25" s="306">
        <v>0</v>
      </c>
    </row>
    <row r="26" spans="1:11" x14ac:dyDescent="0.2">
      <c r="A26" s="789" t="s">
        <v>329</v>
      </c>
      <c r="B26" s="64" t="s">
        <v>322</v>
      </c>
      <c r="C26" s="306">
        <v>0</v>
      </c>
      <c r="D26" s="306">
        <v>0</v>
      </c>
      <c r="E26" s="306">
        <v>0</v>
      </c>
      <c r="F26" s="306">
        <v>0</v>
      </c>
      <c r="G26" s="306">
        <v>0</v>
      </c>
      <c r="H26" s="306">
        <v>0</v>
      </c>
      <c r="I26" s="306">
        <v>0</v>
      </c>
      <c r="J26" s="306">
        <v>0</v>
      </c>
      <c r="K26" s="306">
        <v>0</v>
      </c>
    </row>
    <row r="27" spans="1:11" x14ac:dyDescent="0.2">
      <c r="A27" s="789"/>
      <c r="B27" s="64" t="s">
        <v>272</v>
      </c>
      <c r="C27" s="306">
        <v>28.684463000000001</v>
      </c>
      <c r="D27" s="306">
        <v>391.75041299999998</v>
      </c>
      <c r="E27" s="306">
        <v>420.43487599999997</v>
      </c>
      <c r="F27" s="306">
        <v>8.6531830000000003</v>
      </c>
      <c r="G27" s="306">
        <v>419.16652899999997</v>
      </c>
      <c r="H27" s="306">
        <v>427.81971199999998</v>
      </c>
      <c r="I27" s="306">
        <v>7.8811780000000002</v>
      </c>
      <c r="J27" s="306">
        <v>391.521840005</v>
      </c>
      <c r="K27" s="306">
        <v>399.40301800500004</v>
      </c>
    </row>
    <row r="28" spans="1:11" x14ac:dyDescent="0.2">
      <c r="A28" s="789"/>
      <c r="B28" s="64" t="s">
        <v>323</v>
      </c>
      <c r="C28" s="306">
        <v>0</v>
      </c>
      <c r="D28" s="306">
        <v>845.22444299999995</v>
      </c>
      <c r="E28" s="306">
        <v>845.22444299999995</v>
      </c>
      <c r="F28" s="306">
        <v>0</v>
      </c>
      <c r="G28" s="306">
        <v>787.63705900000002</v>
      </c>
      <c r="H28" s="306">
        <v>787.63705900000002</v>
      </c>
      <c r="I28" s="306">
        <v>0</v>
      </c>
      <c r="J28" s="306">
        <v>877.27658929699999</v>
      </c>
      <c r="K28" s="306">
        <v>877.27658929699999</v>
      </c>
    </row>
    <row r="29" spans="1:11" x14ac:dyDescent="0.2">
      <c r="A29" s="789"/>
      <c r="B29" s="64" t="s">
        <v>324</v>
      </c>
      <c r="C29" s="306">
        <v>1.0811999999999999E-2</v>
      </c>
      <c r="D29" s="306">
        <v>193.6642966981</v>
      </c>
      <c r="E29" s="306">
        <v>193.67510869809999</v>
      </c>
      <c r="F29" s="306">
        <v>8.1110000000000002E-3</v>
      </c>
      <c r="G29" s="306">
        <v>176.86869169810001</v>
      </c>
      <c r="H29" s="306">
        <v>176.87680269809999</v>
      </c>
      <c r="I29" s="306">
        <v>5.6111290000000003E-3</v>
      </c>
      <c r="J29" s="306">
        <v>211.24877098110002</v>
      </c>
      <c r="K29" s="306">
        <v>211.25438211010001</v>
      </c>
    </row>
    <row r="30" spans="1:11" x14ac:dyDescent="0.2">
      <c r="A30" s="789"/>
      <c r="B30" s="64" t="s">
        <v>325</v>
      </c>
      <c r="C30" s="306">
        <v>37.396222999999999</v>
      </c>
      <c r="D30" s="306">
        <v>2900.76833584119</v>
      </c>
      <c r="E30" s="306">
        <v>2938.1645588411898</v>
      </c>
      <c r="F30" s="306">
        <v>39.366703999999999</v>
      </c>
      <c r="G30" s="306">
        <v>2895.8159755919201</v>
      </c>
      <c r="H30" s="306">
        <v>2935.1826795919201</v>
      </c>
      <c r="I30" s="306">
        <v>46.813177760000002</v>
      </c>
      <c r="J30" s="306">
        <v>3091.7469617890301</v>
      </c>
      <c r="K30" s="306">
        <v>3138.5601395490298</v>
      </c>
    </row>
    <row r="31" spans="1:11" x14ac:dyDescent="0.2">
      <c r="A31" s="789"/>
      <c r="B31" s="64" t="s">
        <v>326</v>
      </c>
      <c r="C31" s="306">
        <v>0</v>
      </c>
      <c r="D31" s="306">
        <v>4.3736679999999994</v>
      </c>
      <c r="E31" s="306">
        <v>4.3736679999999994</v>
      </c>
      <c r="F31" s="306">
        <v>0</v>
      </c>
      <c r="G31" s="306">
        <v>4.0148570000000001</v>
      </c>
      <c r="H31" s="306">
        <v>4.0148570000000001</v>
      </c>
      <c r="I31" s="306">
        <v>0</v>
      </c>
      <c r="J31" s="306">
        <v>3.9431906100000003</v>
      </c>
      <c r="K31" s="306">
        <v>3.9431906100000003</v>
      </c>
    </row>
    <row r="32" spans="1:11" x14ac:dyDescent="0.2">
      <c r="A32" s="789"/>
      <c r="B32" s="64" t="s">
        <v>327</v>
      </c>
      <c r="C32" s="306">
        <v>28.439489000000002</v>
      </c>
      <c r="D32" s="306">
        <v>607.42334689502002</v>
      </c>
      <c r="E32" s="306">
        <v>635.86283589502</v>
      </c>
      <c r="F32" s="306">
        <v>28.492536999999999</v>
      </c>
      <c r="G32" s="306">
        <v>609.43662426099991</v>
      </c>
      <c r="H32" s="306">
        <v>637.92916126099999</v>
      </c>
      <c r="I32" s="306">
        <v>28.751396299</v>
      </c>
      <c r="J32" s="306">
        <v>607.00591284699999</v>
      </c>
      <c r="K32" s="306">
        <v>635.75730914600001</v>
      </c>
    </row>
    <row r="33" spans="1:11" x14ac:dyDescent="0.2">
      <c r="A33" s="789"/>
      <c r="B33" s="64" t="s">
        <v>310</v>
      </c>
      <c r="C33" s="306">
        <v>0</v>
      </c>
      <c r="D33" s="306">
        <v>0.45054700000000003</v>
      </c>
      <c r="E33" s="306">
        <v>0.45054700000000003</v>
      </c>
      <c r="F33" s="306">
        <v>0</v>
      </c>
      <c r="G33" s="306">
        <v>0.62865497000000004</v>
      </c>
      <c r="H33" s="306">
        <v>0.62865497000000004</v>
      </c>
      <c r="I33" s="306">
        <v>0</v>
      </c>
      <c r="J33" s="306">
        <v>0.65506576700000008</v>
      </c>
      <c r="K33" s="306">
        <v>0.65506576700000008</v>
      </c>
    </row>
    <row r="34" spans="1:11" x14ac:dyDescent="0.2">
      <c r="A34" s="789"/>
      <c r="B34" s="66" t="s">
        <v>320</v>
      </c>
      <c r="C34" s="254">
        <v>94.53098700000001</v>
      </c>
      <c r="D34" s="254">
        <v>4943.6550504343104</v>
      </c>
      <c r="E34" s="254">
        <v>5038.1860374343105</v>
      </c>
      <c r="F34" s="254">
        <v>76.520534999999995</v>
      </c>
      <c r="G34" s="254">
        <v>4893.5683915210193</v>
      </c>
      <c r="H34" s="254">
        <v>4970.0889265210208</v>
      </c>
      <c r="I34" s="254">
        <v>83.451363188000002</v>
      </c>
      <c r="J34" s="254">
        <v>5183.3983312961309</v>
      </c>
      <c r="K34" s="254">
        <v>5266.8496944841299</v>
      </c>
    </row>
    <row r="35" spans="1:11" x14ac:dyDescent="0.2">
      <c r="A35" s="67"/>
      <c r="B35" s="68"/>
      <c r="C35" s="306"/>
      <c r="D35" s="306"/>
      <c r="E35" s="306"/>
      <c r="F35" s="306">
        <v>0</v>
      </c>
      <c r="G35" s="306">
        <v>0</v>
      </c>
      <c r="H35" s="306">
        <v>0</v>
      </c>
      <c r="I35" s="306">
        <v>0</v>
      </c>
      <c r="J35" s="306">
        <v>0</v>
      </c>
      <c r="K35" s="306">
        <v>0</v>
      </c>
    </row>
    <row r="36" spans="1:11" x14ac:dyDescent="0.2">
      <c r="A36" s="789" t="s">
        <v>330</v>
      </c>
      <c r="B36" s="64" t="s">
        <v>322</v>
      </c>
      <c r="C36" s="306">
        <v>0</v>
      </c>
      <c r="D36" s="306">
        <v>0</v>
      </c>
      <c r="E36" s="306">
        <v>0</v>
      </c>
      <c r="F36" s="306">
        <v>0</v>
      </c>
      <c r="G36" s="306">
        <v>0</v>
      </c>
      <c r="H36" s="306">
        <v>0</v>
      </c>
      <c r="I36" s="306">
        <v>0</v>
      </c>
      <c r="J36" s="306">
        <v>0</v>
      </c>
      <c r="K36" s="306">
        <v>0</v>
      </c>
    </row>
    <row r="37" spans="1:11" x14ac:dyDescent="0.2">
      <c r="A37" s="789"/>
      <c r="B37" s="64" t="s">
        <v>272</v>
      </c>
      <c r="C37" s="306">
        <v>0</v>
      </c>
      <c r="D37" s="306">
        <v>1.3000000000000002E-4</v>
      </c>
      <c r="E37" s="306">
        <v>1.3000000000000002E-4</v>
      </c>
      <c r="F37" s="306">
        <v>0</v>
      </c>
      <c r="G37" s="306">
        <v>1.3000000000000002E-4</v>
      </c>
      <c r="H37" s="306">
        <v>1.3000000000000002E-4</v>
      </c>
      <c r="I37" s="306">
        <v>0</v>
      </c>
      <c r="J37" s="306">
        <v>1.4899999999999999E-4</v>
      </c>
      <c r="K37" s="306">
        <v>1.4899999999999999E-4</v>
      </c>
    </row>
    <row r="38" spans="1:11" x14ac:dyDescent="0.2">
      <c r="A38" s="789"/>
      <c r="B38" s="64" t="s">
        <v>323</v>
      </c>
      <c r="C38" s="306">
        <v>0</v>
      </c>
      <c r="D38" s="306">
        <v>18.422937999999998</v>
      </c>
      <c r="E38" s="306">
        <v>18.422937999999998</v>
      </c>
      <c r="F38" s="306">
        <v>0</v>
      </c>
      <c r="G38" s="306">
        <v>18.422937999999998</v>
      </c>
      <c r="H38" s="306">
        <v>18.422937999999998</v>
      </c>
      <c r="I38" s="306">
        <v>0</v>
      </c>
      <c r="J38" s="306">
        <v>28.422937999999998</v>
      </c>
      <c r="K38" s="306">
        <v>28.422937999999998</v>
      </c>
    </row>
    <row r="39" spans="1:11" x14ac:dyDescent="0.2">
      <c r="A39" s="789"/>
      <c r="B39" s="64" t="s">
        <v>324</v>
      </c>
      <c r="C39" s="306">
        <v>0</v>
      </c>
      <c r="D39" s="306">
        <v>5.9125999999999998E-2</v>
      </c>
      <c r="E39" s="306">
        <v>5.9125999999999998E-2</v>
      </c>
      <c r="F39" s="306">
        <v>0</v>
      </c>
      <c r="G39" s="306">
        <v>5.9125999999999998E-2</v>
      </c>
      <c r="H39" s="306">
        <v>5.9125999999999998E-2</v>
      </c>
      <c r="I39" s="306">
        <v>0</v>
      </c>
      <c r="J39" s="306">
        <v>5.9125999999999998E-2</v>
      </c>
      <c r="K39" s="306">
        <v>5.9125999999999998E-2</v>
      </c>
    </row>
    <row r="40" spans="1:11" x14ac:dyDescent="0.2">
      <c r="A40" s="789"/>
      <c r="B40" s="64" t="s">
        <v>325</v>
      </c>
      <c r="C40" s="306">
        <v>55.104587000000002</v>
      </c>
      <c r="D40" s="306">
        <v>63.628464103850007</v>
      </c>
      <c r="E40" s="306">
        <v>118.73305110385</v>
      </c>
      <c r="F40" s="306">
        <v>51.779145999999997</v>
      </c>
      <c r="G40" s="306">
        <v>60.803265282230001</v>
      </c>
      <c r="H40" s="306">
        <v>112.58241128223</v>
      </c>
      <c r="I40" s="306">
        <v>51.913358201999998</v>
      </c>
      <c r="J40" s="306">
        <v>69.788922876000001</v>
      </c>
      <c r="K40" s="306">
        <v>121.702281078</v>
      </c>
    </row>
    <row r="41" spans="1:11" x14ac:dyDescent="0.2">
      <c r="A41" s="789"/>
      <c r="B41" s="64" t="s">
        <v>326</v>
      </c>
      <c r="C41" s="306">
        <v>0</v>
      </c>
      <c r="D41" s="306">
        <v>0.247695</v>
      </c>
      <c r="E41" s="306">
        <v>0.247695</v>
      </c>
      <c r="F41" s="306">
        <v>0</v>
      </c>
      <c r="G41" s="306">
        <v>0.23219999999999999</v>
      </c>
      <c r="H41" s="306">
        <v>0.23219999999999999</v>
      </c>
      <c r="I41" s="306">
        <v>0</v>
      </c>
      <c r="J41" s="306">
        <v>0.20505543100000001</v>
      </c>
      <c r="K41" s="306">
        <v>0.20505543100000001</v>
      </c>
    </row>
    <row r="42" spans="1:11" x14ac:dyDescent="0.2">
      <c r="A42" s="789"/>
      <c r="B42" s="64" t="s">
        <v>327</v>
      </c>
      <c r="C42" s="306">
        <v>6.7422310000000003</v>
      </c>
      <c r="D42" s="306">
        <v>50.605739999999997</v>
      </c>
      <c r="E42" s="306">
        <v>57.347971000000001</v>
      </c>
      <c r="F42" s="306">
        <v>6.1558760000000001</v>
      </c>
      <c r="G42" s="306">
        <v>51.112898999999999</v>
      </c>
      <c r="H42" s="306">
        <v>57.268774999999984</v>
      </c>
      <c r="I42" s="306">
        <v>6.6486502139999999</v>
      </c>
      <c r="J42" s="306">
        <v>51.193126994999993</v>
      </c>
      <c r="K42" s="306">
        <v>57.841777208999986</v>
      </c>
    </row>
    <row r="43" spans="1:11" x14ac:dyDescent="0.2">
      <c r="A43" s="789"/>
      <c r="B43" s="64" t="s">
        <v>310</v>
      </c>
      <c r="C43" s="306">
        <v>0</v>
      </c>
      <c r="D43" s="306">
        <v>0</v>
      </c>
      <c r="E43" s="306">
        <v>0</v>
      </c>
      <c r="F43" s="306">
        <v>0</v>
      </c>
      <c r="G43" s="306">
        <v>0</v>
      </c>
      <c r="H43" s="306">
        <v>0</v>
      </c>
      <c r="I43" s="306">
        <v>0</v>
      </c>
      <c r="J43" s="306">
        <v>0</v>
      </c>
      <c r="K43" s="306">
        <v>0</v>
      </c>
    </row>
    <row r="44" spans="1:11" x14ac:dyDescent="0.2">
      <c r="A44" s="789"/>
      <c r="B44" s="66" t="s">
        <v>320</v>
      </c>
      <c r="C44" s="254">
        <v>61.846817999999999</v>
      </c>
      <c r="D44" s="254">
        <v>132.96409310384999</v>
      </c>
      <c r="E44" s="254">
        <v>194.81091110385</v>
      </c>
      <c r="F44" s="254">
        <v>57.935021999999996</v>
      </c>
      <c r="G44" s="254">
        <v>130.63055828223</v>
      </c>
      <c r="H44" s="254">
        <v>188.56558028222997</v>
      </c>
      <c r="I44" s="254">
        <v>58.562008415999998</v>
      </c>
      <c r="J44" s="254">
        <v>149.66931830199999</v>
      </c>
      <c r="K44" s="254">
        <v>208.23132671799999</v>
      </c>
    </row>
    <row r="45" spans="1:11" x14ac:dyDescent="0.2">
      <c r="A45" s="67"/>
      <c r="B45" s="68"/>
      <c r="C45" s="306"/>
      <c r="D45" s="306"/>
      <c r="E45" s="306"/>
      <c r="F45" s="306"/>
      <c r="G45" s="306"/>
      <c r="H45" s="306"/>
      <c r="I45" s="306"/>
      <c r="J45" s="306"/>
      <c r="K45" s="306"/>
    </row>
    <row r="46" spans="1:11" x14ac:dyDescent="0.2">
      <c r="A46" s="789" t="s">
        <v>331</v>
      </c>
      <c r="B46" s="64" t="s">
        <v>322</v>
      </c>
      <c r="C46" s="306">
        <v>0</v>
      </c>
      <c r="D46" s="306">
        <v>0</v>
      </c>
      <c r="E46" s="306">
        <v>0</v>
      </c>
      <c r="F46" s="306">
        <v>0</v>
      </c>
      <c r="G46" s="306">
        <v>0</v>
      </c>
      <c r="H46" s="306">
        <v>0</v>
      </c>
      <c r="I46" s="306">
        <v>0</v>
      </c>
      <c r="J46" s="306">
        <v>0</v>
      </c>
      <c r="K46" s="306">
        <v>0</v>
      </c>
    </row>
    <row r="47" spans="1:11" x14ac:dyDescent="0.2">
      <c r="A47" s="789"/>
      <c r="B47" s="64" t="s">
        <v>272</v>
      </c>
      <c r="C47" s="306">
        <v>0</v>
      </c>
      <c r="D47" s="306">
        <v>1.959568</v>
      </c>
      <c r="E47" s="306">
        <v>1.959568</v>
      </c>
      <c r="F47" s="306">
        <v>0</v>
      </c>
      <c r="G47" s="306">
        <v>1.9970570000000001</v>
      </c>
      <c r="H47" s="306">
        <v>1.9970570000000001</v>
      </c>
      <c r="I47" s="306">
        <v>0</v>
      </c>
      <c r="J47" s="306">
        <v>2.049804</v>
      </c>
      <c r="K47" s="306">
        <v>2.049804</v>
      </c>
    </row>
    <row r="48" spans="1:11" x14ac:dyDescent="0.2">
      <c r="A48" s="789"/>
      <c r="B48" s="64" t="s">
        <v>323</v>
      </c>
      <c r="C48" s="306">
        <v>0</v>
      </c>
      <c r="D48" s="306">
        <v>0</v>
      </c>
      <c r="E48" s="306">
        <v>0</v>
      </c>
      <c r="F48" s="306">
        <v>0</v>
      </c>
      <c r="G48" s="306">
        <v>0</v>
      </c>
      <c r="H48" s="306">
        <v>0</v>
      </c>
      <c r="I48" s="306">
        <v>0</v>
      </c>
      <c r="J48" s="306">
        <v>0</v>
      </c>
      <c r="K48" s="306">
        <v>0</v>
      </c>
    </row>
    <row r="49" spans="1:11" x14ac:dyDescent="0.2">
      <c r="A49" s="789"/>
      <c r="B49" s="64" t="s">
        <v>324</v>
      </c>
      <c r="C49" s="306">
        <v>0</v>
      </c>
      <c r="D49" s="306">
        <v>0</v>
      </c>
      <c r="E49" s="306">
        <v>0</v>
      </c>
      <c r="F49" s="306">
        <v>0</v>
      </c>
      <c r="G49" s="306">
        <v>0</v>
      </c>
      <c r="H49" s="306">
        <v>0</v>
      </c>
      <c r="I49" s="306">
        <v>0</v>
      </c>
      <c r="J49" s="306">
        <v>0</v>
      </c>
      <c r="K49" s="306">
        <v>0</v>
      </c>
    </row>
    <row r="50" spans="1:11" x14ac:dyDescent="0.2">
      <c r="A50" s="789"/>
      <c r="B50" s="64" t="s">
        <v>325</v>
      </c>
      <c r="C50" s="306">
        <v>4.3204510000000003</v>
      </c>
      <c r="D50" s="306">
        <v>5.0887151432</v>
      </c>
      <c r="E50" s="306">
        <v>9.4091661432000002</v>
      </c>
      <c r="F50" s="306">
        <v>4.1629809999999994</v>
      </c>
      <c r="G50" s="306">
        <v>5.2904082414199998</v>
      </c>
      <c r="H50" s="306">
        <v>9.45338924142</v>
      </c>
      <c r="I50" s="306">
        <v>5.250951294</v>
      </c>
      <c r="J50" s="306">
        <v>5.7292888510000006</v>
      </c>
      <c r="K50" s="306">
        <v>10.980240145</v>
      </c>
    </row>
    <row r="51" spans="1:11" x14ac:dyDescent="0.2">
      <c r="A51" s="789"/>
      <c r="B51" s="64" t="s">
        <v>326</v>
      </c>
      <c r="C51" s="306">
        <v>0</v>
      </c>
      <c r="D51" s="306">
        <v>0.34998700000000005</v>
      </c>
      <c r="E51" s="306">
        <v>0.34998700000000005</v>
      </c>
      <c r="F51" s="306">
        <v>0</v>
      </c>
      <c r="G51" s="306">
        <v>0.34998700000000005</v>
      </c>
      <c r="H51" s="306">
        <v>0.34998700000000005</v>
      </c>
      <c r="I51" s="306">
        <v>0</v>
      </c>
      <c r="J51" s="306">
        <v>0.35932266299999999</v>
      </c>
      <c r="K51" s="306">
        <v>0.35932266299999999</v>
      </c>
    </row>
    <row r="52" spans="1:11" x14ac:dyDescent="0.2">
      <c r="A52" s="789"/>
      <c r="B52" s="64" t="s">
        <v>327</v>
      </c>
      <c r="C52" s="306">
        <v>7.3302190000000005</v>
      </c>
      <c r="D52" s="306">
        <v>4.9331469999999999</v>
      </c>
      <c r="E52" s="306">
        <v>12.263366</v>
      </c>
      <c r="F52" s="306">
        <v>7.7333080000000001</v>
      </c>
      <c r="G52" s="306">
        <v>5.0458640000000017</v>
      </c>
      <c r="H52" s="306">
        <v>12.779172000000001</v>
      </c>
      <c r="I52" s="306">
        <v>7.9261514330000002</v>
      </c>
      <c r="J52" s="306">
        <v>5.1409523190000002</v>
      </c>
      <c r="K52" s="306">
        <v>13.067103752000001</v>
      </c>
    </row>
    <row r="53" spans="1:11" x14ac:dyDescent="0.2">
      <c r="A53" s="789"/>
      <c r="B53" s="64" t="s">
        <v>310</v>
      </c>
      <c r="C53" s="306">
        <v>0.295213</v>
      </c>
      <c r="D53" s="306">
        <v>0</v>
      </c>
      <c r="E53" s="306">
        <v>0.295213</v>
      </c>
      <c r="F53" s="306">
        <v>0.15041599999999999</v>
      </c>
      <c r="G53" s="306">
        <v>0</v>
      </c>
      <c r="H53" s="306">
        <v>0.15041599999999999</v>
      </c>
      <c r="I53" s="306">
        <v>0.15739599999999998</v>
      </c>
      <c r="J53" s="306">
        <v>0</v>
      </c>
      <c r="K53" s="306">
        <v>0.15739599999999998</v>
      </c>
    </row>
    <row r="54" spans="1:11" x14ac:dyDescent="0.2">
      <c r="A54" s="789"/>
      <c r="B54" s="66" t="s">
        <v>320</v>
      </c>
      <c r="C54" s="254">
        <v>11.945883000000002</v>
      </c>
      <c r="D54" s="254">
        <v>12.331417143199999</v>
      </c>
      <c r="E54" s="254">
        <v>24.277300143200002</v>
      </c>
      <c r="F54" s="254">
        <v>12.046704999999999</v>
      </c>
      <c r="G54" s="254">
        <v>12.683316241420002</v>
      </c>
      <c r="H54" s="254">
        <v>24.730021241420001</v>
      </c>
      <c r="I54" s="254">
        <v>13.334498727000001</v>
      </c>
      <c r="J54" s="254">
        <v>13.279367833</v>
      </c>
      <c r="K54" s="254">
        <v>26.613866559999998</v>
      </c>
    </row>
    <row r="55" spans="1:11" x14ac:dyDescent="0.2">
      <c r="A55" s="67"/>
      <c r="B55" s="68"/>
      <c r="C55" s="306"/>
      <c r="D55" s="306"/>
      <c r="E55" s="306"/>
      <c r="F55" s="306">
        <v>0</v>
      </c>
      <c r="G55" s="306">
        <v>0</v>
      </c>
      <c r="H55" s="306">
        <v>0</v>
      </c>
      <c r="I55" s="306">
        <v>0</v>
      </c>
      <c r="J55" s="306">
        <v>0</v>
      </c>
      <c r="K55" s="306">
        <v>0</v>
      </c>
    </row>
    <row r="56" spans="1:11" x14ac:dyDescent="0.2">
      <c r="A56" s="789" t="s">
        <v>333</v>
      </c>
      <c r="B56" s="64" t="s">
        <v>322</v>
      </c>
      <c r="C56" s="306">
        <v>0</v>
      </c>
      <c r="D56" s="306">
        <v>0</v>
      </c>
      <c r="E56" s="306">
        <v>0</v>
      </c>
      <c r="F56" s="306">
        <v>0</v>
      </c>
      <c r="G56" s="306">
        <v>0</v>
      </c>
      <c r="H56" s="306">
        <v>0</v>
      </c>
      <c r="I56" s="306">
        <v>0</v>
      </c>
      <c r="J56" s="306">
        <v>0</v>
      </c>
      <c r="K56" s="306">
        <v>0</v>
      </c>
    </row>
    <row r="57" spans="1:11" x14ac:dyDescent="0.2">
      <c r="A57" s="789"/>
      <c r="B57" s="64" t="s">
        <v>272</v>
      </c>
      <c r="C57" s="306">
        <v>0</v>
      </c>
      <c r="D57" s="306">
        <v>429.47413900000004</v>
      </c>
      <c r="E57" s="306">
        <v>429.47413900000004</v>
      </c>
      <c r="F57" s="306">
        <v>0</v>
      </c>
      <c r="G57" s="306">
        <v>463.56905399999999</v>
      </c>
      <c r="H57" s="306">
        <v>463.56905399999999</v>
      </c>
      <c r="I57" s="306">
        <v>0</v>
      </c>
      <c r="J57" s="306">
        <v>410.31673217399998</v>
      </c>
      <c r="K57" s="306">
        <v>410.31673217399998</v>
      </c>
    </row>
    <row r="58" spans="1:11" x14ac:dyDescent="0.2">
      <c r="A58" s="789"/>
      <c r="B58" s="64" t="s">
        <v>323</v>
      </c>
      <c r="C58" s="306">
        <v>0</v>
      </c>
      <c r="D58" s="306">
        <v>293.11361399999998</v>
      </c>
      <c r="E58" s="306">
        <v>293.11361399999998</v>
      </c>
      <c r="F58" s="306">
        <v>0</v>
      </c>
      <c r="G58" s="306">
        <v>259.92471499999999</v>
      </c>
      <c r="H58" s="306">
        <v>259.92471499999999</v>
      </c>
      <c r="I58" s="306">
        <v>0</v>
      </c>
      <c r="J58" s="306">
        <v>327.105079434</v>
      </c>
      <c r="K58" s="306">
        <v>327.105079434</v>
      </c>
    </row>
    <row r="59" spans="1:11" x14ac:dyDescent="0.2">
      <c r="A59" s="789"/>
      <c r="B59" s="64" t="s">
        <v>324</v>
      </c>
      <c r="C59" s="306">
        <v>0</v>
      </c>
      <c r="D59" s="306">
        <v>100.154754</v>
      </c>
      <c r="E59" s="306">
        <v>100.154754</v>
      </c>
      <c r="F59" s="306">
        <v>0</v>
      </c>
      <c r="G59" s="306">
        <v>88.867131999999998</v>
      </c>
      <c r="H59" s="306">
        <v>88.867131999999998</v>
      </c>
      <c r="I59" s="306">
        <v>0</v>
      </c>
      <c r="J59" s="306">
        <v>46.293451386000001</v>
      </c>
      <c r="K59" s="306">
        <v>46.293451386000001</v>
      </c>
    </row>
    <row r="60" spans="1:11" x14ac:dyDescent="0.2">
      <c r="A60" s="789"/>
      <c r="B60" s="64" t="s">
        <v>325</v>
      </c>
      <c r="C60" s="306">
        <v>0.26045200000000002</v>
      </c>
      <c r="D60" s="306">
        <v>730.56619233539004</v>
      </c>
      <c r="E60" s="306">
        <v>730.82664433539003</v>
      </c>
      <c r="F60" s="306">
        <v>0.26514199999999999</v>
      </c>
      <c r="G60" s="306">
        <v>714.50075950447001</v>
      </c>
      <c r="H60" s="306">
        <v>714.76590150446998</v>
      </c>
      <c r="I60" s="306">
        <v>1.0642899749999999</v>
      </c>
      <c r="J60" s="306">
        <v>755.67521002400008</v>
      </c>
      <c r="K60" s="306">
        <v>756.73949999900003</v>
      </c>
    </row>
    <row r="61" spans="1:11" x14ac:dyDescent="0.2">
      <c r="A61" s="789"/>
      <c r="B61" s="64" t="s">
        <v>326</v>
      </c>
      <c r="C61" s="306">
        <v>0</v>
      </c>
      <c r="D61" s="306">
        <v>4.1475460000000002</v>
      </c>
      <c r="E61" s="306">
        <v>4.1475460000000002</v>
      </c>
      <c r="F61" s="306">
        <v>0</v>
      </c>
      <c r="G61" s="306">
        <v>3.7006750000000004</v>
      </c>
      <c r="H61" s="306">
        <v>3.7006750000000004</v>
      </c>
      <c r="I61" s="306">
        <v>0</v>
      </c>
      <c r="J61" s="306">
        <v>5.4073099090000012</v>
      </c>
      <c r="K61" s="306">
        <v>5.4073099090000012</v>
      </c>
    </row>
    <row r="62" spans="1:11" x14ac:dyDescent="0.2">
      <c r="A62" s="789"/>
      <c r="B62" s="64" t="s">
        <v>327</v>
      </c>
      <c r="C62" s="306">
        <v>0.36641199999999996</v>
      </c>
      <c r="D62" s="306">
        <v>34.779473317000004</v>
      </c>
      <c r="E62" s="306">
        <v>35.145885317000001</v>
      </c>
      <c r="F62" s="306">
        <v>0.38192100000000001</v>
      </c>
      <c r="G62" s="306">
        <v>32.825227198</v>
      </c>
      <c r="H62" s="306">
        <v>33.207148198000006</v>
      </c>
      <c r="I62" s="306">
        <v>0.391838613</v>
      </c>
      <c r="J62" s="306">
        <v>32.185195524999997</v>
      </c>
      <c r="K62" s="306">
        <v>32.577034138000002</v>
      </c>
    </row>
    <row r="63" spans="1:11" x14ac:dyDescent="0.2">
      <c r="A63" s="789"/>
      <c r="B63" s="64" t="s">
        <v>310</v>
      </c>
      <c r="C63" s="306">
        <v>0</v>
      </c>
      <c r="D63" s="306">
        <v>7.2599999999999997E-4</v>
      </c>
      <c r="E63" s="306">
        <v>7.2599999999999997E-4</v>
      </c>
      <c r="F63" s="306">
        <v>0</v>
      </c>
      <c r="G63" s="306">
        <v>6.8999999999999997E-4</v>
      </c>
      <c r="H63" s="306">
        <v>6.8999999999999997E-4</v>
      </c>
      <c r="I63" s="306">
        <v>0</v>
      </c>
      <c r="J63" s="306">
        <v>6.5499999999999998E-4</v>
      </c>
      <c r="K63" s="306">
        <v>6.5499999999999998E-4</v>
      </c>
    </row>
    <row r="64" spans="1:11" x14ac:dyDescent="0.2">
      <c r="A64" s="789"/>
      <c r="B64" s="66" t="s">
        <v>320</v>
      </c>
      <c r="C64" s="254">
        <v>0.62686399999999998</v>
      </c>
      <c r="D64" s="254">
        <v>1592.23644465239</v>
      </c>
      <c r="E64" s="254">
        <v>1592.8633086523898</v>
      </c>
      <c r="F64" s="254">
        <v>0.64706299999999994</v>
      </c>
      <c r="G64" s="254">
        <v>1563.38825270247</v>
      </c>
      <c r="H64" s="254">
        <v>1564.0353157024699</v>
      </c>
      <c r="I64" s="254">
        <v>1.4561285879999999</v>
      </c>
      <c r="J64" s="254">
        <v>1576.9836334520003</v>
      </c>
      <c r="K64" s="254">
        <v>1578.4397620400002</v>
      </c>
    </row>
    <row r="65" spans="1:11" ht="15" thickBot="1" x14ac:dyDescent="0.25">
      <c r="A65" s="69"/>
      <c r="B65" s="70"/>
      <c r="C65" s="71"/>
      <c r="D65" s="71"/>
      <c r="E65" s="71"/>
      <c r="F65" s="71"/>
      <c r="G65" s="71"/>
      <c r="H65" s="71"/>
      <c r="I65" s="71"/>
      <c r="J65" s="71"/>
      <c r="K65" s="71"/>
    </row>
    <row r="66" spans="1:11" ht="15" thickTop="1" x14ac:dyDescent="0.2">
      <c r="A66" s="935"/>
      <c r="B66" s="935"/>
      <c r="C66" s="935"/>
      <c r="D66" s="935"/>
      <c r="E66" s="935"/>
      <c r="F66" s="935"/>
      <c r="G66" s="935"/>
      <c r="H66" s="935"/>
      <c r="I66" s="935"/>
      <c r="J66" s="935"/>
      <c r="K66" s="935"/>
    </row>
    <row r="67" spans="1:11" x14ac:dyDescent="0.2">
      <c r="A67" s="5"/>
    </row>
    <row r="68" spans="1:11" x14ac:dyDescent="0.2">
      <c r="A68" s="5"/>
    </row>
    <row r="69" spans="1:11" x14ac:dyDescent="0.2">
      <c r="A69" s="5"/>
    </row>
    <row r="70" spans="1:11" x14ac:dyDescent="0.2">
      <c r="A70" s="5"/>
    </row>
    <row r="71" spans="1:11" x14ac:dyDescent="0.2">
      <c r="A71" s="5"/>
    </row>
    <row r="72" spans="1:11" x14ac:dyDescent="0.2">
      <c r="A72" s="5"/>
    </row>
    <row r="73" spans="1:11" x14ac:dyDescent="0.2">
      <c r="A73" s="5"/>
    </row>
  </sheetData>
  <mergeCells count="14">
    <mergeCell ref="A66:K66"/>
    <mergeCell ref="A6:A14"/>
    <mergeCell ref="A16:A24"/>
    <mergeCell ref="A26:A34"/>
    <mergeCell ref="A36:A44"/>
    <mergeCell ref="A46:A54"/>
    <mergeCell ref="A56:A64"/>
    <mergeCell ref="A1:K1"/>
    <mergeCell ref="A2:K2"/>
    <mergeCell ref="A3:K3"/>
    <mergeCell ref="B4:B5"/>
    <mergeCell ref="C4:E4"/>
    <mergeCell ref="F4:H4"/>
    <mergeCell ref="I4:K4"/>
  </mergeCells>
  <pageMargins left="0.7" right="0.7" top="0.75" bottom="0.75" header="0.3" footer="0.3"/>
  <pageSetup paperSize="9" scale="76" orientation="portrait" verticalDpi="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K45"/>
  <sheetViews>
    <sheetView view="pageBreakPreview" zoomScale="130" zoomScaleNormal="100" zoomScaleSheetLayoutView="130" workbookViewId="0">
      <selection activeCell="C8" sqref="C8:K26"/>
    </sheetView>
  </sheetViews>
  <sheetFormatPr defaultColWidth="9.125" defaultRowHeight="14.25" x14ac:dyDescent="0.2"/>
  <cols>
    <col min="1" max="1" width="12.25" style="10" bestFit="1" customWidth="1"/>
    <col min="2" max="2" width="25.25" style="10" bestFit="1" customWidth="1"/>
    <col min="3" max="3" width="4.375" style="10" bestFit="1" customWidth="1"/>
    <col min="4" max="4" width="4.625" style="10" bestFit="1" customWidth="1"/>
    <col min="5" max="6" width="4.375" style="10" bestFit="1" customWidth="1"/>
    <col min="7" max="7" width="4.625" style="10" bestFit="1" customWidth="1"/>
    <col min="8" max="9" width="4.375" style="10" bestFit="1" customWidth="1"/>
    <col min="10" max="10" width="4.625" style="10" bestFit="1" customWidth="1"/>
    <col min="11" max="11" width="4.375" style="10" bestFit="1" customWidth="1"/>
    <col min="12" max="16384" width="9.125" style="10"/>
  </cols>
  <sheetData>
    <row r="1" spans="1:11" ht="18.75" x14ac:dyDescent="0.2">
      <c r="A1" s="778" t="s">
        <v>637</v>
      </c>
      <c r="B1" s="778"/>
      <c r="C1" s="778"/>
      <c r="D1" s="778"/>
      <c r="E1" s="778"/>
      <c r="F1" s="778"/>
      <c r="G1" s="778"/>
      <c r="H1" s="778"/>
      <c r="I1" s="778"/>
      <c r="J1" s="778"/>
      <c r="K1" s="778"/>
    </row>
    <row r="2" spans="1:11" x14ac:dyDescent="0.2">
      <c r="A2" s="931" t="s">
        <v>634</v>
      </c>
      <c r="B2" s="931"/>
      <c r="C2" s="931"/>
      <c r="D2" s="931"/>
      <c r="E2" s="931"/>
      <c r="F2" s="931"/>
      <c r="G2" s="931"/>
      <c r="H2" s="931"/>
      <c r="I2" s="931"/>
      <c r="J2" s="931"/>
      <c r="K2" s="931"/>
    </row>
    <row r="3" spans="1:11" x14ac:dyDescent="0.2">
      <c r="A3" s="937"/>
      <c r="B3" s="937"/>
      <c r="C3" s="937"/>
      <c r="D3" s="937"/>
      <c r="E3" s="937"/>
      <c r="F3" s="937"/>
      <c r="G3" s="937"/>
      <c r="H3" s="937"/>
      <c r="I3" s="937"/>
      <c r="J3" s="937"/>
      <c r="K3" s="937"/>
    </row>
    <row r="4" spans="1:11" ht="15" thickBot="1" x14ac:dyDescent="0.25">
      <c r="A4" s="932" t="s">
        <v>635</v>
      </c>
      <c r="B4" s="932"/>
      <c r="C4" s="932"/>
      <c r="D4" s="932"/>
      <c r="E4" s="932"/>
      <c r="F4" s="932"/>
      <c r="G4" s="932"/>
      <c r="H4" s="932"/>
      <c r="I4" s="932"/>
      <c r="J4" s="932"/>
      <c r="K4" s="932"/>
    </row>
    <row r="5" spans="1:11" ht="15.75" customHeight="1" thickTop="1" thickBot="1" x14ac:dyDescent="0.25">
      <c r="A5" s="144" t="s">
        <v>315</v>
      </c>
      <c r="B5" s="933" t="s">
        <v>638</v>
      </c>
      <c r="C5" s="786" t="s">
        <v>1203</v>
      </c>
      <c r="D5" s="787"/>
      <c r="E5" s="787"/>
      <c r="F5" s="786" t="s">
        <v>1188</v>
      </c>
      <c r="G5" s="787"/>
      <c r="H5" s="787"/>
      <c r="I5" s="786" t="s">
        <v>1238</v>
      </c>
      <c r="J5" s="787"/>
      <c r="K5" s="787"/>
    </row>
    <row r="6" spans="1:11" ht="15" thickBot="1" x14ac:dyDescent="0.25">
      <c r="A6" s="145" t="s">
        <v>316</v>
      </c>
      <c r="B6" s="934"/>
      <c r="C6" s="58" t="s">
        <v>318</v>
      </c>
      <c r="D6" s="143" t="s">
        <v>319</v>
      </c>
      <c r="E6" s="59" t="s">
        <v>320</v>
      </c>
      <c r="F6" s="58" t="s">
        <v>318</v>
      </c>
      <c r="G6" s="73" t="s">
        <v>319</v>
      </c>
      <c r="H6" s="58" t="s">
        <v>320</v>
      </c>
      <c r="I6" s="58" t="s">
        <v>318</v>
      </c>
      <c r="J6" s="73" t="s">
        <v>319</v>
      </c>
      <c r="K6" s="60" t="s">
        <v>320</v>
      </c>
    </row>
    <row r="7" spans="1:11" ht="15" thickTop="1" x14ac:dyDescent="0.2">
      <c r="A7" s="61"/>
      <c r="B7" s="62"/>
      <c r="C7" s="63"/>
      <c r="D7" s="63"/>
      <c r="E7" s="63"/>
      <c r="F7" s="63"/>
      <c r="G7" s="63"/>
      <c r="H7" s="63"/>
      <c r="I7" s="63"/>
      <c r="J7" s="63"/>
      <c r="K7" s="63"/>
    </row>
    <row r="8" spans="1:11" x14ac:dyDescent="0.2">
      <c r="A8" s="789" t="s">
        <v>334</v>
      </c>
      <c r="B8" s="64" t="s">
        <v>322</v>
      </c>
      <c r="C8" s="306">
        <v>0</v>
      </c>
      <c r="D8" s="306">
        <v>0</v>
      </c>
      <c r="E8" s="306">
        <v>0</v>
      </c>
      <c r="F8" s="306">
        <v>0</v>
      </c>
      <c r="G8" s="306">
        <v>0</v>
      </c>
      <c r="H8" s="306">
        <v>0</v>
      </c>
      <c r="I8" s="306">
        <v>0</v>
      </c>
      <c r="J8" s="306">
        <v>0</v>
      </c>
      <c r="K8" s="306">
        <v>0</v>
      </c>
    </row>
    <row r="9" spans="1:11" x14ac:dyDescent="0.2">
      <c r="A9" s="789"/>
      <c r="B9" s="64" t="s">
        <v>272</v>
      </c>
      <c r="C9" s="306">
        <v>0</v>
      </c>
      <c r="D9" s="306">
        <v>0</v>
      </c>
      <c r="E9" s="306">
        <v>0</v>
      </c>
      <c r="F9" s="306">
        <v>0</v>
      </c>
      <c r="G9" s="306">
        <v>0</v>
      </c>
      <c r="H9" s="306">
        <v>0</v>
      </c>
      <c r="I9" s="306">
        <v>0</v>
      </c>
      <c r="J9" s="306">
        <v>0</v>
      </c>
      <c r="K9" s="306">
        <v>0</v>
      </c>
    </row>
    <row r="10" spans="1:11" x14ac:dyDescent="0.2">
      <c r="A10" s="789"/>
      <c r="B10" s="64" t="s">
        <v>323</v>
      </c>
      <c r="C10" s="306">
        <v>0</v>
      </c>
      <c r="D10" s="306">
        <v>0</v>
      </c>
      <c r="E10" s="306">
        <v>0</v>
      </c>
      <c r="F10" s="306">
        <v>0</v>
      </c>
      <c r="G10" s="306">
        <v>0</v>
      </c>
      <c r="H10" s="306">
        <v>0</v>
      </c>
      <c r="I10" s="306">
        <v>0</v>
      </c>
      <c r="J10" s="306">
        <v>0</v>
      </c>
      <c r="K10" s="306">
        <v>0</v>
      </c>
    </row>
    <row r="11" spans="1:11" x14ac:dyDescent="0.2">
      <c r="A11" s="789"/>
      <c r="B11" s="64" t="s">
        <v>324</v>
      </c>
      <c r="C11" s="306">
        <v>0</v>
      </c>
      <c r="D11" s="306">
        <v>0</v>
      </c>
      <c r="E11" s="306">
        <v>0</v>
      </c>
      <c r="F11" s="306">
        <v>0</v>
      </c>
      <c r="G11" s="306">
        <v>0</v>
      </c>
      <c r="H11" s="306">
        <v>0</v>
      </c>
      <c r="I11" s="306">
        <v>0</v>
      </c>
      <c r="J11" s="306">
        <v>0</v>
      </c>
      <c r="K11" s="306">
        <v>0</v>
      </c>
    </row>
    <row r="12" spans="1:11" x14ac:dyDescent="0.2">
      <c r="A12" s="789"/>
      <c r="B12" s="64" t="s">
        <v>325</v>
      </c>
      <c r="C12" s="306">
        <v>3.0140289999999998</v>
      </c>
      <c r="D12" s="306">
        <v>2.800214</v>
      </c>
      <c r="E12" s="306">
        <v>5.8142430000000003</v>
      </c>
      <c r="F12" s="306">
        <v>3.4090310000000001</v>
      </c>
      <c r="G12" s="306">
        <v>2.7796639999999999</v>
      </c>
      <c r="H12" s="306">
        <v>6.1886950000000009</v>
      </c>
      <c r="I12" s="306">
        <v>3.3472379919999997</v>
      </c>
      <c r="J12" s="306">
        <v>2.7045057959999999</v>
      </c>
      <c r="K12" s="306">
        <v>6.0517437879999996</v>
      </c>
    </row>
    <row r="13" spans="1:11" x14ac:dyDescent="0.2">
      <c r="A13" s="789"/>
      <c r="B13" s="64" t="s">
        <v>326</v>
      </c>
      <c r="C13" s="306">
        <v>0</v>
      </c>
      <c r="D13" s="306">
        <v>0</v>
      </c>
      <c r="E13" s="306">
        <v>0</v>
      </c>
      <c r="F13" s="306">
        <v>0</v>
      </c>
      <c r="G13" s="306">
        <v>0</v>
      </c>
      <c r="H13" s="306">
        <v>0</v>
      </c>
      <c r="I13" s="306">
        <v>0</v>
      </c>
      <c r="J13" s="306">
        <v>0</v>
      </c>
      <c r="K13" s="306">
        <v>0</v>
      </c>
    </row>
    <row r="14" spans="1:11" x14ac:dyDescent="0.2">
      <c r="A14" s="789"/>
      <c r="B14" s="64" t="s">
        <v>327</v>
      </c>
      <c r="C14" s="306">
        <v>0.46310899999999999</v>
      </c>
      <c r="D14" s="306">
        <v>1.3330920000000002</v>
      </c>
      <c r="E14" s="306">
        <v>1.7962009999999999</v>
      </c>
      <c r="F14" s="306">
        <v>1.0216780000000001</v>
      </c>
      <c r="G14" s="306">
        <v>1.4694700000000001</v>
      </c>
      <c r="H14" s="306">
        <v>2.4911479999999999</v>
      </c>
      <c r="I14" s="306">
        <v>0.51458879800000001</v>
      </c>
      <c r="J14" s="306">
        <v>1.333669531</v>
      </c>
      <c r="K14" s="306">
        <v>1.8482583290000001</v>
      </c>
    </row>
    <row r="15" spans="1:11" x14ac:dyDescent="0.2">
      <c r="A15" s="789"/>
      <c r="B15" s="64" t="s">
        <v>310</v>
      </c>
      <c r="C15" s="306">
        <v>0</v>
      </c>
      <c r="D15" s="306">
        <v>0</v>
      </c>
      <c r="E15" s="306">
        <v>0</v>
      </c>
      <c r="F15" s="306">
        <v>0</v>
      </c>
      <c r="G15" s="306">
        <v>0</v>
      </c>
      <c r="H15" s="306">
        <v>0</v>
      </c>
      <c r="I15" s="306">
        <v>0</v>
      </c>
      <c r="J15" s="306">
        <v>0</v>
      </c>
      <c r="K15" s="306">
        <v>0</v>
      </c>
    </row>
    <row r="16" spans="1:11" x14ac:dyDescent="0.2">
      <c r="A16" s="789"/>
      <c r="B16" s="66" t="s">
        <v>320</v>
      </c>
      <c r="C16" s="306">
        <v>3.4771380000000001</v>
      </c>
      <c r="D16" s="306">
        <v>4.1333060000000001</v>
      </c>
      <c r="E16" s="306">
        <v>7.6104440000000002</v>
      </c>
      <c r="F16" s="306">
        <v>4.4307090000000002</v>
      </c>
      <c r="G16" s="306">
        <v>4.2491339999999997</v>
      </c>
      <c r="H16" s="306">
        <v>8.6358430000000013</v>
      </c>
      <c r="I16" s="306">
        <v>3.8618267899999998</v>
      </c>
      <c r="J16" s="306">
        <v>4.0381753269999994</v>
      </c>
      <c r="K16" s="306">
        <v>7.8560021170000001</v>
      </c>
    </row>
    <row r="17" spans="1:11" x14ac:dyDescent="0.2">
      <c r="A17" s="35"/>
      <c r="B17" s="35"/>
      <c r="C17" s="306"/>
      <c r="D17" s="306"/>
      <c r="E17" s="306"/>
      <c r="F17" s="306">
        <v>0</v>
      </c>
      <c r="G17" s="306">
        <v>0</v>
      </c>
      <c r="H17" s="306">
        <v>0</v>
      </c>
      <c r="I17" s="306">
        <v>0</v>
      </c>
      <c r="J17" s="306">
        <v>0</v>
      </c>
      <c r="K17" s="306">
        <v>0</v>
      </c>
    </row>
    <row r="18" spans="1:11" x14ac:dyDescent="0.2">
      <c r="A18" s="789" t="s">
        <v>338</v>
      </c>
      <c r="B18" s="64" t="s">
        <v>322</v>
      </c>
      <c r="C18" s="306">
        <v>0</v>
      </c>
      <c r="D18" s="306">
        <v>0</v>
      </c>
      <c r="E18" s="306">
        <v>0</v>
      </c>
      <c r="F18" s="306">
        <v>0</v>
      </c>
      <c r="G18" s="306">
        <v>0</v>
      </c>
      <c r="H18" s="306">
        <v>0</v>
      </c>
      <c r="I18" s="306">
        <v>0</v>
      </c>
      <c r="J18" s="306">
        <v>0</v>
      </c>
      <c r="K18" s="306">
        <v>0</v>
      </c>
    </row>
    <row r="19" spans="1:11" x14ac:dyDescent="0.2">
      <c r="A19" s="789"/>
      <c r="B19" s="64" t="s">
        <v>272</v>
      </c>
      <c r="C19" s="306">
        <v>0</v>
      </c>
      <c r="D19" s="306">
        <v>0</v>
      </c>
      <c r="E19" s="306">
        <v>0</v>
      </c>
      <c r="F19" s="306">
        <v>0</v>
      </c>
      <c r="G19" s="306">
        <v>0</v>
      </c>
      <c r="H19" s="306">
        <v>0</v>
      </c>
      <c r="I19" s="306">
        <v>0</v>
      </c>
      <c r="J19" s="306">
        <v>0</v>
      </c>
      <c r="K19" s="306">
        <v>0</v>
      </c>
    </row>
    <row r="20" spans="1:11" x14ac:dyDescent="0.2">
      <c r="A20" s="789"/>
      <c r="B20" s="64" t="s">
        <v>323</v>
      </c>
      <c r="C20" s="306">
        <v>0</v>
      </c>
      <c r="D20" s="306">
        <v>0</v>
      </c>
      <c r="E20" s="306">
        <v>0</v>
      </c>
      <c r="F20" s="306">
        <v>0</v>
      </c>
      <c r="G20" s="306">
        <v>0</v>
      </c>
      <c r="H20" s="306">
        <v>0</v>
      </c>
      <c r="I20" s="306">
        <v>0</v>
      </c>
      <c r="J20" s="306">
        <v>0</v>
      </c>
      <c r="K20" s="306">
        <v>0</v>
      </c>
    </row>
    <row r="21" spans="1:11" x14ac:dyDescent="0.2">
      <c r="A21" s="789"/>
      <c r="B21" s="64" t="s">
        <v>324</v>
      </c>
      <c r="C21" s="306">
        <v>0</v>
      </c>
      <c r="D21" s="306">
        <v>0</v>
      </c>
      <c r="E21" s="306">
        <v>0</v>
      </c>
      <c r="F21" s="306">
        <v>0</v>
      </c>
      <c r="G21" s="306">
        <v>0</v>
      </c>
      <c r="H21" s="306">
        <v>0</v>
      </c>
      <c r="I21" s="306">
        <v>0</v>
      </c>
      <c r="J21" s="306">
        <v>0</v>
      </c>
      <c r="K21" s="306">
        <v>0</v>
      </c>
    </row>
    <row r="22" spans="1:11" x14ac:dyDescent="0.2">
      <c r="A22" s="789"/>
      <c r="B22" s="64" t="s">
        <v>325</v>
      </c>
      <c r="C22" s="306">
        <v>1.2996540000000001</v>
      </c>
      <c r="D22" s="306">
        <v>19.782830999999998</v>
      </c>
      <c r="E22" s="306">
        <v>21.082485000000002</v>
      </c>
      <c r="F22" s="306">
        <v>1.3594300000000001</v>
      </c>
      <c r="G22" s="306">
        <v>19.850314999999998</v>
      </c>
      <c r="H22" s="306">
        <v>21.209744999999998</v>
      </c>
      <c r="I22" s="306">
        <v>1.4390592979999999</v>
      </c>
      <c r="J22" s="306">
        <v>21.937511596709999</v>
      </c>
      <c r="K22" s="306">
        <v>23.376570894709999</v>
      </c>
    </row>
    <row r="23" spans="1:11" x14ac:dyDescent="0.2">
      <c r="A23" s="789"/>
      <c r="B23" s="64" t="s">
        <v>326</v>
      </c>
      <c r="C23" s="306">
        <v>0</v>
      </c>
      <c r="D23" s="306">
        <v>0</v>
      </c>
      <c r="E23" s="306">
        <v>0</v>
      </c>
      <c r="F23" s="306">
        <v>0</v>
      </c>
      <c r="G23" s="306">
        <v>0</v>
      </c>
      <c r="H23" s="306">
        <v>0</v>
      </c>
      <c r="I23" s="306">
        <v>0</v>
      </c>
      <c r="J23" s="306">
        <v>0</v>
      </c>
      <c r="K23" s="306">
        <v>0</v>
      </c>
    </row>
    <row r="24" spans="1:11" x14ac:dyDescent="0.2">
      <c r="A24" s="789"/>
      <c r="B24" s="64" t="s">
        <v>327</v>
      </c>
      <c r="C24" s="306">
        <v>1.918215</v>
      </c>
      <c r="D24" s="306">
        <v>4.5973839999999999</v>
      </c>
      <c r="E24" s="306">
        <v>6.5155989999999999</v>
      </c>
      <c r="F24" s="306">
        <v>1.905189</v>
      </c>
      <c r="G24" s="306">
        <v>4.8077889999999996</v>
      </c>
      <c r="H24" s="306">
        <v>6.7129779999999997</v>
      </c>
      <c r="I24" s="306">
        <v>1.883748473</v>
      </c>
      <c r="J24" s="306">
        <v>4.6374404088899999</v>
      </c>
      <c r="K24" s="306">
        <v>6.5211888818900006</v>
      </c>
    </row>
    <row r="25" spans="1:11" x14ac:dyDescent="0.2">
      <c r="A25" s="789"/>
      <c r="B25" s="64" t="s">
        <v>310</v>
      </c>
      <c r="C25" s="306">
        <v>0</v>
      </c>
      <c r="D25" s="306">
        <v>0</v>
      </c>
      <c r="E25" s="306">
        <v>0</v>
      </c>
      <c r="F25" s="306">
        <v>0</v>
      </c>
      <c r="G25" s="306">
        <v>0</v>
      </c>
      <c r="H25" s="306">
        <v>0</v>
      </c>
      <c r="I25" s="306">
        <v>0</v>
      </c>
      <c r="J25" s="306">
        <v>0</v>
      </c>
      <c r="K25" s="306">
        <v>0</v>
      </c>
    </row>
    <row r="26" spans="1:11" x14ac:dyDescent="0.2">
      <c r="A26" s="789"/>
      <c r="B26" s="66" t="s">
        <v>320</v>
      </c>
      <c r="C26" s="306">
        <v>3.2178690000000003</v>
      </c>
      <c r="D26" s="306">
        <v>24.380215</v>
      </c>
      <c r="E26" s="306">
        <v>27.598084</v>
      </c>
      <c r="F26" s="306">
        <v>3.2646190000000002</v>
      </c>
      <c r="G26" s="306">
        <v>24.658103999999998</v>
      </c>
      <c r="H26" s="306">
        <v>27.922722999999998</v>
      </c>
      <c r="I26" s="306">
        <v>3.3228077709999999</v>
      </c>
      <c r="J26" s="306">
        <v>26.5749520056</v>
      </c>
      <c r="K26" s="306">
        <v>29.897759776600001</v>
      </c>
    </row>
    <row r="27" spans="1:11" ht="15" thickBot="1" x14ac:dyDescent="0.25">
      <c r="A27" s="69"/>
      <c r="B27" s="70"/>
      <c r="C27" s="71"/>
      <c r="D27" s="71"/>
      <c r="E27" s="71"/>
      <c r="F27" s="71"/>
      <c r="G27" s="71"/>
      <c r="H27" s="71"/>
      <c r="I27" s="71"/>
      <c r="J27" s="71"/>
      <c r="K27" s="71"/>
    </row>
    <row r="28" spans="1:11" ht="15" thickTop="1" x14ac:dyDescent="0.2">
      <c r="A28" s="938" t="s">
        <v>639</v>
      </c>
      <c r="B28" s="938"/>
      <c r="C28" s="938"/>
      <c r="D28" s="938"/>
      <c r="E28" s="938"/>
      <c r="F28" s="938"/>
      <c r="G28" s="938"/>
      <c r="H28" s="938"/>
      <c r="I28" s="938"/>
      <c r="J28" s="938"/>
      <c r="K28" s="938"/>
    </row>
    <row r="29" spans="1:11" ht="42" customHeight="1" x14ac:dyDescent="0.2">
      <c r="A29" s="802" t="s">
        <v>640</v>
      </c>
      <c r="B29" s="802"/>
      <c r="C29" s="802"/>
      <c r="D29" s="802"/>
      <c r="E29" s="802"/>
      <c r="F29" s="802"/>
      <c r="G29" s="802"/>
      <c r="H29" s="802"/>
      <c r="I29" s="802"/>
      <c r="J29" s="802"/>
      <c r="K29" s="802"/>
    </row>
    <row r="30" spans="1:11" ht="36.75" customHeight="1" x14ac:dyDescent="0.2">
      <c r="A30" s="802" t="s">
        <v>1205</v>
      </c>
      <c r="B30" s="802"/>
      <c r="C30" s="802"/>
      <c r="D30" s="802"/>
      <c r="E30" s="802"/>
      <c r="F30" s="802"/>
      <c r="G30" s="802"/>
      <c r="H30" s="802"/>
      <c r="I30" s="802"/>
      <c r="J30" s="802"/>
      <c r="K30" s="802"/>
    </row>
    <row r="31" spans="1:11" ht="25.5" customHeight="1" x14ac:dyDescent="0.2">
      <c r="A31" s="802" t="s">
        <v>340</v>
      </c>
      <c r="B31" s="802"/>
      <c r="C31" s="802"/>
      <c r="D31" s="802"/>
      <c r="E31" s="802"/>
      <c r="F31" s="802"/>
      <c r="G31" s="802"/>
      <c r="H31" s="802"/>
      <c r="I31" s="802"/>
      <c r="J31" s="802"/>
      <c r="K31" s="802"/>
    </row>
    <row r="32" spans="1:11" ht="30.75" customHeight="1" x14ac:dyDescent="0.2">
      <c r="A32" s="802" t="s">
        <v>641</v>
      </c>
      <c r="B32" s="802"/>
      <c r="C32" s="802"/>
      <c r="D32" s="802"/>
      <c r="E32" s="802"/>
      <c r="F32" s="802"/>
      <c r="G32" s="802"/>
      <c r="H32" s="802"/>
      <c r="I32" s="802"/>
      <c r="J32" s="802"/>
      <c r="K32" s="802"/>
    </row>
    <row r="33" spans="1:11" ht="38.25" customHeight="1" x14ac:dyDescent="0.2">
      <c r="A33" s="803" t="s">
        <v>342</v>
      </c>
      <c r="B33" s="803"/>
      <c r="C33" s="803"/>
      <c r="D33" s="803"/>
      <c r="E33" s="803"/>
      <c r="F33" s="803"/>
      <c r="G33" s="803"/>
      <c r="H33" s="803"/>
      <c r="I33" s="803"/>
      <c r="J33" s="803"/>
      <c r="K33" s="803"/>
    </row>
    <row r="34" spans="1:11" ht="36.75" customHeight="1" x14ac:dyDescent="0.2">
      <c r="A34" s="802" t="s">
        <v>343</v>
      </c>
      <c r="B34" s="802"/>
      <c r="C34" s="802"/>
      <c r="D34" s="802"/>
      <c r="E34" s="802"/>
      <c r="F34" s="802"/>
      <c r="G34" s="802"/>
      <c r="H34" s="802"/>
      <c r="I34" s="802"/>
      <c r="J34" s="802"/>
      <c r="K34" s="802"/>
    </row>
    <row r="35" spans="1:11" ht="32.25" customHeight="1" x14ac:dyDescent="0.2">
      <c r="A35" s="802" t="s">
        <v>642</v>
      </c>
      <c r="B35" s="802"/>
      <c r="C35" s="802"/>
      <c r="D35" s="802"/>
      <c r="E35" s="802"/>
      <c r="F35" s="802"/>
      <c r="G35" s="802"/>
      <c r="H35" s="802"/>
      <c r="I35" s="802"/>
      <c r="J35" s="802"/>
      <c r="K35" s="802"/>
    </row>
    <row r="36" spans="1:11" ht="33" customHeight="1" x14ac:dyDescent="0.2">
      <c r="A36" s="802" t="s">
        <v>345</v>
      </c>
      <c r="B36" s="802"/>
      <c r="C36" s="802"/>
      <c r="D36" s="802"/>
      <c r="E36" s="802"/>
      <c r="F36" s="802"/>
      <c r="G36" s="802"/>
      <c r="H36" s="802"/>
      <c r="I36" s="802"/>
      <c r="J36" s="802"/>
      <c r="K36" s="802"/>
    </row>
    <row r="37" spans="1:11" x14ac:dyDescent="0.2">
      <c r="A37" s="802" t="s">
        <v>346</v>
      </c>
      <c r="B37" s="802"/>
      <c r="C37" s="802"/>
      <c r="D37" s="802"/>
      <c r="E37" s="802"/>
      <c r="F37" s="802"/>
      <c r="G37" s="802"/>
      <c r="H37" s="802"/>
      <c r="I37" s="802"/>
      <c r="J37" s="802"/>
      <c r="K37" s="802"/>
    </row>
    <row r="38" spans="1:11" ht="22.5" customHeight="1" x14ac:dyDescent="0.2">
      <c r="A38" s="802" t="s">
        <v>347</v>
      </c>
      <c r="B38" s="802"/>
      <c r="C38" s="802"/>
      <c r="D38" s="802"/>
      <c r="E38" s="802"/>
      <c r="F38" s="802"/>
      <c r="G38" s="802"/>
      <c r="H38" s="802"/>
      <c r="I38" s="802"/>
      <c r="J38" s="802"/>
      <c r="K38" s="802"/>
    </row>
    <row r="39" spans="1:11" ht="14.25" customHeight="1" x14ac:dyDescent="0.2">
      <c r="A39" s="802" t="s">
        <v>348</v>
      </c>
      <c r="B39" s="802"/>
      <c r="C39" s="802"/>
      <c r="D39" s="802"/>
      <c r="E39" s="802"/>
      <c r="F39" s="802"/>
      <c r="G39" s="802"/>
      <c r="H39" s="802"/>
      <c r="I39" s="802"/>
      <c r="J39" s="802"/>
      <c r="K39" s="802"/>
    </row>
    <row r="40" spans="1:11" x14ac:dyDescent="0.2">
      <c r="A40" s="72" t="s">
        <v>264</v>
      </c>
    </row>
    <row r="41" spans="1:11" x14ac:dyDescent="0.2">
      <c r="A41" s="803" t="s">
        <v>142</v>
      </c>
      <c r="B41" s="803"/>
      <c r="C41" s="803"/>
      <c r="D41" s="803"/>
      <c r="E41" s="803"/>
      <c r="F41" s="803"/>
      <c r="G41" s="803"/>
      <c r="H41" s="803"/>
      <c r="I41" s="803"/>
      <c r="J41" s="803"/>
      <c r="K41" s="803"/>
    </row>
    <row r="42" spans="1:11" x14ac:dyDescent="0.2">
      <c r="A42" s="5"/>
    </row>
    <row r="43" spans="1:11" x14ac:dyDescent="0.2">
      <c r="A43" s="5"/>
    </row>
    <row r="45" spans="1:11" x14ac:dyDescent="0.2">
      <c r="A45" s="5"/>
    </row>
  </sheetData>
  <mergeCells count="23">
    <mergeCell ref="A38:K38"/>
    <mergeCell ref="A39:K39"/>
    <mergeCell ref="A41:K41"/>
    <mergeCell ref="A33:K33"/>
    <mergeCell ref="A34:K34"/>
    <mergeCell ref="A35:K35"/>
    <mergeCell ref="A36:K36"/>
    <mergeCell ref="A37:K37"/>
    <mergeCell ref="A29:K29"/>
    <mergeCell ref="A30:K30"/>
    <mergeCell ref="A31:K31"/>
    <mergeCell ref="A32:K32"/>
    <mergeCell ref="A8:A16"/>
    <mergeCell ref="A18:A26"/>
    <mergeCell ref="A28:K28"/>
    <mergeCell ref="A1:K1"/>
    <mergeCell ref="A2:K2"/>
    <mergeCell ref="A3:K3"/>
    <mergeCell ref="A4:K4"/>
    <mergeCell ref="B5:B6"/>
    <mergeCell ref="C5:E5"/>
    <mergeCell ref="F5:H5"/>
    <mergeCell ref="I5:K5"/>
  </mergeCells>
  <pageMargins left="0.7" right="0.7" top="0.75" bottom="0.75" header="0.3" footer="0.3"/>
  <pageSetup paperSize="9" scale="93" orientation="portrait" verticalDpi="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J53"/>
  <sheetViews>
    <sheetView view="pageBreakPreview" topLeftCell="A13" zoomScaleNormal="100" zoomScaleSheetLayoutView="100" workbookViewId="0">
      <selection activeCell="E46" sqref="E46"/>
    </sheetView>
  </sheetViews>
  <sheetFormatPr defaultRowHeight="14.25" x14ac:dyDescent="0.2"/>
  <cols>
    <col min="1" max="1" width="16.625" bestFit="1" customWidth="1"/>
    <col min="2" max="2" width="8.875" bestFit="1" customWidth="1"/>
    <col min="3" max="3" width="8.625" bestFit="1" customWidth="1"/>
    <col min="5" max="5" width="8.875" bestFit="1" customWidth="1"/>
    <col min="6" max="6" width="8.625" bestFit="1" customWidth="1"/>
    <col min="8" max="8" width="8.875" bestFit="1" customWidth="1"/>
    <col min="9" max="9" width="8.625" bestFit="1" customWidth="1"/>
  </cols>
  <sheetData>
    <row r="1" spans="1:10" ht="41.25" customHeight="1" x14ac:dyDescent="0.2">
      <c r="A1" s="793" t="s">
        <v>1215</v>
      </c>
      <c r="B1" s="793"/>
      <c r="C1" s="793"/>
      <c r="D1" s="793"/>
      <c r="E1" s="793"/>
      <c r="F1" s="793"/>
      <c r="G1" s="793"/>
      <c r="H1" s="793"/>
      <c r="I1" s="793"/>
      <c r="J1" s="793"/>
    </row>
    <row r="2" spans="1:10" ht="15" thickBot="1" x14ac:dyDescent="0.25">
      <c r="A2" s="939" t="s">
        <v>122</v>
      </c>
      <c r="B2" s="939"/>
      <c r="C2" s="939"/>
      <c r="D2" s="939"/>
      <c r="E2" s="939"/>
      <c r="F2" s="939"/>
      <c r="G2" s="939"/>
      <c r="H2" s="939"/>
      <c r="I2" s="939"/>
      <c r="J2" s="939"/>
    </row>
    <row r="3" spans="1:10" ht="15" thickBot="1" x14ac:dyDescent="0.25">
      <c r="A3" s="947" t="s">
        <v>643</v>
      </c>
      <c r="B3" s="945" t="s">
        <v>644</v>
      </c>
      <c r="C3" s="946"/>
      <c r="D3" s="946"/>
      <c r="E3" s="946"/>
      <c r="F3" s="946"/>
      <c r="G3" s="946"/>
      <c r="H3" s="946"/>
      <c r="I3" s="946"/>
      <c r="J3" s="946"/>
    </row>
    <row r="4" spans="1:10" ht="30" customHeight="1" thickBot="1" x14ac:dyDescent="0.25">
      <c r="A4" s="948"/>
      <c r="B4" s="940" t="s">
        <v>645</v>
      </c>
      <c r="C4" s="941"/>
      <c r="D4" s="942"/>
      <c r="E4" s="940" t="s">
        <v>646</v>
      </c>
      <c r="F4" s="941"/>
      <c r="G4" s="942"/>
      <c r="H4" s="943" t="s">
        <v>647</v>
      </c>
      <c r="I4" s="944"/>
      <c r="J4" s="944"/>
    </row>
    <row r="5" spans="1:10" ht="18.75" thickBot="1" x14ac:dyDescent="0.25">
      <c r="A5" s="949"/>
      <c r="B5" s="146" t="s">
        <v>669</v>
      </c>
      <c r="C5" s="146" t="s">
        <v>648</v>
      </c>
      <c r="D5" s="146" t="s">
        <v>649</v>
      </c>
      <c r="E5" s="146" t="s">
        <v>669</v>
      </c>
      <c r="F5" s="146" t="s">
        <v>648</v>
      </c>
      <c r="G5" s="146" t="s">
        <v>649</v>
      </c>
      <c r="H5" s="146" t="s">
        <v>669</v>
      </c>
      <c r="I5" s="146" t="s">
        <v>648</v>
      </c>
      <c r="J5" s="146" t="s">
        <v>649</v>
      </c>
    </row>
    <row r="6" spans="1:10" x14ac:dyDescent="0.2">
      <c r="A6" s="359" t="s">
        <v>650</v>
      </c>
    </row>
    <row r="7" spans="1:10" x14ac:dyDescent="0.2">
      <c r="A7" s="110" t="s">
        <v>616</v>
      </c>
      <c r="B7" s="354"/>
      <c r="C7" s="354"/>
      <c r="D7" s="354"/>
      <c r="E7" s="354"/>
      <c r="F7" s="354"/>
      <c r="G7" s="354"/>
      <c r="H7" s="354"/>
      <c r="I7" s="354"/>
      <c r="J7" s="354"/>
    </row>
    <row r="8" spans="1:10" x14ac:dyDescent="0.2">
      <c r="A8" s="106" t="s">
        <v>328</v>
      </c>
      <c r="B8" s="250">
        <v>381879</v>
      </c>
      <c r="C8" s="247">
        <v>106865.20999999999</v>
      </c>
      <c r="D8" s="247">
        <v>169430.83299999993</v>
      </c>
      <c r="E8" s="250">
        <v>30807</v>
      </c>
      <c r="F8" s="247">
        <v>43383.743000000002</v>
      </c>
      <c r="G8" s="247">
        <v>48765.199000000008</v>
      </c>
      <c r="H8" s="250">
        <v>5244</v>
      </c>
      <c r="I8" s="247">
        <v>188583.65899999999</v>
      </c>
      <c r="J8" s="247">
        <v>75046.878000000012</v>
      </c>
    </row>
    <row r="9" spans="1:10" x14ac:dyDescent="0.2">
      <c r="A9" s="106" t="s">
        <v>329</v>
      </c>
      <c r="B9" s="250">
        <v>60510</v>
      </c>
      <c r="C9" s="247">
        <v>42083.166000000005</v>
      </c>
      <c r="D9" s="247">
        <v>41277.626000000047</v>
      </c>
      <c r="E9" s="250">
        <v>5605</v>
      </c>
      <c r="F9" s="247">
        <v>7277.2650000000012</v>
      </c>
      <c r="G9" s="247">
        <v>11498.883000000002</v>
      </c>
      <c r="H9" s="250">
        <v>1032</v>
      </c>
      <c r="I9" s="247">
        <v>48067.337999999989</v>
      </c>
      <c r="J9" s="247">
        <v>17132.355</v>
      </c>
    </row>
    <row r="10" spans="1:10" x14ac:dyDescent="0.2">
      <c r="A10" s="106" t="s">
        <v>330</v>
      </c>
      <c r="B10" s="250">
        <v>10812</v>
      </c>
      <c r="C10" s="247">
        <v>3101.9760000000001</v>
      </c>
      <c r="D10" s="247">
        <v>6663.8850000000002</v>
      </c>
      <c r="E10" s="250">
        <v>1770</v>
      </c>
      <c r="F10" s="247">
        <v>1620.4089999999997</v>
      </c>
      <c r="G10" s="247">
        <v>2420.9039999999995</v>
      </c>
      <c r="H10" s="250">
        <v>202</v>
      </c>
      <c r="I10" s="247">
        <v>1291.9589999999998</v>
      </c>
      <c r="J10" s="247">
        <v>1052.144</v>
      </c>
    </row>
    <row r="11" spans="1:10" x14ac:dyDescent="0.2">
      <c r="A11" s="106" t="s">
        <v>331</v>
      </c>
      <c r="B11" s="250">
        <v>1984</v>
      </c>
      <c r="C11" s="247">
        <v>727.19799999999975</v>
      </c>
      <c r="D11" s="247">
        <v>2203.4519999999998</v>
      </c>
      <c r="E11" s="250">
        <v>119</v>
      </c>
      <c r="F11" s="247">
        <v>149.43199999999999</v>
      </c>
      <c r="G11" s="247">
        <v>403.80799999999999</v>
      </c>
      <c r="H11" s="250">
        <v>32</v>
      </c>
      <c r="I11" s="247">
        <v>90.492999999999995</v>
      </c>
      <c r="J11" s="247">
        <v>300.48799999999994</v>
      </c>
    </row>
    <row r="12" spans="1:10" x14ac:dyDescent="0.2">
      <c r="A12" s="106" t="s">
        <v>652</v>
      </c>
      <c r="B12" s="250">
        <v>1035</v>
      </c>
      <c r="C12" s="247">
        <v>266.50099999999998</v>
      </c>
      <c r="D12" s="247">
        <v>301.71400000000006</v>
      </c>
      <c r="E12" s="250">
        <v>3</v>
      </c>
      <c r="F12" s="247">
        <v>1.101</v>
      </c>
      <c r="G12" s="247">
        <v>31.891000000000002</v>
      </c>
      <c r="H12" s="250">
        <v>1163</v>
      </c>
      <c r="I12" s="247">
        <v>1131.8440000000001</v>
      </c>
      <c r="J12" s="247">
        <v>590.96300000000008</v>
      </c>
    </row>
    <row r="13" spans="1:10" ht="15" thickBot="1" x14ac:dyDescent="0.25">
      <c r="A13" s="147" t="s">
        <v>631</v>
      </c>
      <c r="B13" s="415">
        <v>2401</v>
      </c>
      <c r="C13" s="418">
        <v>347.91699999999997</v>
      </c>
      <c r="D13" s="418">
        <v>788.17100000000005</v>
      </c>
      <c r="E13" s="415">
        <v>6</v>
      </c>
      <c r="F13" s="418">
        <v>8.4350000000000005</v>
      </c>
      <c r="G13" s="418">
        <v>13.764000000000001</v>
      </c>
      <c r="H13" s="415">
        <v>6</v>
      </c>
      <c r="I13" s="418">
        <v>6.67</v>
      </c>
      <c r="J13" s="418">
        <v>25.192</v>
      </c>
    </row>
    <row r="14" spans="1:10" ht="15" thickBot="1" x14ac:dyDescent="0.25">
      <c r="A14" s="136" t="s">
        <v>653</v>
      </c>
      <c r="B14" s="149">
        <f t="shared" ref="B14:J14" si="0">SUM(B8:B13)</f>
        <v>458621</v>
      </c>
      <c r="C14" s="419">
        <f t="shared" si="0"/>
        <v>153391.96799999996</v>
      </c>
      <c r="D14" s="419">
        <f t="shared" si="0"/>
        <v>220665.68099999998</v>
      </c>
      <c r="E14" s="149">
        <f t="shared" si="0"/>
        <v>38310</v>
      </c>
      <c r="F14" s="419">
        <f t="shared" si="0"/>
        <v>52440.385000000002</v>
      </c>
      <c r="G14" s="419">
        <f t="shared" si="0"/>
        <v>63134.449000000015</v>
      </c>
      <c r="H14" s="149">
        <f t="shared" si="0"/>
        <v>7679</v>
      </c>
      <c r="I14" s="419">
        <f t="shared" si="0"/>
        <v>239171.96299999999</v>
      </c>
      <c r="J14" s="419">
        <f t="shared" si="0"/>
        <v>94148.02</v>
      </c>
    </row>
    <row r="15" spans="1:10" x14ac:dyDescent="0.2">
      <c r="A15" s="359"/>
      <c r="C15" s="296"/>
      <c r="D15" s="296"/>
      <c r="F15" s="296"/>
      <c r="G15" s="296"/>
      <c r="I15" s="296"/>
      <c r="J15" s="296"/>
    </row>
    <row r="16" spans="1:10" x14ac:dyDescent="0.2">
      <c r="A16" s="110" t="s">
        <v>654</v>
      </c>
      <c r="B16" s="354"/>
      <c r="C16" s="247"/>
      <c r="D16" s="247"/>
      <c r="E16" s="354"/>
      <c r="F16" s="247"/>
      <c r="G16" s="247"/>
      <c r="H16" s="354"/>
      <c r="I16" s="247"/>
      <c r="J16" s="247"/>
    </row>
    <row r="17" spans="1:10" x14ac:dyDescent="0.2">
      <c r="A17" s="106" t="s">
        <v>328</v>
      </c>
      <c r="B17" s="250">
        <v>529939</v>
      </c>
      <c r="C17" s="247">
        <v>158543.88200000001</v>
      </c>
      <c r="D17" s="247">
        <v>162521.54699999999</v>
      </c>
      <c r="E17" s="250">
        <v>39923</v>
      </c>
      <c r="F17" s="247">
        <v>68316.357535000003</v>
      </c>
      <c r="G17" s="247">
        <v>46970.09199999999</v>
      </c>
      <c r="H17" s="250">
        <v>6417</v>
      </c>
      <c r="I17" s="247">
        <v>257787.86761200003</v>
      </c>
      <c r="J17" s="247">
        <v>67302.925000000017</v>
      </c>
    </row>
    <row r="18" spans="1:10" x14ac:dyDescent="0.2">
      <c r="A18" s="106" t="s">
        <v>329</v>
      </c>
      <c r="B18" s="250">
        <v>101690</v>
      </c>
      <c r="C18" s="247">
        <v>68221.097999999969</v>
      </c>
      <c r="D18" s="247">
        <v>44218.235000000001</v>
      </c>
      <c r="E18" s="250">
        <v>8439</v>
      </c>
      <c r="F18" s="247">
        <v>11721.275000000001</v>
      </c>
      <c r="G18" s="247">
        <v>11255.942999999999</v>
      </c>
      <c r="H18" s="250">
        <v>1235</v>
      </c>
      <c r="I18" s="247">
        <v>45010.129000000001</v>
      </c>
      <c r="J18" s="247">
        <v>9341.6659999999974</v>
      </c>
    </row>
    <row r="19" spans="1:10" x14ac:dyDescent="0.2">
      <c r="A19" s="106" t="s">
        <v>330</v>
      </c>
      <c r="B19" s="250">
        <v>17715</v>
      </c>
      <c r="C19" s="247">
        <v>5205.4489999999996</v>
      </c>
      <c r="D19" s="247">
        <v>6483.9912999999997</v>
      </c>
      <c r="E19" s="250">
        <v>2547</v>
      </c>
      <c r="F19" s="247">
        <v>2710.0610000000001</v>
      </c>
      <c r="G19" s="247">
        <v>2354.9490000000005</v>
      </c>
      <c r="H19" s="250">
        <v>256</v>
      </c>
      <c r="I19" s="247">
        <v>3175.3120000000004</v>
      </c>
      <c r="J19" s="247">
        <v>2500.9340000000002</v>
      </c>
    </row>
    <row r="20" spans="1:10" x14ac:dyDescent="0.2">
      <c r="A20" s="106" t="s">
        <v>331</v>
      </c>
      <c r="B20" s="250">
        <v>3425</v>
      </c>
      <c r="C20" s="247">
        <v>1381.4810000000002</v>
      </c>
      <c r="D20" s="247">
        <v>2300.7390000000005</v>
      </c>
      <c r="E20" s="250">
        <v>167</v>
      </c>
      <c r="F20" s="247">
        <v>287.88300000000004</v>
      </c>
      <c r="G20" s="247">
        <v>436.17599999999999</v>
      </c>
      <c r="H20" s="250">
        <v>42</v>
      </c>
      <c r="I20" s="247">
        <v>228.90700000000004</v>
      </c>
      <c r="J20" s="247">
        <v>855.0619999999999</v>
      </c>
    </row>
    <row r="21" spans="1:10" x14ac:dyDescent="0.2">
      <c r="A21" s="106" t="s">
        <v>652</v>
      </c>
      <c r="B21" s="250">
        <v>1560</v>
      </c>
      <c r="C21" s="247">
        <v>415.49400000000003</v>
      </c>
      <c r="D21" s="247">
        <v>398.69100000000003</v>
      </c>
      <c r="E21" s="250">
        <v>4</v>
      </c>
      <c r="F21" s="247">
        <v>2.4319999999999999</v>
      </c>
      <c r="G21" s="247">
        <v>3.1109999999999998</v>
      </c>
      <c r="H21" s="250">
        <v>13</v>
      </c>
      <c r="I21" s="247">
        <v>1443.6620000000003</v>
      </c>
      <c r="J21" s="247">
        <v>114.876</v>
      </c>
    </row>
    <row r="22" spans="1:10" ht="15" thickBot="1" x14ac:dyDescent="0.25">
      <c r="A22" s="147" t="s">
        <v>631</v>
      </c>
      <c r="B22" s="415">
        <v>3487</v>
      </c>
      <c r="C22" s="418">
        <v>596.75900000000001</v>
      </c>
      <c r="D22" s="418">
        <v>757.19399999999996</v>
      </c>
      <c r="E22" s="415">
        <v>6</v>
      </c>
      <c r="F22" s="418">
        <v>12.035</v>
      </c>
      <c r="G22" s="418">
        <v>13.49</v>
      </c>
      <c r="H22" s="415">
        <v>12</v>
      </c>
      <c r="I22" s="418">
        <v>24.69</v>
      </c>
      <c r="J22" s="418">
        <v>25.655000000000001</v>
      </c>
    </row>
    <row r="23" spans="1:10" ht="15" thickBot="1" x14ac:dyDescent="0.25">
      <c r="A23" s="136" t="s">
        <v>653</v>
      </c>
      <c r="B23" s="149">
        <f t="shared" ref="B23:J23" si="1">SUM(B17:B22)</f>
        <v>657816</v>
      </c>
      <c r="C23" s="419">
        <f t="shared" si="1"/>
        <v>234364.16299999997</v>
      </c>
      <c r="D23" s="419">
        <f t="shared" si="1"/>
        <v>216680.39729999998</v>
      </c>
      <c r="E23" s="149">
        <f t="shared" si="1"/>
        <v>51086</v>
      </c>
      <c r="F23" s="419">
        <f t="shared" si="1"/>
        <v>83050.043535000019</v>
      </c>
      <c r="G23" s="419">
        <f t="shared" si="1"/>
        <v>61033.760999999984</v>
      </c>
      <c r="H23" s="149">
        <f t="shared" si="1"/>
        <v>7975</v>
      </c>
      <c r="I23" s="419">
        <f t="shared" si="1"/>
        <v>307670.56761200004</v>
      </c>
      <c r="J23" s="419">
        <f t="shared" si="1"/>
        <v>80141.118000000017</v>
      </c>
    </row>
    <row r="24" spans="1:10" x14ac:dyDescent="0.2">
      <c r="A24" s="359"/>
      <c r="C24" s="296"/>
      <c r="D24" s="296"/>
      <c r="F24" s="296"/>
      <c r="G24" s="296"/>
      <c r="I24" s="296"/>
      <c r="J24" s="296"/>
    </row>
    <row r="25" spans="1:10" x14ac:dyDescent="0.2">
      <c r="A25" s="110" t="s">
        <v>655</v>
      </c>
      <c r="B25" s="354"/>
      <c r="C25" s="247"/>
      <c r="D25" s="247"/>
      <c r="E25" s="354"/>
      <c r="F25" s="247"/>
      <c r="G25" s="247"/>
      <c r="H25" s="354"/>
      <c r="I25" s="247"/>
      <c r="J25" s="247"/>
    </row>
    <row r="26" spans="1:10" x14ac:dyDescent="0.2">
      <c r="A26" s="106" t="s">
        <v>328</v>
      </c>
      <c r="B26" s="250">
        <v>767645</v>
      </c>
      <c r="C26" s="247">
        <v>252633.58925000002</v>
      </c>
      <c r="D26" s="247">
        <v>174867.85610999999</v>
      </c>
      <c r="E26" s="250">
        <v>49537</v>
      </c>
      <c r="F26" s="247">
        <v>106674.35099999995</v>
      </c>
      <c r="G26" s="247">
        <v>46628.136000000013</v>
      </c>
      <c r="H26" s="250">
        <v>8474</v>
      </c>
      <c r="I26" s="247">
        <v>390950.90399999998</v>
      </c>
      <c r="J26" s="247">
        <v>78617.239000000001</v>
      </c>
    </row>
    <row r="27" spans="1:10" x14ac:dyDescent="0.2">
      <c r="A27" s="106" t="s">
        <v>329</v>
      </c>
      <c r="B27" s="250">
        <v>165865</v>
      </c>
      <c r="C27" s="247">
        <v>110405.62699999998</v>
      </c>
      <c r="D27" s="247">
        <v>52484.803999999989</v>
      </c>
      <c r="E27" s="250">
        <v>11699</v>
      </c>
      <c r="F27" s="247">
        <v>19623.402999999995</v>
      </c>
      <c r="G27" s="247">
        <v>12246.616000000004</v>
      </c>
      <c r="H27" s="250">
        <v>1773</v>
      </c>
      <c r="I27" s="247">
        <v>59436.258999999998</v>
      </c>
      <c r="J27" s="247">
        <v>15017.611000000001</v>
      </c>
    </row>
    <row r="28" spans="1:10" x14ac:dyDescent="0.2">
      <c r="A28" s="106" t="s">
        <v>330</v>
      </c>
      <c r="B28" s="250">
        <v>25100</v>
      </c>
      <c r="C28" s="247">
        <v>8264.3491200000026</v>
      </c>
      <c r="D28" s="247">
        <v>7415.2739999999976</v>
      </c>
      <c r="E28" s="250">
        <v>3007</v>
      </c>
      <c r="F28" s="247">
        <v>3856.7820000000002</v>
      </c>
      <c r="G28" s="247">
        <v>2377.1649999999995</v>
      </c>
      <c r="H28" s="250">
        <v>556</v>
      </c>
      <c r="I28" s="247">
        <v>6272.1470000000008</v>
      </c>
      <c r="J28" s="247">
        <v>2907.2179999999998</v>
      </c>
    </row>
    <row r="29" spans="1:10" x14ac:dyDescent="0.2">
      <c r="A29" s="106" t="s">
        <v>331</v>
      </c>
      <c r="B29" s="250">
        <v>5266</v>
      </c>
      <c r="C29" s="247">
        <v>2732.1930000000002</v>
      </c>
      <c r="D29" s="247">
        <v>2951.6630000000005</v>
      </c>
      <c r="E29" s="250">
        <v>247</v>
      </c>
      <c r="F29" s="247">
        <v>573.67999999999995</v>
      </c>
      <c r="G29" s="247">
        <v>528.15600000000006</v>
      </c>
      <c r="H29" s="250">
        <v>67</v>
      </c>
      <c r="I29" s="247">
        <v>796.54700000000003</v>
      </c>
      <c r="J29" s="247">
        <v>399.06400000000002</v>
      </c>
    </row>
    <row r="30" spans="1:10" x14ac:dyDescent="0.2">
      <c r="A30" s="106" t="s">
        <v>652</v>
      </c>
      <c r="B30" s="250">
        <v>2280</v>
      </c>
      <c r="C30" s="247">
        <v>596.02600000000007</v>
      </c>
      <c r="D30" s="247">
        <v>442.75282556999997</v>
      </c>
      <c r="E30" s="250">
        <v>14</v>
      </c>
      <c r="F30" s="247">
        <v>27.498999999999999</v>
      </c>
      <c r="G30" s="247">
        <v>66.031999999999996</v>
      </c>
      <c r="H30" s="250">
        <v>14</v>
      </c>
      <c r="I30" s="247">
        <v>2970.62</v>
      </c>
      <c r="J30" s="247">
        <v>541.45399999999995</v>
      </c>
    </row>
    <row r="31" spans="1:10" ht="15" thickBot="1" x14ac:dyDescent="0.25">
      <c r="A31" s="147" t="s">
        <v>631</v>
      </c>
      <c r="B31" s="415">
        <v>4783</v>
      </c>
      <c r="C31" s="418">
        <v>932.76400000000001</v>
      </c>
      <c r="D31" s="418">
        <v>909.83000000000015</v>
      </c>
      <c r="E31" s="415">
        <v>7</v>
      </c>
      <c r="F31" s="418">
        <v>18.169</v>
      </c>
      <c r="G31" s="418">
        <v>17.798000000000002</v>
      </c>
      <c r="H31" s="415">
        <v>16</v>
      </c>
      <c r="I31" s="418">
        <v>36.82</v>
      </c>
      <c r="J31" s="418">
        <v>25.866</v>
      </c>
    </row>
    <row r="32" spans="1:10" ht="15" thickBot="1" x14ac:dyDescent="0.25">
      <c r="A32" s="136" t="s">
        <v>653</v>
      </c>
      <c r="B32" s="149">
        <f t="shared" ref="B32:J32" si="2">SUM(B26:B31)</f>
        <v>970939</v>
      </c>
      <c r="C32" s="419">
        <f t="shared" si="2"/>
        <v>375564.54837000009</v>
      </c>
      <c r="D32" s="419">
        <f t="shared" si="2"/>
        <v>239072.17993556999</v>
      </c>
      <c r="E32" s="149">
        <f t="shared" si="2"/>
        <v>64511</v>
      </c>
      <c r="F32" s="419">
        <f t="shared" si="2"/>
        <v>130773.88399999993</v>
      </c>
      <c r="G32" s="419">
        <f t="shared" si="2"/>
        <v>61863.90300000002</v>
      </c>
      <c r="H32" s="149">
        <f t="shared" si="2"/>
        <v>10900</v>
      </c>
      <c r="I32" s="419">
        <f t="shared" si="2"/>
        <v>460463.29700000002</v>
      </c>
      <c r="J32" s="419">
        <f t="shared" si="2"/>
        <v>97508.45199999999</v>
      </c>
    </row>
    <row r="33" spans="1:10" x14ac:dyDescent="0.2">
      <c r="A33" s="359" t="s">
        <v>656</v>
      </c>
      <c r="C33" s="296"/>
      <c r="D33" s="296"/>
      <c r="F33" s="296"/>
      <c r="G33" s="296"/>
      <c r="I33" s="296"/>
      <c r="J33" s="296"/>
    </row>
    <row r="34" spans="1:10" x14ac:dyDescent="0.2">
      <c r="A34" s="110" t="s">
        <v>651</v>
      </c>
      <c r="B34" s="354"/>
      <c r="C34" s="247"/>
      <c r="D34" s="247"/>
      <c r="E34" s="354"/>
      <c r="F34" s="247"/>
      <c r="G34" s="247"/>
      <c r="H34" s="354"/>
      <c r="I34" s="247"/>
      <c r="J34" s="247"/>
    </row>
    <row r="35" spans="1:10" x14ac:dyDescent="0.2">
      <c r="A35" s="106" t="s">
        <v>328</v>
      </c>
      <c r="B35" s="416">
        <v>147697</v>
      </c>
      <c r="C35" s="420">
        <v>65493.95210000001</v>
      </c>
      <c r="D35" s="420">
        <v>172750.1920000001</v>
      </c>
      <c r="E35" s="416">
        <v>20008</v>
      </c>
      <c r="F35" s="420">
        <v>29114.840000000004</v>
      </c>
      <c r="G35" s="420">
        <v>51752.856</v>
      </c>
      <c r="H35" s="416">
        <v>3559</v>
      </c>
      <c r="I35" s="420">
        <v>84188.573000000004</v>
      </c>
      <c r="J35" s="420">
        <v>74856.641700000007</v>
      </c>
    </row>
    <row r="36" spans="1:10" x14ac:dyDescent="0.2">
      <c r="A36" s="106" t="s">
        <v>329</v>
      </c>
      <c r="B36" s="416">
        <v>33859</v>
      </c>
      <c r="C36" s="420">
        <v>28256.332000000002</v>
      </c>
      <c r="D36" s="420">
        <v>50890.817200000005</v>
      </c>
      <c r="E36" s="416">
        <v>5932</v>
      </c>
      <c r="F36" s="420">
        <v>6723.9532000000017</v>
      </c>
      <c r="G36" s="420">
        <v>13067.330000000002</v>
      </c>
      <c r="H36" s="416">
        <v>928</v>
      </c>
      <c r="I36" s="420">
        <v>12114.318000000001</v>
      </c>
      <c r="J36" s="420">
        <v>17174.892000000003</v>
      </c>
    </row>
    <row r="37" spans="1:10" x14ac:dyDescent="0.2">
      <c r="A37" s="106" t="s">
        <v>330</v>
      </c>
      <c r="B37" s="416">
        <v>32030</v>
      </c>
      <c r="C37" s="420">
        <v>18772.555999999997</v>
      </c>
      <c r="D37" s="420">
        <v>6925.6569999999992</v>
      </c>
      <c r="E37" s="416">
        <v>1025</v>
      </c>
      <c r="F37" s="420">
        <v>862.17799999999988</v>
      </c>
      <c r="G37" s="420">
        <v>2718.4080000000004</v>
      </c>
      <c r="H37" s="416">
        <v>225</v>
      </c>
      <c r="I37" s="420">
        <v>1662.5360000000001</v>
      </c>
      <c r="J37" s="420">
        <v>2037.4740000000002</v>
      </c>
    </row>
    <row r="38" spans="1:10" x14ac:dyDescent="0.2">
      <c r="A38" s="106" t="s">
        <v>331</v>
      </c>
      <c r="B38" s="416">
        <v>2379</v>
      </c>
      <c r="C38" s="420">
        <v>1051.0889999999999</v>
      </c>
      <c r="D38" s="420">
        <v>3512.5560000000005</v>
      </c>
      <c r="E38" s="416">
        <v>83</v>
      </c>
      <c r="F38" s="420">
        <v>110.67699999999999</v>
      </c>
      <c r="G38" s="420">
        <v>538.48900000000003</v>
      </c>
      <c r="H38" s="416">
        <v>43</v>
      </c>
      <c r="I38" s="420">
        <v>131.98699999999999</v>
      </c>
      <c r="J38" s="420">
        <v>407.77900000000011</v>
      </c>
    </row>
    <row r="39" spans="1:10" x14ac:dyDescent="0.2">
      <c r="A39" s="106" t="s">
        <v>652</v>
      </c>
      <c r="B39" s="416">
        <v>631</v>
      </c>
      <c r="C39" s="420">
        <v>198.73199999999997</v>
      </c>
      <c r="D39" s="420">
        <v>472.303</v>
      </c>
      <c r="E39" s="416">
        <v>15</v>
      </c>
      <c r="F39" s="420">
        <v>40.042999999999999</v>
      </c>
      <c r="G39" s="420">
        <v>71.391999999999996</v>
      </c>
      <c r="H39" s="416">
        <v>11</v>
      </c>
      <c r="I39" s="420">
        <v>604.90800000000002</v>
      </c>
      <c r="J39" s="420">
        <v>470.21100000000001</v>
      </c>
    </row>
    <row r="40" spans="1:10" ht="15" thickBot="1" x14ac:dyDescent="0.25">
      <c r="A40" s="147" t="s">
        <v>631</v>
      </c>
      <c r="B40" s="417">
        <v>800</v>
      </c>
      <c r="C40" s="421">
        <v>344.87</v>
      </c>
      <c r="D40" s="421">
        <v>1071.9860000000001</v>
      </c>
      <c r="E40" s="417">
        <v>5</v>
      </c>
      <c r="F40" s="421">
        <v>2.1280000000000001</v>
      </c>
      <c r="G40" s="421">
        <v>11.888</v>
      </c>
      <c r="H40" s="417">
        <v>5</v>
      </c>
      <c r="I40" s="421">
        <v>25.36</v>
      </c>
      <c r="J40" s="421">
        <v>26.082000000000001</v>
      </c>
    </row>
    <row r="41" spans="1:10" ht="15" thickBot="1" x14ac:dyDescent="0.25">
      <c r="A41" s="136" t="s">
        <v>653</v>
      </c>
      <c r="B41" s="149">
        <f t="shared" ref="B41:J41" si="3">SUM(B35:B40)</f>
        <v>217396</v>
      </c>
      <c r="C41" s="419">
        <f t="shared" si="3"/>
        <v>114117.53110000001</v>
      </c>
      <c r="D41" s="419">
        <f t="shared" si="3"/>
        <v>235623.51120000012</v>
      </c>
      <c r="E41" s="149">
        <f t="shared" si="3"/>
        <v>27068</v>
      </c>
      <c r="F41" s="419">
        <f t="shared" si="3"/>
        <v>36853.819200000005</v>
      </c>
      <c r="G41" s="419">
        <f t="shared" si="3"/>
        <v>68160.363000000012</v>
      </c>
      <c r="H41" s="149">
        <f t="shared" si="3"/>
        <v>4771</v>
      </c>
      <c r="I41" s="419">
        <f t="shared" si="3"/>
        <v>98727.681999999986</v>
      </c>
      <c r="J41" s="419">
        <f t="shared" si="3"/>
        <v>94973.079700000002</v>
      </c>
    </row>
    <row r="42" spans="1:10" x14ac:dyDescent="0.2">
      <c r="A42" s="359" t="s">
        <v>656</v>
      </c>
      <c r="C42" s="296"/>
      <c r="D42" s="296"/>
      <c r="F42" s="296"/>
      <c r="G42" s="296"/>
      <c r="I42" s="296"/>
      <c r="J42" s="296"/>
    </row>
    <row r="43" spans="1:10" x14ac:dyDescent="0.2">
      <c r="A43" s="110" t="s">
        <v>616</v>
      </c>
      <c r="B43" s="354"/>
      <c r="C43" s="247"/>
      <c r="D43" s="247"/>
      <c r="E43" s="354"/>
      <c r="F43" s="247"/>
      <c r="G43" s="247"/>
      <c r="H43" s="354"/>
      <c r="I43" s="247"/>
      <c r="J43" s="247"/>
    </row>
    <row r="44" spans="1:10" x14ac:dyDescent="0.2">
      <c r="A44" s="106" t="s">
        <v>328</v>
      </c>
      <c r="B44" s="416">
        <v>358211</v>
      </c>
      <c r="C44" s="420">
        <v>152479.6264999999</v>
      </c>
      <c r="D44" s="420">
        <v>189104.33099999995</v>
      </c>
      <c r="E44" s="416">
        <v>33600</v>
      </c>
      <c r="F44" s="420">
        <v>67247.369000000006</v>
      </c>
      <c r="G44" s="420">
        <v>58651.450299999997</v>
      </c>
      <c r="H44" s="416">
        <v>5509</v>
      </c>
      <c r="I44" s="420">
        <v>225371.29500000004</v>
      </c>
      <c r="J44" s="420">
        <v>83787.696399999986</v>
      </c>
    </row>
    <row r="45" spans="1:10" x14ac:dyDescent="0.2">
      <c r="A45" s="106" t="s">
        <v>329</v>
      </c>
      <c r="B45" s="416">
        <v>68666</v>
      </c>
      <c r="C45" s="420">
        <v>57623.083100000003</v>
      </c>
      <c r="D45" s="420">
        <v>49255.076300000001</v>
      </c>
      <c r="E45" s="416">
        <v>8487</v>
      </c>
      <c r="F45" s="420">
        <v>16967.219000000001</v>
      </c>
      <c r="G45" s="420">
        <v>14350.362000000003</v>
      </c>
      <c r="H45" s="416">
        <v>1490</v>
      </c>
      <c r="I45" s="420">
        <v>48282.351000000024</v>
      </c>
      <c r="J45" s="420">
        <v>19941.961000000003</v>
      </c>
    </row>
    <row r="46" spans="1:10" x14ac:dyDescent="0.2">
      <c r="A46" s="106" t="s">
        <v>330</v>
      </c>
      <c r="B46" s="416">
        <v>40793</v>
      </c>
      <c r="C46" s="420">
        <v>23550.856</v>
      </c>
      <c r="D46" s="420">
        <v>8463.505000000001</v>
      </c>
      <c r="E46" s="416">
        <v>1886</v>
      </c>
      <c r="F46" s="420">
        <v>2012.482</v>
      </c>
      <c r="G46" s="420">
        <v>3080.6359999999995</v>
      </c>
      <c r="H46" s="416">
        <v>376</v>
      </c>
      <c r="I46" s="420">
        <v>4079.9140000000007</v>
      </c>
      <c r="J46" s="420">
        <v>3076.9879999999998</v>
      </c>
    </row>
    <row r="47" spans="1:10" x14ac:dyDescent="0.2">
      <c r="A47" s="106" t="s">
        <v>331</v>
      </c>
      <c r="B47" s="416">
        <v>3743</v>
      </c>
      <c r="C47" s="420">
        <v>2718.8719999999994</v>
      </c>
      <c r="D47" s="420">
        <v>4283.692</v>
      </c>
      <c r="E47" s="416">
        <v>174</v>
      </c>
      <c r="F47" s="420">
        <v>396.71699999999993</v>
      </c>
      <c r="G47" s="420">
        <v>585.26699999999994</v>
      </c>
      <c r="H47" s="416">
        <v>102</v>
      </c>
      <c r="I47" s="420">
        <v>632.0619999999999</v>
      </c>
      <c r="J47" s="420">
        <v>416.00200000000001</v>
      </c>
    </row>
    <row r="48" spans="1:10" x14ac:dyDescent="0.2">
      <c r="A48" s="106" t="s">
        <v>652</v>
      </c>
      <c r="B48" s="416">
        <v>1350</v>
      </c>
      <c r="C48" s="420">
        <v>664.63299999999992</v>
      </c>
      <c r="D48" s="420">
        <v>621.00600000000009</v>
      </c>
      <c r="E48" s="416">
        <v>43</v>
      </c>
      <c r="F48" s="420">
        <v>110.443</v>
      </c>
      <c r="G48" s="420">
        <v>71.641999999999996</v>
      </c>
      <c r="H48" s="416">
        <v>11</v>
      </c>
      <c r="I48" s="420">
        <v>1476.8440000000001</v>
      </c>
      <c r="J48" s="420">
        <v>260.49900000000002</v>
      </c>
    </row>
    <row r="49" spans="1:10" ht="15" thickBot="1" x14ac:dyDescent="0.25">
      <c r="A49" s="147" t="s">
        <v>631</v>
      </c>
      <c r="B49" s="417">
        <v>1697</v>
      </c>
      <c r="C49" s="421">
        <v>987.75900000000001</v>
      </c>
      <c r="D49" s="421">
        <v>1520.2800000000002</v>
      </c>
      <c r="E49" s="417">
        <v>7</v>
      </c>
      <c r="F49" s="421">
        <v>11.574999999999999</v>
      </c>
      <c r="G49" s="421">
        <v>16.092999999999996</v>
      </c>
      <c r="H49" s="417">
        <v>11</v>
      </c>
      <c r="I49" s="421">
        <v>58.95</v>
      </c>
      <c r="J49" s="421">
        <v>25.122</v>
      </c>
    </row>
    <row r="50" spans="1:10" ht="15" thickBot="1" x14ac:dyDescent="0.25">
      <c r="A50" s="136" t="s">
        <v>653</v>
      </c>
      <c r="B50" s="149">
        <f t="shared" ref="B50:J50" si="4">SUM(B44:B49)</f>
        <v>474460</v>
      </c>
      <c r="C50" s="419">
        <f t="shared" si="4"/>
        <v>238024.82959999988</v>
      </c>
      <c r="D50" s="419">
        <f t="shared" si="4"/>
        <v>253247.89029999997</v>
      </c>
      <c r="E50" s="149">
        <f t="shared" si="4"/>
        <v>44197</v>
      </c>
      <c r="F50" s="419">
        <f t="shared" si="4"/>
        <v>86745.805000000008</v>
      </c>
      <c r="G50" s="419">
        <f t="shared" si="4"/>
        <v>76755.450300000011</v>
      </c>
      <c r="H50" s="149">
        <f t="shared" si="4"/>
        <v>7499</v>
      </c>
      <c r="I50" s="419">
        <f t="shared" si="4"/>
        <v>279901.41600000003</v>
      </c>
      <c r="J50" s="419">
        <f t="shared" si="4"/>
        <v>107508.26839999999</v>
      </c>
    </row>
    <row r="51" spans="1:10" x14ac:dyDescent="0.2">
      <c r="A51" s="151"/>
      <c r="B51" s="151"/>
      <c r="C51" s="151"/>
      <c r="D51" s="151"/>
      <c r="E51" s="151"/>
      <c r="F51" s="151"/>
      <c r="G51" s="151"/>
      <c r="H51" s="151"/>
      <c r="I51" s="151"/>
      <c r="J51" s="151"/>
    </row>
    <row r="53" spans="1:10" x14ac:dyDescent="0.2">
      <c r="A53" s="5"/>
    </row>
  </sheetData>
  <mergeCells count="7">
    <mergeCell ref="A1:J1"/>
    <mergeCell ref="A2:J2"/>
    <mergeCell ref="E4:G4"/>
    <mergeCell ref="H4:J4"/>
    <mergeCell ref="B4:D4"/>
    <mergeCell ref="B3:J3"/>
    <mergeCell ref="A3:A5"/>
  </mergeCells>
  <pageMargins left="0.7" right="0.7" top="0.75" bottom="0.75" header="0.3" footer="0.3"/>
  <pageSetup paperSize="9" scale="83" orientation="portrait" verticalDpi="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J57"/>
  <sheetViews>
    <sheetView view="pageBreakPreview" zoomScale="85" zoomScaleNormal="100" zoomScaleSheetLayoutView="85" workbookViewId="0">
      <selection activeCell="J8" sqref="J8:J50"/>
    </sheetView>
  </sheetViews>
  <sheetFormatPr defaultRowHeight="14.25" x14ac:dyDescent="0.2"/>
  <cols>
    <col min="1" max="1" width="16.625" bestFit="1" customWidth="1"/>
    <col min="2" max="2" width="8.875" bestFit="1" customWidth="1"/>
    <col min="3" max="3" width="8.625" bestFit="1" customWidth="1"/>
    <col min="5" max="5" width="8.875" bestFit="1" customWidth="1"/>
    <col min="6" max="6" width="8.625" bestFit="1" customWidth="1"/>
    <col min="8" max="8" width="8.875" bestFit="1" customWidth="1"/>
    <col min="9" max="9" width="8.625" bestFit="1" customWidth="1"/>
  </cols>
  <sheetData>
    <row r="1" spans="1:10" ht="41.25" customHeight="1" x14ac:dyDescent="0.2">
      <c r="A1" s="793" t="s">
        <v>1215</v>
      </c>
      <c r="B1" s="793"/>
      <c r="C1" s="793"/>
      <c r="D1" s="793"/>
      <c r="E1" s="793"/>
      <c r="F1" s="793"/>
      <c r="G1" s="793"/>
      <c r="H1" s="793"/>
      <c r="I1" s="793"/>
      <c r="J1" s="793"/>
    </row>
    <row r="2" spans="1:10" ht="15" thickBot="1" x14ac:dyDescent="0.25">
      <c r="A2" s="951" t="s">
        <v>122</v>
      </c>
      <c r="B2" s="951"/>
      <c r="C2" s="951"/>
      <c r="D2" s="951"/>
      <c r="E2" s="951"/>
      <c r="F2" s="951"/>
      <c r="G2" s="951"/>
      <c r="H2" s="951"/>
      <c r="I2" s="951"/>
      <c r="J2" s="951"/>
    </row>
    <row r="3" spans="1:10" ht="15" thickBot="1" x14ac:dyDescent="0.25">
      <c r="A3" s="952" t="s">
        <v>643</v>
      </c>
      <c r="B3" s="945" t="s">
        <v>657</v>
      </c>
      <c r="C3" s="946"/>
      <c r="D3" s="946"/>
      <c r="E3" s="946"/>
      <c r="F3" s="946"/>
      <c r="G3" s="955"/>
      <c r="H3" s="956" t="s">
        <v>321</v>
      </c>
      <c r="I3" s="957"/>
      <c r="J3" s="958"/>
    </row>
    <row r="4" spans="1:10" ht="15" thickBot="1" x14ac:dyDescent="0.25">
      <c r="A4" s="953"/>
      <c r="B4" s="940" t="s">
        <v>658</v>
      </c>
      <c r="C4" s="941"/>
      <c r="D4" s="942"/>
      <c r="E4" s="940" t="s">
        <v>659</v>
      </c>
      <c r="F4" s="941"/>
      <c r="G4" s="942"/>
      <c r="H4" s="943" t="s">
        <v>660</v>
      </c>
      <c r="I4" s="944"/>
      <c r="J4" s="959"/>
    </row>
    <row r="5" spans="1:10" ht="18.75" thickBot="1" x14ac:dyDescent="0.25">
      <c r="A5" s="954"/>
      <c r="B5" s="146" t="s">
        <v>669</v>
      </c>
      <c r="C5" s="146" t="s">
        <v>648</v>
      </c>
      <c r="D5" s="146" t="s">
        <v>649</v>
      </c>
      <c r="E5" s="146" t="s">
        <v>669</v>
      </c>
      <c r="F5" s="146" t="s">
        <v>648</v>
      </c>
      <c r="G5" s="146" t="s">
        <v>649</v>
      </c>
      <c r="H5" s="146" t="s">
        <v>669</v>
      </c>
      <c r="I5" s="146" t="s">
        <v>648</v>
      </c>
      <c r="J5" s="146" t="s">
        <v>649</v>
      </c>
    </row>
    <row r="6" spans="1:10" ht="15" x14ac:dyDescent="0.2">
      <c r="A6" s="359" t="s">
        <v>650</v>
      </c>
      <c r="B6" s="152"/>
      <c r="C6" s="152"/>
      <c r="D6" s="152"/>
      <c r="E6" s="152"/>
      <c r="F6" s="152"/>
      <c r="G6" s="152"/>
      <c r="H6" s="152"/>
      <c r="I6" s="152"/>
      <c r="J6" s="152"/>
    </row>
    <row r="7" spans="1:10" x14ac:dyDescent="0.2">
      <c r="A7" s="110" t="s">
        <v>616</v>
      </c>
      <c r="B7" s="11"/>
      <c r="C7" s="11"/>
      <c r="D7" s="11"/>
      <c r="E7" s="11"/>
      <c r="F7" s="11"/>
      <c r="G7" s="11"/>
      <c r="H7" s="11"/>
      <c r="I7" s="11"/>
      <c r="J7" s="11"/>
    </row>
    <row r="8" spans="1:10" x14ac:dyDescent="0.2">
      <c r="A8" s="106" t="s">
        <v>328</v>
      </c>
      <c r="B8" s="36">
        <v>576191</v>
      </c>
      <c r="C8" s="247">
        <v>86488.202000000019</v>
      </c>
      <c r="D8" s="247">
        <v>161893.00100000005</v>
      </c>
      <c r="E8" s="36">
        <v>32749</v>
      </c>
      <c r="F8" s="247">
        <v>260024.21599999993</v>
      </c>
      <c r="G8" s="247">
        <v>116289.18199999991</v>
      </c>
      <c r="H8" s="36">
        <v>1026870</v>
      </c>
      <c r="I8" s="247">
        <v>685345.02999999991</v>
      </c>
      <c r="J8" s="247">
        <v>571425.09299999988</v>
      </c>
    </row>
    <row r="9" spans="1:10" x14ac:dyDescent="0.2">
      <c r="A9" s="106" t="s">
        <v>329</v>
      </c>
      <c r="B9" s="36">
        <v>91264</v>
      </c>
      <c r="C9" s="247">
        <v>14521.898999999998</v>
      </c>
      <c r="D9" s="247">
        <v>29515.742999999984</v>
      </c>
      <c r="E9" s="11">
        <v>571</v>
      </c>
      <c r="F9" s="247">
        <v>28573.702000000001</v>
      </c>
      <c r="G9" s="247">
        <v>15077.107999790003</v>
      </c>
      <c r="H9" s="36">
        <v>158982</v>
      </c>
      <c r="I9" s="247">
        <v>140523.37</v>
      </c>
      <c r="J9" s="247">
        <v>114501.71499979004</v>
      </c>
    </row>
    <row r="10" spans="1:10" x14ac:dyDescent="0.2">
      <c r="A10" s="106" t="s">
        <v>330</v>
      </c>
      <c r="B10" s="36">
        <v>18643</v>
      </c>
      <c r="C10" s="247">
        <v>4817.188000000001</v>
      </c>
      <c r="D10" s="247">
        <v>8296.9279999999999</v>
      </c>
      <c r="E10" s="11">
        <v>776</v>
      </c>
      <c r="F10" s="247">
        <v>945.68899999999996</v>
      </c>
      <c r="G10" s="247">
        <v>1375.6640000000002</v>
      </c>
      <c r="H10" s="36">
        <v>32203</v>
      </c>
      <c r="I10" s="247">
        <v>11777.221000000001</v>
      </c>
      <c r="J10" s="247">
        <v>19809.525000000001</v>
      </c>
    </row>
    <row r="11" spans="1:10" x14ac:dyDescent="0.2">
      <c r="A11" s="106" t="s">
        <v>331</v>
      </c>
      <c r="B11" s="11">
        <v>563</v>
      </c>
      <c r="C11" s="247">
        <v>114.99600000000001</v>
      </c>
      <c r="D11" s="247">
        <v>276.286</v>
      </c>
      <c r="E11" s="11">
        <v>25</v>
      </c>
      <c r="F11" s="247">
        <v>36.811999999999998</v>
      </c>
      <c r="G11" s="247">
        <v>85.129000000000005</v>
      </c>
      <c r="H11" s="11">
        <v>2723</v>
      </c>
      <c r="I11" s="247">
        <v>1118.9309999999998</v>
      </c>
      <c r="J11" s="247">
        <v>3269.1629999999996</v>
      </c>
    </row>
    <row r="12" spans="1:10" x14ac:dyDescent="0.2">
      <c r="A12" s="106" t="s">
        <v>652</v>
      </c>
      <c r="B12" s="36">
        <v>6944</v>
      </c>
      <c r="C12" s="247">
        <v>995.82499999999993</v>
      </c>
      <c r="D12" s="247">
        <v>1835.1599999999999</v>
      </c>
      <c r="E12" s="11">
        <v>34</v>
      </c>
      <c r="F12" s="247">
        <v>127.235</v>
      </c>
      <c r="G12" s="247">
        <v>246.89099999999999</v>
      </c>
      <c r="H12" s="36">
        <v>9179</v>
      </c>
      <c r="I12" s="247">
        <v>2522.5059999999999</v>
      </c>
      <c r="J12" s="247">
        <v>3006.6190000000001</v>
      </c>
    </row>
    <row r="13" spans="1:10" ht="15" thickBot="1" x14ac:dyDescent="0.25">
      <c r="A13" s="147" t="s">
        <v>631</v>
      </c>
      <c r="B13" s="148">
        <v>3213</v>
      </c>
      <c r="C13" s="418">
        <v>546.24800000000005</v>
      </c>
      <c r="D13" s="418">
        <v>1331.4289999999999</v>
      </c>
      <c r="E13" s="123">
        <v>561</v>
      </c>
      <c r="F13" s="418">
        <v>249.61</v>
      </c>
      <c r="G13" s="418">
        <v>1395.8219999999999</v>
      </c>
      <c r="H13" s="148">
        <v>6187</v>
      </c>
      <c r="I13" s="418">
        <v>1158.8800000000001</v>
      </c>
      <c r="J13" s="418">
        <v>3554.3779999999997</v>
      </c>
    </row>
    <row r="14" spans="1:10" ht="15" thickBot="1" x14ac:dyDescent="0.25">
      <c r="A14" s="136" t="s">
        <v>653</v>
      </c>
      <c r="B14" s="149">
        <v>696818</v>
      </c>
      <c r="C14" s="419">
        <v>107484.35800000002</v>
      </c>
      <c r="D14" s="419">
        <v>203148.54700000002</v>
      </c>
      <c r="E14" s="149">
        <v>34716</v>
      </c>
      <c r="F14" s="419">
        <v>289957.26399999991</v>
      </c>
      <c r="G14" s="419">
        <v>134469.79599978987</v>
      </c>
      <c r="H14" s="149">
        <v>1236144</v>
      </c>
      <c r="I14" s="419">
        <v>842445.93799999997</v>
      </c>
      <c r="J14" s="419">
        <v>715566.49299978989</v>
      </c>
    </row>
    <row r="15" spans="1:10" ht="15" x14ac:dyDescent="0.2">
      <c r="A15" s="359"/>
      <c r="B15" s="152"/>
      <c r="C15" s="422"/>
      <c r="D15" s="422"/>
      <c r="E15" s="152"/>
      <c r="F15" s="422"/>
      <c r="G15" s="422"/>
      <c r="H15" s="152"/>
      <c r="I15" s="422"/>
      <c r="J15" s="422"/>
    </row>
    <row r="16" spans="1:10" x14ac:dyDescent="0.2">
      <c r="A16" s="110" t="s">
        <v>654</v>
      </c>
      <c r="B16" s="11"/>
      <c r="C16" s="247"/>
      <c r="D16" s="247"/>
      <c r="E16" s="11"/>
      <c r="F16" s="247"/>
      <c r="G16" s="247"/>
      <c r="H16" s="11"/>
      <c r="I16" s="247"/>
      <c r="J16" s="247"/>
    </row>
    <row r="17" spans="1:10" x14ac:dyDescent="0.2">
      <c r="A17" s="106" t="s">
        <v>328</v>
      </c>
      <c r="B17" s="36">
        <v>804616</v>
      </c>
      <c r="C17" s="247">
        <v>135335.70600000003</v>
      </c>
      <c r="D17" s="247">
        <v>171983.19999999998</v>
      </c>
      <c r="E17" s="36">
        <v>48634</v>
      </c>
      <c r="F17" s="247">
        <v>373842.79235399998</v>
      </c>
      <c r="G17" s="247">
        <v>115531.573</v>
      </c>
      <c r="H17" s="36">
        <v>1429529</v>
      </c>
      <c r="I17" s="247">
        <v>993826.60550100007</v>
      </c>
      <c r="J17" s="247">
        <v>564309.33699999994</v>
      </c>
    </row>
    <row r="18" spans="1:10" x14ac:dyDescent="0.2">
      <c r="A18" s="106" t="s">
        <v>329</v>
      </c>
      <c r="B18" s="36">
        <v>139745</v>
      </c>
      <c r="C18" s="247">
        <v>23957.843999999997</v>
      </c>
      <c r="D18" s="247">
        <v>32019.267999999989</v>
      </c>
      <c r="E18" s="11">
        <v>1033</v>
      </c>
      <c r="F18" s="247">
        <v>50759.004000000001</v>
      </c>
      <c r="G18" s="247">
        <v>18295.296999999999</v>
      </c>
      <c r="H18" s="36">
        <v>252142</v>
      </c>
      <c r="I18" s="247">
        <v>199669.34999999998</v>
      </c>
      <c r="J18" s="247">
        <v>115130.40899999999</v>
      </c>
    </row>
    <row r="19" spans="1:10" x14ac:dyDescent="0.2">
      <c r="A19" s="106" t="s">
        <v>330</v>
      </c>
      <c r="B19" s="36">
        <v>27899</v>
      </c>
      <c r="C19" s="247">
        <v>7707.6579999999985</v>
      </c>
      <c r="D19" s="247">
        <v>9472.7649999999976</v>
      </c>
      <c r="E19" s="11">
        <v>1115</v>
      </c>
      <c r="F19" s="247">
        <v>1438.5740000000001</v>
      </c>
      <c r="G19" s="247">
        <v>1920.2839999999999</v>
      </c>
      <c r="H19" s="36">
        <v>49532</v>
      </c>
      <c r="I19" s="247">
        <v>20237.054</v>
      </c>
      <c r="J19" s="247">
        <v>22732.923299999995</v>
      </c>
    </row>
    <row r="20" spans="1:10" x14ac:dyDescent="0.2">
      <c r="A20" s="106" t="s">
        <v>331</v>
      </c>
      <c r="B20" s="11">
        <v>820</v>
      </c>
      <c r="C20" s="247">
        <v>321.7059999999999</v>
      </c>
      <c r="D20" s="247">
        <v>360.88599999999991</v>
      </c>
      <c r="E20" s="11">
        <v>42</v>
      </c>
      <c r="F20" s="247">
        <v>72.471999999999994</v>
      </c>
      <c r="G20" s="247">
        <v>77.542000000000016</v>
      </c>
      <c r="H20" s="36">
        <v>4496</v>
      </c>
      <c r="I20" s="247">
        <v>2292.4490000000001</v>
      </c>
      <c r="J20" s="247">
        <v>4030.4050000000002</v>
      </c>
    </row>
    <row r="21" spans="1:10" x14ac:dyDescent="0.2">
      <c r="A21" s="106" t="s">
        <v>652</v>
      </c>
      <c r="B21" s="36">
        <v>10475</v>
      </c>
      <c r="C21" s="247">
        <v>1984.1569999999997</v>
      </c>
      <c r="D21" s="247">
        <v>2241.9120000000007</v>
      </c>
      <c r="E21" s="11">
        <v>49</v>
      </c>
      <c r="F21" s="247">
        <v>136.10099999999997</v>
      </c>
      <c r="G21" s="247">
        <v>219.24099999999999</v>
      </c>
      <c r="H21" s="36">
        <v>12101</v>
      </c>
      <c r="I21" s="247">
        <v>3981.846</v>
      </c>
      <c r="J21" s="247">
        <v>2977.8310000000006</v>
      </c>
    </row>
    <row r="22" spans="1:10" ht="15" thickBot="1" x14ac:dyDescent="0.25">
      <c r="A22" s="147" t="s">
        <v>631</v>
      </c>
      <c r="B22" s="148">
        <v>5399</v>
      </c>
      <c r="C22" s="418">
        <v>947.65400000000034</v>
      </c>
      <c r="D22" s="418">
        <v>1499.7090000000001</v>
      </c>
      <c r="E22" s="123">
        <v>771</v>
      </c>
      <c r="F22" s="418">
        <v>329.08699999999999</v>
      </c>
      <c r="G22" s="418">
        <v>1396.546</v>
      </c>
      <c r="H22" s="148">
        <v>9675</v>
      </c>
      <c r="I22" s="418">
        <v>1910.2250000000004</v>
      </c>
      <c r="J22" s="418">
        <v>3692.5940000000001</v>
      </c>
    </row>
    <row r="23" spans="1:10" ht="15" thickBot="1" x14ac:dyDescent="0.25">
      <c r="A23" s="136" t="s">
        <v>653</v>
      </c>
      <c r="B23" s="149">
        <v>988954</v>
      </c>
      <c r="C23" s="419">
        <v>170254.72500000006</v>
      </c>
      <c r="D23" s="419">
        <v>217577.73999999996</v>
      </c>
      <c r="E23" s="149">
        <v>51644</v>
      </c>
      <c r="F23" s="419">
        <v>426578.03035400005</v>
      </c>
      <c r="G23" s="419">
        <v>137440.48300000001</v>
      </c>
      <c r="H23" s="149">
        <v>1757475</v>
      </c>
      <c r="I23" s="419">
        <v>1221917.529501</v>
      </c>
      <c r="J23" s="419">
        <v>712873.49930000002</v>
      </c>
    </row>
    <row r="24" spans="1:10" ht="15" x14ac:dyDescent="0.2">
      <c r="A24" s="359"/>
      <c r="B24" s="152"/>
      <c r="C24" s="422"/>
      <c r="D24" s="422"/>
      <c r="E24" s="152"/>
      <c r="F24" s="422"/>
      <c r="G24" s="422"/>
      <c r="H24" s="152"/>
      <c r="I24" s="422"/>
      <c r="J24" s="422"/>
    </row>
    <row r="25" spans="1:10" x14ac:dyDescent="0.2">
      <c r="A25" s="110" t="s">
        <v>655</v>
      </c>
      <c r="B25" s="11"/>
      <c r="C25" s="247"/>
      <c r="D25" s="247"/>
      <c r="E25" s="11"/>
      <c r="F25" s="247"/>
      <c r="G25" s="247"/>
      <c r="H25" s="11"/>
      <c r="I25" s="247"/>
      <c r="J25" s="247"/>
    </row>
    <row r="26" spans="1:10" x14ac:dyDescent="0.2">
      <c r="A26" s="106" t="s">
        <v>328</v>
      </c>
      <c r="B26" s="36">
        <v>1042051</v>
      </c>
      <c r="C26" s="247">
        <v>202914.41799999998</v>
      </c>
      <c r="D26" s="247">
        <v>175387.67800000001</v>
      </c>
      <c r="E26" s="36">
        <v>68440</v>
      </c>
      <c r="F26" s="247">
        <v>483527.35</v>
      </c>
      <c r="G26" s="247">
        <v>117417.03900000002</v>
      </c>
      <c r="H26" s="36">
        <v>1936147</v>
      </c>
      <c r="I26" s="247">
        <v>1436700.6122499998</v>
      </c>
      <c r="J26" s="247">
        <v>592917.94811</v>
      </c>
    </row>
    <row r="27" spans="1:10" x14ac:dyDescent="0.2">
      <c r="A27" s="106" t="s">
        <v>329</v>
      </c>
      <c r="B27" s="36">
        <v>171227</v>
      </c>
      <c r="C27" s="247">
        <v>31260.006000000001</v>
      </c>
      <c r="D27" s="247">
        <v>33075.447000000007</v>
      </c>
      <c r="E27" s="36">
        <v>2123</v>
      </c>
      <c r="F27" s="247">
        <v>70685.763000000006</v>
      </c>
      <c r="G27" s="247">
        <v>17310.504000000001</v>
      </c>
      <c r="H27" s="36">
        <v>352687</v>
      </c>
      <c r="I27" s="247">
        <v>291411.05799999996</v>
      </c>
      <c r="J27" s="247">
        <v>130134.982</v>
      </c>
    </row>
    <row r="28" spans="1:10" x14ac:dyDescent="0.2">
      <c r="A28" s="106" t="s">
        <v>330</v>
      </c>
      <c r="B28" s="36">
        <v>35977</v>
      </c>
      <c r="C28" s="247">
        <v>12424.580999999998</v>
      </c>
      <c r="D28" s="247">
        <v>9871.0450000000001</v>
      </c>
      <c r="E28" s="36">
        <v>1460</v>
      </c>
      <c r="F28" s="247">
        <v>2960.2380000000003</v>
      </c>
      <c r="G28" s="247">
        <v>2170.2419999999997</v>
      </c>
      <c r="H28" s="36">
        <v>66100</v>
      </c>
      <c r="I28" s="247">
        <v>33778.097119999999</v>
      </c>
      <c r="J28" s="247">
        <v>24740.943999999996</v>
      </c>
    </row>
    <row r="29" spans="1:10" x14ac:dyDescent="0.2">
      <c r="A29" s="106" t="s">
        <v>331</v>
      </c>
      <c r="B29" s="11">
        <v>1366</v>
      </c>
      <c r="C29" s="247">
        <v>470.274</v>
      </c>
      <c r="D29" s="247">
        <v>828.29300000000001</v>
      </c>
      <c r="E29" s="11">
        <v>60</v>
      </c>
      <c r="F29" s="247">
        <v>218.77100000000002</v>
      </c>
      <c r="G29" s="247">
        <v>133.52299999999997</v>
      </c>
      <c r="H29" s="36">
        <v>7006</v>
      </c>
      <c r="I29" s="247">
        <v>4791.4650000000001</v>
      </c>
      <c r="J29" s="247">
        <v>4840.6990000000005</v>
      </c>
    </row>
    <row r="30" spans="1:10" x14ac:dyDescent="0.2">
      <c r="A30" s="106" t="s">
        <v>652</v>
      </c>
      <c r="B30" s="36">
        <v>12404</v>
      </c>
      <c r="C30" s="247">
        <v>2521.2290000000003</v>
      </c>
      <c r="D30" s="247">
        <v>1956.6457829599999</v>
      </c>
      <c r="E30" s="11">
        <v>67</v>
      </c>
      <c r="F30" s="247">
        <v>203.2</v>
      </c>
      <c r="G30" s="247">
        <v>226.22900000000001</v>
      </c>
      <c r="H30" s="36">
        <v>14779</v>
      </c>
      <c r="I30" s="247">
        <v>6318.5739999999996</v>
      </c>
      <c r="J30" s="247">
        <v>3233.1136085299995</v>
      </c>
    </row>
    <row r="31" spans="1:10" ht="15" thickBot="1" x14ac:dyDescent="0.25">
      <c r="A31" s="147" t="s">
        <v>631</v>
      </c>
      <c r="B31" s="148">
        <v>7449</v>
      </c>
      <c r="C31" s="418">
        <v>1329.1120000000001</v>
      </c>
      <c r="D31" s="418">
        <v>1675.046</v>
      </c>
      <c r="E31" s="123">
        <v>1106</v>
      </c>
      <c r="F31" s="418">
        <v>638.8180000000001</v>
      </c>
      <c r="G31" s="418">
        <v>1537.7280000000003</v>
      </c>
      <c r="H31" s="148">
        <v>13361</v>
      </c>
      <c r="I31" s="418">
        <v>2955.6830000000004</v>
      </c>
      <c r="J31" s="418">
        <v>4166.268</v>
      </c>
    </row>
    <row r="32" spans="1:10" ht="15" thickBot="1" x14ac:dyDescent="0.25">
      <c r="A32" s="136" t="s">
        <v>653</v>
      </c>
      <c r="B32" s="149">
        <v>1270474</v>
      </c>
      <c r="C32" s="419">
        <v>250919.61999999997</v>
      </c>
      <c r="D32" s="419">
        <v>222794.15478296005</v>
      </c>
      <c r="E32" s="149">
        <v>73256</v>
      </c>
      <c r="F32" s="419">
        <v>558234.1399999999</v>
      </c>
      <c r="G32" s="419">
        <v>138795.26499999998</v>
      </c>
      <c r="H32" s="149">
        <v>2390080</v>
      </c>
      <c r="I32" s="419">
        <v>1775955.4893699999</v>
      </c>
      <c r="J32" s="419">
        <v>760033.95471853006</v>
      </c>
    </row>
    <row r="33" spans="1:10" ht="15" x14ac:dyDescent="0.2">
      <c r="A33" s="359" t="s">
        <v>656</v>
      </c>
      <c r="B33" s="152"/>
      <c r="C33" s="422"/>
      <c r="D33" s="422"/>
      <c r="E33" s="152"/>
      <c r="F33" s="422"/>
      <c r="G33" s="422"/>
      <c r="H33" s="152"/>
      <c r="I33" s="422"/>
      <c r="J33" s="422"/>
    </row>
    <row r="34" spans="1:10" x14ac:dyDescent="0.2">
      <c r="A34" s="110" t="s">
        <v>651</v>
      </c>
      <c r="B34" s="11"/>
      <c r="C34" s="247"/>
      <c r="D34" s="247"/>
      <c r="E34" s="11"/>
      <c r="F34" s="247"/>
      <c r="G34" s="247"/>
      <c r="H34" s="11"/>
      <c r="I34" s="247"/>
      <c r="J34" s="247"/>
    </row>
    <row r="35" spans="1:10" x14ac:dyDescent="0.2">
      <c r="A35" s="106" t="s">
        <v>328</v>
      </c>
      <c r="B35" s="36">
        <v>214489</v>
      </c>
      <c r="C35" s="247">
        <v>54678.870999999999</v>
      </c>
      <c r="D35" s="247">
        <v>182541.68799999999</v>
      </c>
      <c r="E35" s="36">
        <v>14509</v>
      </c>
      <c r="F35" s="247">
        <v>163742.2006309999</v>
      </c>
      <c r="G35" s="247">
        <v>113971.70199999999</v>
      </c>
      <c r="H35" s="36">
        <v>400262</v>
      </c>
      <c r="I35" s="247">
        <v>397218.43673099997</v>
      </c>
      <c r="J35" s="247">
        <v>595873.07970000012</v>
      </c>
    </row>
    <row r="36" spans="1:10" x14ac:dyDescent="0.2">
      <c r="A36" s="106" t="s">
        <v>329</v>
      </c>
      <c r="B36" s="36">
        <v>29819</v>
      </c>
      <c r="C36" s="247">
        <v>8596.1779999999944</v>
      </c>
      <c r="D36" s="247">
        <v>34382.067999999999</v>
      </c>
      <c r="E36" s="36">
        <v>551</v>
      </c>
      <c r="F36" s="247">
        <v>16788.991999999998</v>
      </c>
      <c r="G36" s="247">
        <v>16733.703999999998</v>
      </c>
      <c r="H36" s="36">
        <v>71089</v>
      </c>
      <c r="I36" s="247">
        <v>72479.773199999996</v>
      </c>
      <c r="J36" s="247">
        <v>132248.8112</v>
      </c>
    </row>
    <row r="37" spans="1:10" x14ac:dyDescent="0.2">
      <c r="A37" s="106" t="s">
        <v>330</v>
      </c>
      <c r="B37" s="36">
        <v>8748</v>
      </c>
      <c r="C37" s="247">
        <v>3310.0530000000012</v>
      </c>
      <c r="D37" s="247">
        <v>10317.779</v>
      </c>
      <c r="E37" s="36">
        <v>289</v>
      </c>
      <c r="F37" s="247">
        <v>960.46000000000026</v>
      </c>
      <c r="G37" s="247">
        <v>2252.0550000000003</v>
      </c>
      <c r="H37" s="36">
        <v>42317</v>
      </c>
      <c r="I37" s="247">
        <v>25567.782999999996</v>
      </c>
      <c r="J37" s="247">
        <v>24251.373</v>
      </c>
    </row>
    <row r="38" spans="1:10" x14ac:dyDescent="0.2">
      <c r="A38" s="106" t="s">
        <v>331</v>
      </c>
      <c r="B38" s="36">
        <v>189</v>
      </c>
      <c r="C38" s="247">
        <v>92.315999999999988</v>
      </c>
      <c r="D38" s="247">
        <v>583.62399999999991</v>
      </c>
      <c r="E38" s="11">
        <v>30</v>
      </c>
      <c r="F38" s="247">
        <v>401.584</v>
      </c>
      <c r="G38" s="247">
        <v>147.54600000000002</v>
      </c>
      <c r="H38" s="36">
        <v>2724</v>
      </c>
      <c r="I38" s="247">
        <v>1787.653</v>
      </c>
      <c r="J38" s="247">
        <v>5189.9940000000006</v>
      </c>
    </row>
    <row r="39" spans="1:10" x14ac:dyDescent="0.2">
      <c r="A39" s="106" t="s">
        <v>652</v>
      </c>
      <c r="B39" s="36">
        <v>1963</v>
      </c>
      <c r="C39" s="247">
        <v>491.79399999999998</v>
      </c>
      <c r="D39" s="247">
        <v>2005.2118999999998</v>
      </c>
      <c r="E39" s="11">
        <v>12</v>
      </c>
      <c r="F39" s="247">
        <v>37.465000000000003</v>
      </c>
      <c r="G39" s="247">
        <v>163.62900000000002</v>
      </c>
      <c r="H39" s="36">
        <v>2632</v>
      </c>
      <c r="I39" s="247">
        <v>1372.9419999999998</v>
      </c>
      <c r="J39" s="247">
        <v>3182.7468999999996</v>
      </c>
    </row>
    <row r="40" spans="1:10" ht="15" thickBot="1" x14ac:dyDescent="0.25">
      <c r="A40" s="147" t="s">
        <v>631</v>
      </c>
      <c r="B40" s="148">
        <v>1912</v>
      </c>
      <c r="C40" s="418">
        <v>331.76099999999997</v>
      </c>
      <c r="D40" s="418">
        <v>1772.971</v>
      </c>
      <c r="E40" s="148">
        <v>188</v>
      </c>
      <c r="F40" s="418">
        <v>208.607</v>
      </c>
      <c r="G40" s="418">
        <v>1468.9969999999998</v>
      </c>
      <c r="H40" s="148">
        <v>2910</v>
      </c>
      <c r="I40" s="418">
        <v>912.72599999999989</v>
      </c>
      <c r="J40" s="418">
        <v>4351.924</v>
      </c>
    </row>
    <row r="41" spans="1:10" ht="15" thickBot="1" x14ac:dyDescent="0.25">
      <c r="A41" s="136" t="s">
        <v>653</v>
      </c>
      <c r="B41" s="149">
        <v>257120</v>
      </c>
      <c r="C41" s="419">
        <v>67500.972999999998</v>
      </c>
      <c r="D41" s="419">
        <v>231603.3419</v>
      </c>
      <c r="E41" s="149">
        <v>15579</v>
      </c>
      <c r="F41" s="419">
        <v>182139.30863099988</v>
      </c>
      <c r="G41" s="419">
        <v>134737.63299999997</v>
      </c>
      <c r="H41" s="149">
        <v>521934</v>
      </c>
      <c r="I41" s="419">
        <v>499339.31393099995</v>
      </c>
      <c r="J41" s="419">
        <v>765097.92880000011</v>
      </c>
    </row>
    <row r="42" spans="1:10" ht="15" x14ac:dyDescent="0.2">
      <c r="A42" s="359"/>
      <c r="B42" s="152"/>
      <c r="C42" s="422"/>
      <c r="D42" s="422"/>
      <c r="E42" s="152"/>
      <c r="F42" s="422"/>
      <c r="G42" s="422"/>
      <c r="H42" s="152"/>
      <c r="I42" s="422"/>
      <c r="J42" s="422"/>
    </row>
    <row r="43" spans="1:10" x14ac:dyDescent="0.2">
      <c r="A43" s="110" t="s">
        <v>616</v>
      </c>
      <c r="B43" s="11"/>
      <c r="C43" s="247"/>
      <c r="D43" s="247"/>
      <c r="E43" s="11"/>
      <c r="F43" s="247"/>
      <c r="G43" s="247"/>
      <c r="H43" s="11"/>
      <c r="I43" s="247"/>
      <c r="J43" s="247"/>
    </row>
    <row r="44" spans="1:10" x14ac:dyDescent="0.2">
      <c r="A44" s="106" t="s">
        <v>328</v>
      </c>
      <c r="B44" s="6">
        <v>446351</v>
      </c>
      <c r="C44" s="423">
        <v>104632.592</v>
      </c>
      <c r="D44" s="423">
        <v>195634.17099999994</v>
      </c>
      <c r="E44" s="6">
        <v>29076</v>
      </c>
      <c r="F44" s="423">
        <v>325476.56763100007</v>
      </c>
      <c r="G44" s="423">
        <v>115749.35179999999</v>
      </c>
      <c r="H44" s="6">
        <v>872747</v>
      </c>
      <c r="I44" s="423">
        <v>875207.45013100002</v>
      </c>
      <c r="J44" s="423">
        <v>642927.00049999985</v>
      </c>
    </row>
    <row r="45" spans="1:10" x14ac:dyDescent="0.2">
      <c r="A45" s="106" t="s">
        <v>329</v>
      </c>
      <c r="B45" s="6">
        <v>71388</v>
      </c>
      <c r="C45" s="423">
        <v>18013.536</v>
      </c>
      <c r="D45" s="423">
        <v>36668.690779999997</v>
      </c>
      <c r="E45" s="7">
        <v>1283</v>
      </c>
      <c r="F45" s="423">
        <v>39792.709999999992</v>
      </c>
      <c r="G45" s="423">
        <v>17587.313000000006</v>
      </c>
      <c r="H45" s="6">
        <v>151314</v>
      </c>
      <c r="I45" s="423">
        <v>180678.89910000001</v>
      </c>
      <c r="J45" s="423">
        <v>137803.40307999999</v>
      </c>
    </row>
    <row r="46" spans="1:10" x14ac:dyDescent="0.2">
      <c r="A46" s="106" t="s">
        <v>330</v>
      </c>
      <c r="B46" s="6">
        <v>18277</v>
      </c>
      <c r="C46" s="423">
        <v>6887.3650000000007</v>
      </c>
      <c r="D46" s="423">
        <v>11230.021000000002</v>
      </c>
      <c r="E46" s="7">
        <v>541</v>
      </c>
      <c r="F46" s="423">
        <v>2472.5760000000005</v>
      </c>
      <c r="G46" s="423">
        <v>2372.8259999999991</v>
      </c>
      <c r="H46" s="6">
        <v>61873</v>
      </c>
      <c r="I46" s="423">
        <v>39003.192999999999</v>
      </c>
      <c r="J46" s="423">
        <v>28223.976000000002</v>
      </c>
    </row>
    <row r="47" spans="1:10" x14ac:dyDescent="0.2">
      <c r="A47" s="106" t="s">
        <v>331</v>
      </c>
      <c r="B47" s="7">
        <v>396</v>
      </c>
      <c r="C47" s="423">
        <v>270.61799999999999</v>
      </c>
      <c r="D47" s="423">
        <v>579.69600000000003</v>
      </c>
      <c r="E47" s="7">
        <v>140</v>
      </c>
      <c r="F47" s="423">
        <v>1089.7060000000001</v>
      </c>
      <c r="G47" s="423">
        <v>158.00800000000001</v>
      </c>
      <c r="H47" s="6">
        <v>4555</v>
      </c>
      <c r="I47" s="423">
        <v>5107.9749999999995</v>
      </c>
      <c r="J47" s="423">
        <v>6022.665</v>
      </c>
    </row>
    <row r="48" spans="1:10" x14ac:dyDescent="0.2">
      <c r="A48" s="106" t="s">
        <v>652</v>
      </c>
      <c r="B48" s="6">
        <v>4501</v>
      </c>
      <c r="C48" s="423">
        <v>1113.3779999999999</v>
      </c>
      <c r="D48" s="423">
        <v>2108.0899999999997</v>
      </c>
      <c r="E48" s="7">
        <v>50</v>
      </c>
      <c r="F48" s="423">
        <v>178.566</v>
      </c>
      <c r="G48" s="423">
        <v>146.01900000000001</v>
      </c>
      <c r="H48" s="6">
        <v>5955</v>
      </c>
      <c r="I48" s="423">
        <v>3543.8639999999996</v>
      </c>
      <c r="J48" s="423">
        <v>3207.2560000000003</v>
      </c>
    </row>
    <row r="49" spans="1:10" ht="15" thickBot="1" x14ac:dyDescent="0.25">
      <c r="A49" s="147" t="s">
        <v>631</v>
      </c>
      <c r="B49" s="150">
        <v>4183</v>
      </c>
      <c r="C49" s="424">
        <v>739.90600000000006</v>
      </c>
      <c r="D49" s="424">
        <v>1760.3539999999996</v>
      </c>
      <c r="E49" s="19">
        <v>420</v>
      </c>
      <c r="F49" s="424">
        <v>493.46300000000008</v>
      </c>
      <c r="G49" s="424">
        <v>1434.5700000000002</v>
      </c>
      <c r="H49" s="150">
        <v>6318</v>
      </c>
      <c r="I49" s="424">
        <v>2291.6530000000002</v>
      </c>
      <c r="J49" s="424">
        <v>4756.4189999999999</v>
      </c>
    </row>
    <row r="50" spans="1:10" ht="15" thickBot="1" x14ac:dyDescent="0.25">
      <c r="A50" s="136" t="s">
        <v>653</v>
      </c>
      <c r="B50" s="149">
        <v>545096</v>
      </c>
      <c r="C50" s="419">
        <v>131657.39499999999</v>
      </c>
      <c r="D50" s="419">
        <v>247981.02277999994</v>
      </c>
      <c r="E50" s="149">
        <v>31510</v>
      </c>
      <c r="F50" s="419">
        <v>369503.58863100002</v>
      </c>
      <c r="G50" s="419">
        <v>137448.08780000001</v>
      </c>
      <c r="H50" s="149">
        <v>1102762</v>
      </c>
      <c r="I50" s="419">
        <v>1105833.0342310001</v>
      </c>
      <c r="J50" s="419">
        <v>822940.71957999992</v>
      </c>
    </row>
    <row r="51" spans="1:10" x14ac:dyDescent="0.2">
      <c r="A51" s="950" t="s">
        <v>661</v>
      </c>
      <c r="B51" s="950"/>
      <c r="C51" s="950"/>
      <c r="D51" s="950"/>
      <c r="E51" s="950"/>
      <c r="F51" s="950"/>
      <c r="G51" s="950"/>
      <c r="H51" s="950"/>
      <c r="I51" s="950"/>
      <c r="J51" s="950"/>
    </row>
    <row r="52" spans="1:10" x14ac:dyDescent="0.2">
      <c r="A52" s="5"/>
    </row>
    <row r="53" spans="1:10" x14ac:dyDescent="0.2">
      <c r="A53" s="5"/>
    </row>
    <row r="54" spans="1:10" x14ac:dyDescent="0.2">
      <c r="A54" s="5"/>
    </row>
    <row r="55" spans="1:10" x14ac:dyDescent="0.2">
      <c r="A55" s="5"/>
    </row>
    <row r="56" spans="1:10" x14ac:dyDescent="0.2">
      <c r="A56" s="5"/>
    </row>
    <row r="57" spans="1:10" x14ac:dyDescent="0.2">
      <c r="A57" s="5"/>
    </row>
  </sheetData>
  <mergeCells count="9">
    <mergeCell ref="A51:J51"/>
    <mergeCell ref="A1:J1"/>
    <mergeCell ref="A2:J2"/>
    <mergeCell ref="A3:A5"/>
    <mergeCell ref="B3:G3"/>
    <mergeCell ref="H3:J3"/>
    <mergeCell ref="B4:D4"/>
    <mergeCell ref="E4:G4"/>
    <mergeCell ref="H4:J4"/>
  </mergeCells>
  <pageMargins left="0.7" right="0.7" top="0.75" bottom="0.75" header="0.3" footer="0.3"/>
  <pageSetup paperSize="9" scale="83" orientation="portrait" verticalDpi="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J50"/>
  <sheetViews>
    <sheetView view="pageBreakPreview" zoomScaleNormal="100" zoomScaleSheetLayoutView="100" workbookViewId="0">
      <selection sqref="A1:J3"/>
    </sheetView>
  </sheetViews>
  <sheetFormatPr defaultColWidth="9.125" defaultRowHeight="14.25" x14ac:dyDescent="0.2"/>
  <cols>
    <col min="1" max="1" width="27.625" style="10" customWidth="1"/>
    <col min="2" max="2" width="10.875" style="10" bestFit="1" customWidth="1"/>
    <col min="3" max="8" width="11.375" style="10" bestFit="1" customWidth="1"/>
    <col min="9" max="9" width="11.75" style="10" bestFit="1" customWidth="1"/>
    <col min="10" max="10" width="13.125" style="10" bestFit="1" customWidth="1"/>
    <col min="11" max="16384" width="9.125" style="10"/>
  </cols>
  <sheetData>
    <row r="1" spans="1:10" ht="18.75" x14ac:dyDescent="0.2">
      <c r="A1" s="778" t="s">
        <v>662</v>
      </c>
      <c r="B1" s="778"/>
      <c r="C1" s="778"/>
      <c r="D1" s="778"/>
      <c r="E1" s="778"/>
      <c r="F1" s="778"/>
      <c r="G1" s="778"/>
      <c r="H1" s="778"/>
      <c r="I1" s="778"/>
      <c r="J1" s="778"/>
    </row>
    <row r="2" spans="1:10" ht="18.75" x14ac:dyDescent="0.2">
      <c r="A2" s="778" t="s">
        <v>351</v>
      </c>
      <c r="B2" s="778"/>
      <c r="C2" s="778"/>
      <c r="D2" s="778"/>
      <c r="E2" s="778"/>
      <c r="F2" s="778"/>
      <c r="G2" s="778"/>
      <c r="H2" s="778"/>
      <c r="I2" s="778"/>
      <c r="J2" s="778"/>
    </row>
    <row r="3" spans="1:10" ht="15" thickBot="1" x14ac:dyDescent="0.25">
      <c r="A3" s="973" t="s">
        <v>1220</v>
      </c>
      <c r="B3" s="973"/>
      <c r="C3" s="973"/>
      <c r="D3" s="973"/>
      <c r="E3" s="973"/>
      <c r="F3" s="973"/>
      <c r="G3" s="973"/>
      <c r="H3" s="973"/>
      <c r="I3" s="973"/>
      <c r="J3" s="973"/>
    </row>
    <row r="4" spans="1:10" ht="15" thickTop="1" x14ac:dyDescent="0.2">
      <c r="A4" s="823" t="s">
        <v>663</v>
      </c>
      <c r="B4" s="823"/>
      <c r="C4" s="977"/>
      <c r="D4" s="977"/>
      <c r="E4" s="977"/>
      <c r="F4" s="977"/>
      <c r="G4" s="977"/>
      <c r="H4" s="977"/>
      <c r="I4" s="977"/>
      <c r="J4" s="978"/>
    </row>
    <row r="5" spans="1:10" ht="15" thickBot="1" x14ac:dyDescent="0.25">
      <c r="A5" s="976"/>
      <c r="B5" s="976"/>
      <c r="C5" s="969" t="s">
        <v>664</v>
      </c>
      <c r="D5" s="969"/>
      <c r="E5" s="969"/>
      <c r="F5" s="969"/>
      <c r="G5" s="969"/>
      <c r="H5" s="969"/>
      <c r="I5" s="969"/>
      <c r="J5" s="970"/>
    </row>
    <row r="6" spans="1:10" ht="15.75" thickTop="1" thickBot="1" x14ac:dyDescent="0.25">
      <c r="A6" s="775" t="s">
        <v>665</v>
      </c>
      <c r="B6" s="719"/>
      <c r="C6" s="971" t="s">
        <v>666</v>
      </c>
      <c r="D6" s="972"/>
      <c r="E6" s="971" t="s">
        <v>667</v>
      </c>
      <c r="F6" s="972"/>
      <c r="G6" s="971" t="s">
        <v>668</v>
      </c>
      <c r="H6" s="972"/>
      <c r="I6" s="962" t="s">
        <v>320</v>
      </c>
      <c r="J6" s="963"/>
    </row>
    <row r="7" spans="1:10" ht="15" thickBot="1" x14ac:dyDescent="0.25">
      <c r="A7" s="965"/>
      <c r="B7" s="721"/>
      <c r="C7" s="153" t="s">
        <v>669</v>
      </c>
      <c r="D7" s="154" t="s">
        <v>670</v>
      </c>
      <c r="E7" s="155" t="s">
        <v>669</v>
      </c>
      <c r="F7" s="154" t="s">
        <v>670</v>
      </c>
      <c r="G7" s="154" t="s">
        <v>669</v>
      </c>
      <c r="H7" s="154" t="s">
        <v>670</v>
      </c>
      <c r="I7" s="156" t="s">
        <v>669</v>
      </c>
      <c r="J7" s="157" t="s">
        <v>670</v>
      </c>
    </row>
    <row r="8" spans="1:10" ht="15" thickTop="1" x14ac:dyDescent="0.2">
      <c r="A8" s="968"/>
      <c r="B8" s="968"/>
      <c r="C8" s="158"/>
      <c r="D8" s="158"/>
      <c r="E8" s="158"/>
      <c r="F8" s="158"/>
      <c r="G8" s="158"/>
      <c r="H8" s="158"/>
      <c r="I8" s="159"/>
      <c r="J8" s="159"/>
    </row>
    <row r="9" spans="1:10" x14ac:dyDescent="0.2">
      <c r="A9" s="966" t="s">
        <v>671</v>
      </c>
      <c r="B9" s="966"/>
      <c r="C9" s="430">
        <v>459091</v>
      </c>
      <c r="D9" s="425">
        <v>202341.45310000001</v>
      </c>
      <c r="E9" s="430">
        <v>38207</v>
      </c>
      <c r="F9" s="425">
        <v>71560.642999999982</v>
      </c>
      <c r="G9" s="430">
        <v>6407</v>
      </c>
      <c r="H9" s="425">
        <v>190946.75499999998</v>
      </c>
      <c r="I9" s="430">
        <v>503705</v>
      </c>
      <c r="J9" s="425">
        <v>464848.85109999997</v>
      </c>
    </row>
    <row r="10" spans="1:10" x14ac:dyDescent="0.2">
      <c r="A10" s="961" t="s">
        <v>672</v>
      </c>
      <c r="B10" s="961"/>
      <c r="C10" s="431">
        <v>449660</v>
      </c>
      <c r="D10" s="426">
        <v>134855.90289999999</v>
      </c>
      <c r="E10" s="431">
        <v>35597</v>
      </c>
      <c r="F10" s="426">
        <v>59651.732999999986</v>
      </c>
      <c r="G10" s="431">
        <v>4846</v>
      </c>
      <c r="H10" s="426">
        <v>51987.72099999999</v>
      </c>
      <c r="I10" s="432">
        <v>490103</v>
      </c>
      <c r="J10" s="426">
        <v>246495.35689999996</v>
      </c>
    </row>
    <row r="11" spans="1:10" x14ac:dyDescent="0.2">
      <c r="A11" s="961" t="s">
        <v>673</v>
      </c>
      <c r="B11" s="961"/>
      <c r="C11" s="431">
        <v>1059</v>
      </c>
      <c r="D11" s="426">
        <v>996.89920000000018</v>
      </c>
      <c r="E11" s="431">
        <v>1022</v>
      </c>
      <c r="F11" s="426">
        <v>2608.9450000000002</v>
      </c>
      <c r="G11" s="431">
        <v>194</v>
      </c>
      <c r="H11" s="426">
        <v>1605.096</v>
      </c>
      <c r="I11" s="432">
        <v>2275</v>
      </c>
      <c r="J11" s="426">
        <v>5210.9402000000009</v>
      </c>
    </row>
    <row r="12" spans="1:10" x14ac:dyDescent="0.2">
      <c r="A12" s="961" t="s">
        <v>674</v>
      </c>
      <c r="B12" s="961"/>
      <c r="C12" s="431">
        <v>1410</v>
      </c>
      <c r="D12" s="426">
        <v>4860.4370000000008</v>
      </c>
      <c r="E12" s="431">
        <v>1356</v>
      </c>
      <c r="F12" s="426">
        <v>3896.6590000000006</v>
      </c>
      <c r="G12" s="431">
        <v>504</v>
      </c>
      <c r="H12" s="426">
        <v>8354.7860000000001</v>
      </c>
      <c r="I12" s="432">
        <v>3270</v>
      </c>
      <c r="J12" s="426">
        <v>17111.882000000001</v>
      </c>
    </row>
    <row r="13" spans="1:10" x14ac:dyDescent="0.2">
      <c r="A13" s="961" t="s">
        <v>675</v>
      </c>
      <c r="B13" s="961"/>
      <c r="C13" s="431">
        <v>0</v>
      </c>
      <c r="D13" s="426">
        <v>0</v>
      </c>
      <c r="E13" s="431">
        <v>1</v>
      </c>
      <c r="F13" s="426">
        <v>30.289000000000001</v>
      </c>
      <c r="G13" s="432">
        <v>6</v>
      </c>
      <c r="H13" s="426">
        <v>212.84100000000001</v>
      </c>
      <c r="I13" s="432">
        <v>7</v>
      </c>
      <c r="J13" s="426">
        <v>243.13</v>
      </c>
    </row>
    <row r="14" spans="1:10" x14ac:dyDescent="0.2">
      <c r="A14" s="961" t="s">
        <v>310</v>
      </c>
      <c r="B14" s="961"/>
      <c r="C14" s="431">
        <v>6962</v>
      </c>
      <c r="D14" s="426">
        <v>61628.214</v>
      </c>
      <c r="E14" s="431">
        <v>231</v>
      </c>
      <c r="F14" s="426">
        <v>5373.016999999998</v>
      </c>
      <c r="G14" s="431">
        <v>857</v>
      </c>
      <c r="H14" s="426">
        <v>128786.31099999999</v>
      </c>
      <c r="I14" s="432">
        <v>8050</v>
      </c>
      <c r="J14" s="426">
        <v>195787.54199999999</v>
      </c>
    </row>
    <row r="15" spans="1:10" x14ac:dyDescent="0.2">
      <c r="A15" s="966" t="s">
        <v>676</v>
      </c>
      <c r="B15" s="966"/>
      <c r="C15" s="433">
        <v>13562</v>
      </c>
      <c r="D15" s="428">
        <v>28734.879500000003</v>
      </c>
      <c r="E15" s="433">
        <v>5241</v>
      </c>
      <c r="F15" s="428">
        <v>13672.403999999999</v>
      </c>
      <c r="G15" s="433">
        <v>762</v>
      </c>
      <c r="H15" s="428">
        <v>16499.937999999998</v>
      </c>
      <c r="I15" s="430">
        <v>19565</v>
      </c>
      <c r="J15" s="428">
        <v>58907.2215</v>
      </c>
    </row>
    <row r="16" spans="1:10" x14ac:dyDescent="0.2">
      <c r="A16" s="961" t="s">
        <v>677</v>
      </c>
      <c r="B16" s="961"/>
      <c r="C16" s="431">
        <v>0</v>
      </c>
      <c r="D16" s="426">
        <v>0</v>
      </c>
      <c r="E16" s="431">
        <v>0</v>
      </c>
      <c r="F16" s="426">
        <v>0</v>
      </c>
      <c r="G16" s="431">
        <v>0</v>
      </c>
      <c r="H16" s="426">
        <v>0</v>
      </c>
      <c r="I16" s="432">
        <v>0</v>
      </c>
      <c r="J16" s="426">
        <v>0</v>
      </c>
    </row>
    <row r="17" spans="1:10" x14ac:dyDescent="0.2">
      <c r="A17" s="961" t="s">
        <v>678</v>
      </c>
      <c r="B17" s="961"/>
      <c r="C17" s="431">
        <v>824</v>
      </c>
      <c r="D17" s="426">
        <v>1618.6095</v>
      </c>
      <c r="E17" s="431">
        <v>1024</v>
      </c>
      <c r="F17" s="426">
        <v>2431.2249999999999</v>
      </c>
      <c r="G17" s="431">
        <v>141</v>
      </c>
      <c r="H17" s="426">
        <v>632.07500000000005</v>
      </c>
      <c r="I17" s="432">
        <v>1989</v>
      </c>
      <c r="J17" s="426">
        <v>4681.9094999999998</v>
      </c>
    </row>
    <row r="18" spans="1:10" x14ac:dyDescent="0.2">
      <c r="A18" s="961" t="s">
        <v>679</v>
      </c>
      <c r="B18" s="961"/>
      <c r="C18" s="431">
        <v>0</v>
      </c>
      <c r="D18" s="426">
        <v>1.3</v>
      </c>
      <c r="E18" s="431">
        <v>0</v>
      </c>
      <c r="F18" s="426">
        <v>0</v>
      </c>
      <c r="G18" s="431">
        <v>3</v>
      </c>
      <c r="H18" s="426">
        <v>313.10500000000002</v>
      </c>
      <c r="I18" s="432">
        <v>3</v>
      </c>
      <c r="J18" s="426">
        <v>314.40500000000003</v>
      </c>
    </row>
    <row r="19" spans="1:10" x14ac:dyDescent="0.2">
      <c r="A19" s="961" t="s">
        <v>680</v>
      </c>
      <c r="B19" s="961"/>
      <c r="C19" s="431">
        <v>8487</v>
      </c>
      <c r="D19" s="426">
        <v>18805.723000000002</v>
      </c>
      <c r="E19" s="431">
        <v>3382</v>
      </c>
      <c r="F19" s="426">
        <v>8160.2469999999994</v>
      </c>
      <c r="G19" s="431">
        <v>248</v>
      </c>
      <c r="H19" s="426">
        <v>847.70699999999999</v>
      </c>
      <c r="I19" s="432">
        <v>12117</v>
      </c>
      <c r="J19" s="426">
        <v>27813.677</v>
      </c>
    </row>
    <row r="20" spans="1:10" x14ac:dyDescent="0.2">
      <c r="A20" s="961" t="s">
        <v>681</v>
      </c>
      <c r="B20" s="961"/>
      <c r="C20" s="431">
        <v>790</v>
      </c>
      <c r="D20" s="426">
        <v>509.42099999999999</v>
      </c>
      <c r="E20" s="431">
        <v>429</v>
      </c>
      <c r="F20" s="426">
        <v>804.28499999999997</v>
      </c>
      <c r="G20" s="431">
        <v>46</v>
      </c>
      <c r="H20" s="426">
        <v>470.721</v>
      </c>
      <c r="I20" s="432">
        <v>1265</v>
      </c>
      <c r="J20" s="426">
        <v>1784.4269999999999</v>
      </c>
    </row>
    <row r="21" spans="1:10" x14ac:dyDescent="0.2">
      <c r="A21" s="961" t="s">
        <v>682</v>
      </c>
      <c r="B21" s="961"/>
      <c r="C21" s="431">
        <v>523</v>
      </c>
      <c r="D21" s="426">
        <v>3033.8530000000001</v>
      </c>
      <c r="E21" s="431">
        <v>1</v>
      </c>
      <c r="F21" s="426">
        <v>3.0139999999999998</v>
      </c>
      <c r="G21" s="431">
        <v>16</v>
      </c>
      <c r="H21" s="426">
        <v>41.271000000000001</v>
      </c>
      <c r="I21" s="432">
        <v>540</v>
      </c>
      <c r="J21" s="426">
        <v>3078.1380000000004</v>
      </c>
    </row>
    <row r="22" spans="1:10" x14ac:dyDescent="0.2">
      <c r="A22" s="961" t="s">
        <v>683</v>
      </c>
      <c r="B22" s="961"/>
      <c r="C22" s="431">
        <v>1178</v>
      </c>
      <c r="D22" s="426">
        <v>1086.674</v>
      </c>
      <c r="E22" s="431">
        <v>147</v>
      </c>
      <c r="F22" s="426">
        <v>383.09799999999996</v>
      </c>
      <c r="G22" s="431">
        <v>34</v>
      </c>
      <c r="H22" s="426">
        <v>351.98599999999999</v>
      </c>
      <c r="I22" s="432">
        <v>1359</v>
      </c>
      <c r="J22" s="426">
        <v>1821.7579999999998</v>
      </c>
    </row>
    <row r="23" spans="1:10" x14ac:dyDescent="0.2">
      <c r="A23" s="961" t="s">
        <v>684</v>
      </c>
      <c r="B23" s="961"/>
      <c r="C23" s="431">
        <v>419</v>
      </c>
      <c r="D23" s="426">
        <v>214.251</v>
      </c>
      <c r="E23" s="431">
        <v>33</v>
      </c>
      <c r="F23" s="426">
        <v>14.095000000000001</v>
      </c>
      <c r="G23" s="431">
        <v>0</v>
      </c>
      <c r="H23" s="426">
        <v>0</v>
      </c>
      <c r="I23" s="432">
        <v>452</v>
      </c>
      <c r="J23" s="426">
        <v>228.346</v>
      </c>
    </row>
    <row r="24" spans="1:10" x14ac:dyDescent="0.2">
      <c r="A24" s="961" t="s">
        <v>685</v>
      </c>
      <c r="B24" s="961"/>
      <c r="C24" s="431">
        <v>441</v>
      </c>
      <c r="D24" s="426">
        <v>1323.6010000000003</v>
      </c>
      <c r="E24" s="431">
        <v>175</v>
      </c>
      <c r="F24" s="426">
        <v>1569.7850000000001</v>
      </c>
      <c r="G24" s="431">
        <v>95</v>
      </c>
      <c r="H24" s="426">
        <v>618.81900000000007</v>
      </c>
      <c r="I24" s="432">
        <v>711</v>
      </c>
      <c r="J24" s="426">
        <v>3512.2050000000004</v>
      </c>
    </row>
    <row r="25" spans="1:10" x14ac:dyDescent="0.2">
      <c r="A25" s="961" t="s">
        <v>686</v>
      </c>
      <c r="B25" s="961"/>
      <c r="C25" s="431">
        <v>7</v>
      </c>
      <c r="D25" s="426">
        <v>64.718999999999994</v>
      </c>
      <c r="E25" s="431">
        <v>3</v>
      </c>
      <c r="F25" s="426">
        <v>24.521000000000001</v>
      </c>
      <c r="G25" s="431">
        <v>28</v>
      </c>
      <c r="H25" s="426">
        <v>1338.8559999999998</v>
      </c>
      <c r="I25" s="432">
        <v>38</v>
      </c>
      <c r="J25" s="426">
        <v>1428.0959999999998</v>
      </c>
    </row>
    <row r="26" spans="1:10" x14ac:dyDescent="0.2">
      <c r="A26" s="961" t="s">
        <v>687</v>
      </c>
      <c r="B26" s="961"/>
      <c r="C26" s="431">
        <v>5</v>
      </c>
      <c r="D26" s="426">
        <v>0.753</v>
      </c>
      <c r="E26" s="431">
        <v>0</v>
      </c>
      <c r="F26" s="426">
        <v>0</v>
      </c>
      <c r="G26" s="431">
        <v>1</v>
      </c>
      <c r="H26" s="426">
        <v>234.571</v>
      </c>
      <c r="I26" s="432">
        <v>6</v>
      </c>
      <c r="J26" s="426">
        <v>235.32399999999998</v>
      </c>
    </row>
    <row r="27" spans="1:10" x14ac:dyDescent="0.2">
      <c r="A27" s="961" t="s">
        <v>688</v>
      </c>
      <c r="B27" s="961"/>
      <c r="C27" s="431">
        <v>29</v>
      </c>
      <c r="D27" s="426">
        <v>558.75700000000006</v>
      </c>
      <c r="E27" s="431">
        <v>16</v>
      </c>
      <c r="F27" s="426">
        <v>168.26500000000001</v>
      </c>
      <c r="G27" s="431">
        <v>60</v>
      </c>
      <c r="H27" s="426">
        <v>701.02500000000009</v>
      </c>
      <c r="I27" s="432">
        <v>105</v>
      </c>
      <c r="J27" s="426">
        <v>1428.047</v>
      </c>
    </row>
    <row r="28" spans="1:10" x14ac:dyDescent="0.2">
      <c r="A28" s="961" t="s">
        <v>689</v>
      </c>
      <c r="B28" s="961"/>
      <c r="C28" s="431">
        <v>859</v>
      </c>
      <c r="D28" s="426">
        <v>1517.2179999999998</v>
      </c>
      <c r="E28" s="431">
        <v>31</v>
      </c>
      <c r="F28" s="426">
        <v>113.869</v>
      </c>
      <c r="G28" s="431">
        <v>90</v>
      </c>
      <c r="H28" s="426">
        <v>10949.801999999998</v>
      </c>
      <c r="I28" s="432">
        <v>980</v>
      </c>
      <c r="J28" s="426">
        <v>12580.888999999997</v>
      </c>
    </row>
    <row r="29" spans="1:10" x14ac:dyDescent="0.2">
      <c r="A29" s="966" t="s">
        <v>690</v>
      </c>
      <c r="B29" s="966"/>
      <c r="C29" s="433">
        <v>1807</v>
      </c>
      <c r="D29" s="428">
        <v>6948.4969999999994</v>
      </c>
      <c r="E29" s="433">
        <v>749</v>
      </c>
      <c r="F29" s="428">
        <v>1512.7579999999998</v>
      </c>
      <c r="G29" s="433">
        <v>330</v>
      </c>
      <c r="H29" s="428">
        <v>72454.723000000013</v>
      </c>
      <c r="I29" s="430">
        <v>2886</v>
      </c>
      <c r="J29" s="428">
        <v>80915.978000000017</v>
      </c>
    </row>
    <row r="30" spans="1:10" x14ac:dyDescent="0.2">
      <c r="A30" s="961" t="s">
        <v>671</v>
      </c>
      <c r="B30" s="961"/>
      <c r="C30" s="431">
        <v>1807</v>
      </c>
      <c r="D30" s="426">
        <v>6948.4969999999994</v>
      </c>
      <c r="E30" s="431">
        <v>749</v>
      </c>
      <c r="F30" s="426">
        <v>1512.7579999999998</v>
      </c>
      <c r="G30" s="431">
        <v>329</v>
      </c>
      <c r="H30" s="426">
        <v>70259.225000000006</v>
      </c>
      <c r="I30" s="432">
        <v>2885</v>
      </c>
      <c r="J30" s="426">
        <v>78720.48000000001</v>
      </c>
    </row>
    <row r="31" spans="1:10" ht="15" thickBot="1" x14ac:dyDescent="0.25">
      <c r="A31" s="960" t="s">
        <v>676</v>
      </c>
      <c r="B31" s="960"/>
      <c r="C31" s="431">
        <v>0</v>
      </c>
      <c r="D31" s="426">
        <v>0</v>
      </c>
      <c r="E31" s="431">
        <v>0</v>
      </c>
      <c r="F31" s="426">
        <v>0</v>
      </c>
      <c r="G31" s="431">
        <v>1</v>
      </c>
      <c r="H31" s="426">
        <v>2195.498</v>
      </c>
      <c r="I31" s="432">
        <v>1</v>
      </c>
      <c r="J31" s="426">
        <v>2195.498</v>
      </c>
    </row>
    <row r="32" spans="1:10" ht="15.75" thickTop="1" thickBot="1" x14ac:dyDescent="0.25">
      <c r="A32" s="974" t="s">
        <v>320</v>
      </c>
      <c r="B32" s="974"/>
      <c r="C32" s="434">
        <v>474460</v>
      </c>
      <c r="D32" s="429">
        <v>238024.82960000003</v>
      </c>
      <c r="E32" s="434">
        <v>44197</v>
      </c>
      <c r="F32" s="429">
        <v>86745.804999999978</v>
      </c>
      <c r="G32" s="434">
        <v>7499</v>
      </c>
      <c r="H32" s="429">
        <v>279901.41599999997</v>
      </c>
      <c r="I32" s="435">
        <v>526156</v>
      </c>
      <c r="J32" s="429">
        <v>604672.05059999996</v>
      </c>
    </row>
    <row r="33" spans="1:10" ht="15" thickTop="1" x14ac:dyDescent="0.2">
      <c r="A33" s="16"/>
      <c r="B33" s="16"/>
      <c r="C33" s="16"/>
      <c r="D33" s="16"/>
      <c r="E33" s="16"/>
      <c r="F33" s="16"/>
      <c r="G33" s="16"/>
      <c r="H33" s="16"/>
      <c r="I33" s="16"/>
      <c r="J33" s="16"/>
    </row>
    <row r="34" spans="1:10" x14ac:dyDescent="0.2">
      <c r="A34" s="1"/>
    </row>
    <row r="35" spans="1:10" ht="15" thickBot="1" x14ac:dyDescent="0.25">
      <c r="A35" s="160" t="s">
        <v>691</v>
      </c>
      <c r="B35" s="162"/>
      <c r="C35" s="975" t="s">
        <v>692</v>
      </c>
      <c r="D35" s="975"/>
      <c r="E35" s="975"/>
      <c r="F35" s="975"/>
      <c r="G35" s="161" t="s">
        <v>693</v>
      </c>
    </row>
    <row r="36" spans="1:10" ht="15.75" thickTop="1" thickBot="1" x14ac:dyDescent="0.25">
      <c r="A36" s="775" t="s">
        <v>665</v>
      </c>
      <c r="B36" s="353"/>
      <c r="C36" s="353"/>
      <c r="E36" s="967" t="s">
        <v>694</v>
      </c>
      <c r="F36" s="963"/>
      <c r="G36" s="962" t="s">
        <v>695</v>
      </c>
      <c r="H36" s="963"/>
      <c r="I36" s="962" t="s">
        <v>320</v>
      </c>
      <c r="J36" s="963"/>
    </row>
    <row r="37" spans="1:10" ht="15.75" thickTop="1" thickBot="1" x14ac:dyDescent="0.25">
      <c r="A37" s="965"/>
      <c r="B37" s="343"/>
      <c r="C37" s="343"/>
      <c r="D37" s="390"/>
      <c r="E37" s="436" t="s">
        <v>669</v>
      </c>
      <c r="F37" s="155" t="s">
        <v>670</v>
      </c>
      <c r="G37" s="154" t="s">
        <v>669</v>
      </c>
      <c r="H37" s="155" t="s">
        <v>670</v>
      </c>
      <c r="I37" s="154" t="s">
        <v>669</v>
      </c>
      <c r="J37" s="154" t="s">
        <v>670</v>
      </c>
    </row>
    <row r="38" spans="1:10" ht="15" thickTop="1" x14ac:dyDescent="0.2">
      <c r="A38" s="18" t="s">
        <v>696</v>
      </c>
      <c r="E38" s="431">
        <v>542852</v>
      </c>
      <c r="F38" s="426">
        <v>125432.55</v>
      </c>
      <c r="G38" s="431">
        <v>10108</v>
      </c>
      <c r="H38" s="426">
        <v>145091.04</v>
      </c>
      <c r="I38" s="432">
        <v>552960</v>
      </c>
      <c r="J38" s="426">
        <v>270523.59000000003</v>
      </c>
    </row>
    <row r="39" spans="1:10" x14ac:dyDescent="0.2">
      <c r="A39" s="18" t="s">
        <v>697</v>
      </c>
      <c r="E39" s="431">
        <v>1164</v>
      </c>
      <c r="F39" s="426">
        <v>4917.116</v>
      </c>
      <c r="G39" s="431">
        <v>1951</v>
      </c>
      <c r="H39" s="426">
        <v>168614.17499999999</v>
      </c>
      <c r="I39" s="432">
        <v>3115</v>
      </c>
      <c r="J39" s="426">
        <v>173531.291</v>
      </c>
    </row>
    <row r="40" spans="1:10" x14ac:dyDescent="0.2">
      <c r="A40" s="18" t="s">
        <v>698</v>
      </c>
      <c r="E40" s="431">
        <v>280</v>
      </c>
      <c r="F40" s="426">
        <v>333.06299999999999</v>
      </c>
      <c r="G40" s="431">
        <v>815</v>
      </c>
      <c r="H40" s="426">
        <v>6916.599631000001</v>
      </c>
      <c r="I40" s="432">
        <v>1095</v>
      </c>
      <c r="J40" s="426">
        <v>7249.6626310000011</v>
      </c>
    </row>
    <row r="41" spans="1:10" x14ac:dyDescent="0.2">
      <c r="A41" s="18" t="s">
        <v>699</v>
      </c>
      <c r="E41" s="431">
        <v>5</v>
      </c>
      <c r="F41" s="427">
        <v>1.155</v>
      </c>
      <c r="G41" s="431">
        <v>2</v>
      </c>
      <c r="H41" s="427">
        <v>553.33000000000004</v>
      </c>
      <c r="I41" s="432">
        <v>7</v>
      </c>
      <c r="J41" s="427">
        <v>554.48500000000001</v>
      </c>
    </row>
    <row r="42" spans="1:10" ht="15" thickBot="1" x14ac:dyDescent="0.25">
      <c r="A42" s="42" t="s">
        <v>310</v>
      </c>
      <c r="B42" s="343"/>
      <c r="C42" s="343"/>
      <c r="D42" s="343"/>
      <c r="E42" s="439">
        <v>795</v>
      </c>
      <c r="F42" s="437">
        <v>973.51099999999997</v>
      </c>
      <c r="G42" s="439">
        <v>18634</v>
      </c>
      <c r="H42" s="437">
        <v>48328.44400000001</v>
      </c>
      <c r="I42" s="440">
        <v>19429</v>
      </c>
      <c r="J42" s="437">
        <v>49301.955000000009</v>
      </c>
    </row>
    <row r="43" spans="1:10" ht="15.75" thickTop="1" thickBot="1" x14ac:dyDescent="0.25">
      <c r="A43" s="37" t="s">
        <v>320</v>
      </c>
      <c r="B43" s="350"/>
      <c r="C43" s="350"/>
      <c r="D43" s="350"/>
      <c r="E43" s="441">
        <v>545096</v>
      </c>
      <c r="F43" s="438">
        <v>131657.39499999999</v>
      </c>
      <c r="G43" s="441">
        <v>31510</v>
      </c>
      <c r="H43" s="438">
        <v>369503.58863100002</v>
      </c>
      <c r="I43" s="441">
        <v>576606</v>
      </c>
      <c r="J43" s="438">
        <v>501160.98363100004</v>
      </c>
    </row>
    <row r="44" spans="1:10" ht="15" thickTop="1" x14ac:dyDescent="0.2">
      <c r="A44" s="964" t="s">
        <v>700</v>
      </c>
      <c r="B44" s="964"/>
      <c r="C44" s="964"/>
      <c r="D44" s="964"/>
      <c r="E44" s="964"/>
      <c r="F44" s="964"/>
      <c r="G44" s="964"/>
      <c r="H44" s="964"/>
      <c r="I44" s="964"/>
      <c r="J44" s="964"/>
    </row>
    <row r="45" spans="1:10" x14ac:dyDescent="0.2">
      <c r="A45" s="1"/>
    </row>
    <row r="46" spans="1:10" x14ac:dyDescent="0.2">
      <c r="A46" s="1"/>
    </row>
    <row r="47" spans="1:10" x14ac:dyDescent="0.2">
      <c r="A47" s="1"/>
    </row>
    <row r="48" spans="1:10" x14ac:dyDescent="0.2">
      <c r="A48" s="1"/>
    </row>
    <row r="49" spans="1:1" x14ac:dyDescent="0.2">
      <c r="A49" s="1"/>
    </row>
    <row r="50" spans="1:1" x14ac:dyDescent="0.2">
      <c r="A50" s="1"/>
    </row>
  </sheetData>
  <mergeCells count="42">
    <mergeCell ref="A1:J1"/>
    <mergeCell ref="A2:J2"/>
    <mergeCell ref="A3:J3"/>
    <mergeCell ref="A32:B32"/>
    <mergeCell ref="C35:F35"/>
    <mergeCell ref="A26:B26"/>
    <mergeCell ref="A27:B27"/>
    <mergeCell ref="A28:B28"/>
    <mergeCell ref="A23:B23"/>
    <mergeCell ref="A24:B24"/>
    <mergeCell ref="A25:B25"/>
    <mergeCell ref="A20:B20"/>
    <mergeCell ref="A21:B21"/>
    <mergeCell ref="A22:B22"/>
    <mergeCell ref="A4:B5"/>
    <mergeCell ref="C4:J4"/>
    <mergeCell ref="C5:J5"/>
    <mergeCell ref="A6:B7"/>
    <mergeCell ref="C6:D6"/>
    <mergeCell ref="E6:F6"/>
    <mergeCell ref="G6:H6"/>
    <mergeCell ref="I6:J6"/>
    <mergeCell ref="A8:B8"/>
    <mergeCell ref="A9:B9"/>
    <mergeCell ref="A10:B10"/>
    <mergeCell ref="A19:B19"/>
    <mergeCell ref="A14:B14"/>
    <mergeCell ref="A15:B15"/>
    <mergeCell ref="A16:B16"/>
    <mergeCell ref="A11:B11"/>
    <mergeCell ref="A12:B12"/>
    <mergeCell ref="A13:B13"/>
    <mergeCell ref="A31:B31"/>
    <mergeCell ref="A17:B17"/>
    <mergeCell ref="A18:B18"/>
    <mergeCell ref="I36:J36"/>
    <mergeCell ref="A44:J44"/>
    <mergeCell ref="A36:A37"/>
    <mergeCell ref="A29:B29"/>
    <mergeCell ref="E36:F36"/>
    <mergeCell ref="G36:H36"/>
    <mergeCell ref="A30:B30"/>
  </mergeCells>
  <pageMargins left="0.7" right="0.7" top="0.75" bottom="0.75" header="0.3" footer="0.3"/>
  <pageSetup paperSize="9" scale="61"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J62"/>
  <sheetViews>
    <sheetView view="pageBreakPreview" zoomScaleNormal="100" zoomScaleSheetLayoutView="100" workbookViewId="0">
      <selection activeCell="H6" sqref="H6:J6"/>
    </sheetView>
  </sheetViews>
  <sheetFormatPr defaultColWidth="9.125" defaultRowHeight="14.25" x14ac:dyDescent="0.2"/>
  <cols>
    <col min="1" max="1" width="51.75" style="10" bestFit="1" customWidth="1"/>
    <col min="2" max="2" width="8" style="10" bestFit="1" customWidth="1"/>
    <col min="3" max="3" width="8.375" style="10" bestFit="1" customWidth="1"/>
    <col min="4" max="4" width="9.125" style="10" bestFit="1" customWidth="1"/>
    <col min="5" max="5" width="8" style="10" bestFit="1" customWidth="1"/>
    <col min="6" max="6" width="8.375" style="10" bestFit="1" customWidth="1"/>
    <col min="7" max="7" width="9.125" style="10" bestFit="1" customWidth="1"/>
    <col min="8" max="8" width="8" style="10" bestFit="1" customWidth="1"/>
    <col min="9" max="9" width="8.375" style="10" bestFit="1" customWidth="1"/>
    <col min="10" max="10" width="9.125" style="10" bestFit="1" customWidth="1"/>
    <col min="11" max="16384" width="9.125" style="10"/>
  </cols>
  <sheetData>
    <row r="1" spans="1:10" ht="18.75" x14ac:dyDescent="0.2">
      <c r="A1" s="778" t="s">
        <v>701</v>
      </c>
      <c r="B1" s="778"/>
      <c r="C1" s="778"/>
      <c r="D1" s="778"/>
      <c r="E1" s="778"/>
      <c r="F1" s="778"/>
      <c r="G1" s="778"/>
      <c r="H1" s="778"/>
      <c r="I1" s="778"/>
      <c r="J1" s="778"/>
    </row>
    <row r="2" spans="1:10" ht="18.75" x14ac:dyDescent="0.2">
      <c r="A2" s="778" t="s">
        <v>702</v>
      </c>
      <c r="B2" s="778"/>
      <c r="C2" s="778"/>
      <c r="D2" s="778"/>
      <c r="E2" s="778"/>
      <c r="F2" s="778"/>
      <c r="G2" s="778"/>
      <c r="H2" s="778"/>
      <c r="I2" s="778"/>
      <c r="J2" s="778"/>
    </row>
    <row r="3" spans="1:10" ht="15.75" x14ac:dyDescent="0.2">
      <c r="A3" s="979" t="s">
        <v>351</v>
      </c>
      <c r="B3" s="979"/>
      <c r="C3" s="979"/>
      <c r="D3" s="979"/>
      <c r="E3" s="979"/>
      <c r="F3" s="979"/>
      <c r="G3" s="979"/>
      <c r="H3" s="979"/>
      <c r="I3" s="979"/>
      <c r="J3" s="979"/>
    </row>
    <row r="4" spans="1:10" ht="15" thickBot="1" x14ac:dyDescent="0.25">
      <c r="A4" s="980" t="s">
        <v>0</v>
      </c>
      <c r="B4" s="980"/>
      <c r="C4" s="980"/>
      <c r="D4" s="980"/>
      <c r="E4" s="980"/>
      <c r="F4" s="980"/>
      <c r="G4" s="980"/>
      <c r="H4" s="980"/>
      <c r="I4" s="980"/>
      <c r="J4" s="980"/>
    </row>
    <row r="5" spans="1:10" ht="15.75" thickTop="1" thickBot="1" x14ac:dyDescent="0.25">
      <c r="A5" s="981" t="s">
        <v>703</v>
      </c>
      <c r="B5" s="987">
        <v>2023</v>
      </c>
      <c r="C5" s="988"/>
      <c r="D5" s="988"/>
      <c r="E5" s="988"/>
      <c r="F5" s="988"/>
      <c r="G5" s="988"/>
      <c r="H5" s="988"/>
      <c r="I5" s="988"/>
      <c r="J5" s="988"/>
    </row>
    <row r="6" spans="1:10" ht="15" thickBot="1" x14ac:dyDescent="0.25">
      <c r="A6" s="982"/>
      <c r="B6" s="984" t="s">
        <v>1246</v>
      </c>
      <c r="C6" s="985"/>
      <c r="D6" s="986"/>
      <c r="E6" s="984" t="s">
        <v>1193</v>
      </c>
      <c r="F6" s="985"/>
      <c r="G6" s="986"/>
      <c r="H6" s="984" t="s">
        <v>1247</v>
      </c>
      <c r="I6" s="985"/>
      <c r="J6" s="986"/>
    </row>
    <row r="7" spans="1:10" ht="15" thickBot="1" x14ac:dyDescent="0.25">
      <c r="A7" s="983"/>
      <c r="B7" s="32" t="s">
        <v>704</v>
      </c>
      <c r="C7" s="32" t="s">
        <v>705</v>
      </c>
      <c r="D7" s="31" t="s">
        <v>706</v>
      </c>
      <c r="E7" s="32" t="s">
        <v>704</v>
      </c>
      <c r="F7" s="32" t="s">
        <v>705</v>
      </c>
      <c r="G7" s="31" t="s">
        <v>706</v>
      </c>
      <c r="H7" s="32" t="s">
        <v>704</v>
      </c>
      <c r="I7" s="32" t="s">
        <v>705</v>
      </c>
      <c r="J7" s="32" t="s">
        <v>706</v>
      </c>
    </row>
    <row r="8" spans="1:10" ht="15" thickTop="1" x14ac:dyDescent="0.2">
      <c r="A8" s="163"/>
      <c r="B8" s="5"/>
      <c r="C8" s="5"/>
      <c r="D8" s="5"/>
      <c r="E8" s="164"/>
      <c r="F8" s="164"/>
      <c r="G8" s="164"/>
      <c r="H8" s="164"/>
      <c r="I8" s="164"/>
      <c r="J8" s="164"/>
    </row>
    <row r="9" spans="1:10" x14ac:dyDescent="0.2">
      <c r="A9" s="33" t="s">
        <v>146</v>
      </c>
      <c r="B9" s="329">
        <v>0</v>
      </c>
      <c r="C9" s="329">
        <v>0</v>
      </c>
      <c r="D9" s="329">
        <v>764.72799999999995</v>
      </c>
      <c r="E9" s="329">
        <v>0</v>
      </c>
      <c r="F9" s="329">
        <v>0</v>
      </c>
      <c r="G9" s="329">
        <v>1457.578</v>
      </c>
      <c r="H9" s="329">
        <v>0</v>
      </c>
      <c r="I9" s="329">
        <v>0</v>
      </c>
      <c r="J9" s="329">
        <v>984.40099999999995</v>
      </c>
    </row>
    <row r="10" spans="1:10" x14ac:dyDescent="0.2">
      <c r="A10" s="33" t="s">
        <v>150</v>
      </c>
      <c r="B10" s="329">
        <v>150128.41558</v>
      </c>
      <c r="C10" s="329">
        <v>31430.526999999998</v>
      </c>
      <c r="D10" s="329">
        <v>204580.24</v>
      </c>
      <c r="E10" s="329">
        <v>132113.54402</v>
      </c>
      <c r="F10" s="329">
        <v>42836.995000000003</v>
      </c>
      <c r="G10" s="329">
        <v>231592.57800000001</v>
      </c>
      <c r="H10" s="329">
        <v>113794.66091000001</v>
      </c>
      <c r="I10" s="329">
        <v>31448.511454</v>
      </c>
      <c r="J10" s="329">
        <v>222798.91967199999</v>
      </c>
    </row>
    <row r="11" spans="1:10" x14ac:dyDescent="0.2">
      <c r="A11" s="33" t="s">
        <v>151</v>
      </c>
      <c r="B11" s="329">
        <v>0</v>
      </c>
      <c r="C11" s="329">
        <v>289.69600000000003</v>
      </c>
      <c r="D11" s="329">
        <v>0</v>
      </c>
      <c r="E11" s="329">
        <v>0</v>
      </c>
      <c r="F11" s="329">
        <v>27.766999999999999</v>
      </c>
      <c r="G11" s="329">
        <v>0</v>
      </c>
      <c r="H11" s="329">
        <v>0</v>
      </c>
      <c r="I11" s="329">
        <v>395.60500000000002</v>
      </c>
      <c r="J11" s="329">
        <v>0</v>
      </c>
    </row>
    <row r="12" spans="1:10" x14ac:dyDescent="0.2">
      <c r="A12" s="33" t="s">
        <v>155</v>
      </c>
      <c r="B12" s="329">
        <v>16996.788</v>
      </c>
      <c r="C12" s="329">
        <v>2012.6949999999999</v>
      </c>
      <c r="D12" s="329">
        <v>3.5000000000000003E-2</v>
      </c>
      <c r="E12" s="329">
        <v>18236.744999999999</v>
      </c>
      <c r="F12" s="329">
        <v>155.13</v>
      </c>
      <c r="G12" s="329">
        <v>3.5000000000000003E-2</v>
      </c>
      <c r="H12" s="329">
        <v>11768.527</v>
      </c>
      <c r="I12" s="329">
        <v>258.11099999999999</v>
      </c>
      <c r="J12" s="329">
        <v>3.5000000000000003E-2</v>
      </c>
    </row>
    <row r="13" spans="1:10" x14ac:dyDescent="0.2">
      <c r="A13" s="33" t="s">
        <v>165</v>
      </c>
      <c r="B13" s="329">
        <v>0</v>
      </c>
      <c r="C13" s="329">
        <v>0</v>
      </c>
      <c r="D13" s="329">
        <v>0</v>
      </c>
      <c r="E13" s="329">
        <v>0</v>
      </c>
      <c r="F13" s="329">
        <v>0</v>
      </c>
      <c r="G13" s="329">
        <v>0</v>
      </c>
      <c r="H13" s="329">
        <v>0</v>
      </c>
      <c r="I13" s="329">
        <v>0</v>
      </c>
      <c r="J13" s="329">
        <v>0</v>
      </c>
    </row>
    <row r="14" spans="1:10" x14ac:dyDescent="0.2">
      <c r="A14" s="33" t="s">
        <v>172</v>
      </c>
      <c r="B14" s="329">
        <v>133131.62758</v>
      </c>
      <c r="C14" s="329">
        <v>29128.135999999999</v>
      </c>
      <c r="D14" s="329">
        <v>204580.20499999999</v>
      </c>
      <c r="E14" s="329">
        <v>113876.79902000001</v>
      </c>
      <c r="F14" s="329">
        <v>42654.097999999998</v>
      </c>
      <c r="G14" s="329">
        <v>231592.54300000001</v>
      </c>
      <c r="H14" s="329">
        <v>102026.13391</v>
      </c>
      <c r="I14" s="329">
        <v>30794.795453999999</v>
      </c>
      <c r="J14" s="329">
        <v>222798.88467199999</v>
      </c>
    </row>
    <row r="15" spans="1:10" x14ac:dyDescent="0.2">
      <c r="A15" s="18" t="s">
        <v>173</v>
      </c>
      <c r="B15" s="313">
        <v>9.7100000000000009</v>
      </c>
      <c r="C15" s="313">
        <v>101.03400000000001</v>
      </c>
      <c r="D15" s="313">
        <v>86.314999999999998</v>
      </c>
      <c r="E15" s="313">
        <v>40.71</v>
      </c>
      <c r="F15" s="313">
        <v>0</v>
      </c>
      <c r="G15" s="313">
        <v>221.76599999999999</v>
      </c>
      <c r="H15" s="313">
        <v>132.976</v>
      </c>
      <c r="I15" s="313">
        <v>91.522999999999996</v>
      </c>
      <c r="J15" s="313">
        <v>530.62320199999999</v>
      </c>
    </row>
    <row r="16" spans="1:10" x14ac:dyDescent="0.2">
      <c r="A16" s="18" t="s">
        <v>183</v>
      </c>
      <c r="B16" s="313">
        <v>0</v>
      </c>
      <c r="C16" s="313">
        <v>1382.9349999999999</v>
      </c>
      <c r="D16" s="313">
        <v>26.786000000000001</v>
      </c>
      <c r="E16" s="313">
        <v>6.9969999999999999</v>
      </c>
      <c r="F16" s="313">
        <v>1321.7349999999999</v>
      </c>
      <c r="G16" s="313">
        <v>76.825999999999993</v>
      </c>
      <c r="H16" s="313">
        <v>0</v>
      </c>
      <c r="I16" s="313">
        <v>1321.7349999999999</v>
      </c>
      <c r="J16" s="313">
        <v>296.18900000000002</v>
      </c>
    </row>
    <row r="17" spans="1:10" x14ac:dyDescent="0.2">
      <c r="A17" s="18" t="s">
        <v>189</v>
      </c>
      <c r="B17" s="313">
        <v>94960.343672999996</v>
      </c>
      <c r="C17" s="313">
        <v>23316.647000000001</v>
      </c>
      <c r="D17" s="313">
        <v>183759.073</v>
      </c>
      <c r="E17" s="313">
        <v>73659.875623</v>
      </c>
      <c r="F17" s="313">
        <v>29509.471000000001</v>
      </c>
      <c r="G17" s="313">
        <v>200906.20300000001</v>
      </c>
      <c r="H17" s="313">
        <v>66171.792776000002</v>
      </c>
      <c r="I17" s="313">
        <v>23562.149051</v>
      </c>
      <c r="J17" s="313">
        <v>198058.295862</v>
      </c>
    </row>
    <row r="18" spans="1:10" x14ac:dyDescent="0.2">
      <c r="A18" s="18" t="s">
        <v>190</v>
      </c>
      <c r="B18" s="313">
        <v>12979.384622</v>
      </c>
      <c r="C18" s="313">
        <v>3757.0549999999998</v>
      </c>
      <c r="D18" s="313">
        <v>6305.2150000000001</v>
      </c>
      <c r="E18" s="313">
        <v>12079.633395999999</v>
      </c>
      <c r="F18" s="313">
        <v>5283.2079999999996</v>
      </c>
      <c r="G18" s="313">
        <v>12120.261</v>
      </c>
      <c r="H18" s="313">
        <v>11534.551567</v>
      </c>
      <c r="I18" s="313">
        <v>6507.0012260000003</v>
      </c>
      <c r="J18" s="313">
        <v>13581.350726000001</v>
      </c>
    </row>
    <row r="19" spans="1:10" x14ac:dyDescent="0.2">
      <c r="A19" s="18" t="s">
        <v>191</v>
      </c>
      <c r="B19" s="313">
        <v>100</v>
      </c>
      <c r="C19" s="313">
        <v>531.27499999999998</v>
      </c>
      <c r="D19" s="313">
        <v>4.0979999999999999</v>
      </c>
      <c r="E19" s="313">
        <v>1305.8243</v>
      </c>
      <c r="F19" s="313">
        <v>469.00799999999998</v>
      </c>
      <c r="G19" s="313">
        <v>14.553000000000001</v>
      </c>
      <c r="H19" s="313">
        <v>1305.8243</v>
      </c>
      <c r="I19" s="313">
        <v>465.30599999999998</v>
      </c>
      <c r="J19" s="313">
        <v>0</v>
      </c>
    </row>
    <row r="20" spans="1:10" x14ac:dyDescent="0.2">
      <c r="A20" s="18" t="s">
        <v>707</v>
      </c>
      <c r="B20" s="313">
        <v>44509.284</v>
      </c>
      <c r="C20" s="313">
        <v>7988.5840000000007</v>
      </c>
      <c r="D20" s="313">
        <v>148965.52600000001</v>
      </c>
      <c r="E20" s="313">
        <v>42454.017999999996</v>
      </c>
      <c r="F20" s="313">
        <v>8951.2049999999999</v>
      </c>
      <c r="G20" s="313">
        <v>157401.065</v>
      </c>
      <c r="H20" s="313">
        <v>36222.809265000004</v>
      </c>
      <c r="I20" s="313">
        <v>4452.5945659999998</v>
      </c>
      <c r="J20" s="313">
        <v>152350.669394</v>
      </c>
    </row>
    <row r="21" spans="1:10" x14ac:dyDescent="0.2">
      <c r="A21" s="18" t="s">
        <v>708</v>
      </c>
      <c r="B21" s="313">
        <v>1142.098</v>
      </c>
      <c r="C21" s="313">
        <v>1608.336</v>
      </c>
      <c r="D21" s="313">
        <v>19169</v>
      </c>
      <c r="E21" s="313">
        <v>895.77199999999993</v>
      </c>
      <c r="F21" s="313">
        <v>1832.2929999999999</v>
      </c>
      <c r="G21" s="313">
        <v>21444.251</v>
      </c>
      <c r="H21" s="313">
        <v>419.4740000000001</v>
      </c>
      <c r="I21" s="313">
        <v>1527.9195870000001</v>
      </c>
      <c r="J21" s="313">
        <v>23445.139869999999</v>
      </c>
    </row>
    <row r="22" spans="1:10" x14ac:dyDescent="0.2">
      <c r="A22" s="18" t="s">
        <v>709</v>
      </c>
      <c r="B22" s="313">
        <v>0</v>
      </c>
      <c r="C22" s="313">
        <v>719.57300000000009</v>
      </c>
      <c r="D22" s="313">
        <v>3543.547</v>
      </c>
      <c r="E22" s="313">
        <v>0</v>
      </c>
      <c r="F22" s="313">
        <v>1315.694</v>
      </c>
      <c r="G22" s="313">
        <v>3694.1289999999999</v>
      </c>
      <c r="H22" s="313">
        <v>20.523213999999999</v>
      </c>
      <c r="I22" s="313">
        <v>646.30600000000004</v>
      </c>
      <c r="J22" s="313">
        <v>3494.4286240000001</v>
      </c>
    </row>
    <row r="23" spans="1:10" x14ac:dyDescent="0.2">
      <c r="A23" s="18" t="s">
        <v>710</v>
      </c>
      <c r="B23" s="313">
        <v>73.305000000000007</v>
      </c>
      <c r="C23" s="313">
        <v>477.673</v>
      </c>
      <c r="D23" s="313">
        <v>322.55</v>
      </c>
      <c r="E23" s="313">
        <v>197.708</v>
      </c>
      <c r="F23" s="313">
        <v>1074.4580000000001</v>
      </c>
      <c r="G23" s="313">
        <v>359.75200000000001</v>
      </c>
      <c r="H23" s="313">
        <v>101.94799999999999</v>
      </c>
      <c r="I23" s="313">
        <v>243.69399999999999</v>
      </c>
      <c r="J23" s="313">
        <v>244.26900000000001</v>
      </c>
    </row>
    <row r="24" spans="1:10" x14ac:dyDescent="0.2">
      <c r="A24" s="18" t="s">
        <v>711</v>
      </c>
      <c r="B24" s="313">
        <v>15359.912</v>
      </c>
      <c r="C24" s="313">
        <v>2250.056</v>
      </c>
      <c r="D24" s="313">
        <v>0</v>
      </c>
      <c r="E24" s="313">
        <v>947.86699999999996</v>
      </c>
      <c r="F24" s="313">
        <v>4246.8540000000003</v>
      </c>
      <c r="G24" s="313">
        <v>0</v>
      </c>
      <c r="H24" s="313">
        <v>134.20500000000001</v>
      </c>
      <c r="I24" s="313">
        <v>1484.876</v>
      </c>
      <c r="J24" s="313">
        <v>0</v>
      </c>
    </row>
    <row r="25" spans="1:10" x14ac:dyDescent="0.2">
      <c r="A25" s="18" t="s">
        <v>712</v>
      </c>
      <c r="B25" s="313">
        <v>11185.940634000001</v>
      </c>
      <c r="C25" s="313">
        <v>1221.067</v>
      </c>
      <c r="D25" s="313">
        <v>475.423</v>
      </c>
      <c r="E25" s="313">
        <v>10797.580055</v>
      </c>
      <c r="F25" s="313">
        <v>1026.9280000000001</v>
      </c>
      <c r="G25" s="313">
        <v>247.49199999999999</v>
      </c>
      <c r="H25" s="313">
        <v>8834.8292789999996</v>
      </c>
      <c r="I25" s="313">
        <v>1618.9841280000001</v>
      </c>
      <c r="J25" s="313">
        <v>209.39</v>
      </c>
    </row>
    <row r="26" spans="1:10" x14ac:dyDescent="0.2">
      <c r="A26" s="45" t="s">
        <v>713</v>
      </c>
      <c r="B26" s="313">
        <v>85</v>
      </c>
      <c r="C26" s="313">
        <v>499.82100000000003</v>
      </c>
      <c r="D26" s="313">
        <v>113.173</v>
      </c>
      <c r="E26" s="313">
        <v>85</v>
      </c>
      <c r="F26" s="313">
        <v>202.767</v>
      </c>
      <c r="G26" s="313">
        <v>102.377</v>
      </c>
      <c r="H26" s="313">
        <v>85</v>
      </c>
      <c r="I26" s="313">
        <v>178.40129999999999</v>
      </c>
      <c r="J26" s="313">
        <v>91.733999999999995</v>
      </c>
    </row>
    <row r="27" spans="1:10" x14ac:dyDescent="0.2">
      <c r="A27" s="18" t="s">
        <v>714</v>
      </c>
      <c r="B27" s="313">
        <v>712.75199999999995</v>
      </c>
      <c r="C27" s="313">
        <v>392.52300000000002</v>
      </c>
      <c r="D27" s="313">
        <v>545.03099999999995</v>
      </c>
      <c r="E27" s="313">
        <v>237.52699999999999</v>
      </c>
      <c r="F27" s="313">
        <v>1203.7190000000001</v>
      </c>
      <c r="G27" s="313">
        <v>654.86</v>
      </c>
      <c r="H27" s="313">
        <v>0</v>
      </c>
      <c r="I27" s="313">
        <v>2390.5779940000002</v>
      </c>
      <c r="J27" s="313">
        <v>1138.1189999999999</v>
      </c>
    </row>
    <row r="28" spans="1:10" x14ac:dyDescent="0.2">
      <c r="A28" s="18" t="s">
        <v>715</v>
      </c>
      <c r="B28" s="313">
        <v>20</v>
      </c>
      <c r="C28" s="313">
        <v>203.31399999999999</v>
      </c>
      <c r="D28" s="313">
        <v>1742.5440000000001</v>
      </c>
      <c r="E28" s="313">
        <v>20</v>
      </c>
      <c r="F28" s="313">
        <v>416.274</v>
      </c>
      <c r="G28" s="313">
        <v>1756.633</v>
      </c>
      <c r="H28" s="313">
        <v>20</v>
      </c>
      <c r="I28" s="313">
        <v>85.926000000000002</v>
      </c>
      <c r="J28" s="313">
        <v>881.65099999999995</v>
      </c>
    </row>
    <row r="29" spans="1:10" x14ac:dyDescent="0.2">
      <c r="A29" s="18" t="s">
        <v>716</v>
      </c>
      <c r="B29" s="313">
        <v>106.035</v>
      </c>
      <c r="C29" s="313">
        <v>266.916</v>
      </c>
      <c r="D29" s="313">
        <v>0</v>
      </c>
      <c r="E29" s="313">
        <v>214.14099999999999</v>
      </c>
      <c r="F29" s="313">
        <v>1013.654</v>
      </c>
      <c r="G29" s="313">
        <v>94.120999999999995</v>
      </c>
      <c r="H29" s="313">
        <v>130.83799999999999</v>
      </c>
      <c r="I29" s="313">
        <v>1521.0378920000001</v>
      </c>
      <c r="J29" s="313">
        <v>282.589</v>
      </c>
    </row>
    <row r="30" spans="1:10" x14ac:dyDescent="0.2">
      <c r="A30" s="45" t="s">
        <v>717</v>
      </c>
      <c r="B30" s="313">
        <v>296.351</v>
      </c>
      <c r="C30" s="313">
        <v>76.186999999999998</v>
      </c>
      <c r="D30" s="313">
        <v>20.170999999999999</v>
      </c>
      <c r="E30" s="313">
        <v>367.35500000000002</v>
      </c>
      <c r="F30" s="313">
        <v>46.71</v>
      </c>
      <c r="G30" s="313">
        <v>15.593999999999999</v>
      </c>
      <c r="H30" s="313">
        <v>327.50707399999999</v>
      </c>
      <c r="I30" s="313">
        <v>27.560562000000001</v>
      </c>
      <c r="J30" s="313">
        <v>15.704193999999999</v>
      </c>
    </row>
    <row r="31" spans="1:10" x14ac:dyDescent="0.2">
      <c r="A31" s="18" t="s">
        <v>718</v>
      </c>
      <c r="B31" s="313">
        <v>50.453000000000003</v>
      </c>
      <c r="C31" s="313">
        <v>0</v>
      </c>
      <c r="D31" s="313">
        <v>0</v>
      </c>
      <c r="E31" s="313">
        <v>128.29300000000001</v>
      </c>
      <c r="F31" s="313">
        <v>19.405000000000001</v>
      </c>
      <c r="G31" s="313">
        <v>0</v>
      </c>
      <c r="H31" s="313">
        <v>39.052</v>
      </c>
      <c r="I31" s="313">
        <v>19.405000000000001</v>
      </c>
      <c r="J31" s="313">
        <v>0</v>
      </c>
    </row>
    <row r="32" spans="1:10" x14ac:dyDescent="0.2">
      <c r="A32" s="18" t="s">
        <v>719</v>
      </c>
      <c r="B32" s="313">
        <v>140.26499999999999</v>
      </c>
      <c r="C32" s="313">
        <v>1759.66</v>
      </c>
      <c r="D32" s="313">
        <v>124.64100000000001</v>
      </c>
      <c r="E32" s="313">
        <v>127.52200000000001</v>
      </c>
      <c r="F32" s="313">
        <v>1048.4970000000001</v>
      </c>
      <c r="G32" s="313">
        <v>121.75</v>
      </c>
      <c r="H32" s="313">
        <v>201.73599999999999</v>
      </c>
      <c r="I32" s="313">
        <v>809.16647</v>
      </c>
      <c r="J32" s="313">
        <v>77.626000000000005</v>
      </c>
    </row>
    <row r="33" spans="1:10" x14ac:dyDescent="0.2">
      <c r="A33" s="18" t="s">
        <v>720</v>
      </c>
      <c r="B33" s="313">
        <v>0</v>
      </c>
      <c r="C33" s="313">
        <v>150.536</v>
      </c>
      <c r="D33" s="313">
        <v>516.428</v>
      </c>
      <c r="E33" s="313">
        <v>0</v>
      </c>
      <c r="F33" s="313">
        <v>55.396000000000001</v>
      </c>
      <c r="G33" s="313">
        <v>390.55599999999998</v>
      </c>
      <c r="H33" s="313">
        <v>15.342359999999999</v>
      </c>
      <c r="I33" s="313">
        <v>149.315</v>
      </c>
      <c r="J33" s="313">
        <v>300.738</v>
      </c>
    </row>
    <row r="34" spans="1:10" x14ac:dyDescent="0.2">
      <c r="A34" s="18" t="s">
        <v>721</v>
      </c>
      <c r="B34" s="313">
        <v>591.41700000000003</v>
      </c>
      <c r="C34" s="313">
        <v>1124.3969999999999</v>
      </c>
      <c r="D34" s="313">
        <v>327.49900000000002</v>
      </c>
      <c r="E34" s="313">
        <v>530.49199999999996</v>
      </c>
      <c r="F34" s="313">
        <v>1145.903</v>
      </c>
      <c r="G34" s="313">
        <v>118.79900000000001</v>
      </c>
      <c r="H34" s="313">
        <v>360.28199999999998</v>
      </c>
      <c r="I34" s="313">
        <v>1145.5589219999999</v>
      </c>
      <c r="J34" s="313">
        <v>7.8</v>
      </c>
    </row>
    <row r="35" spans="1:10" x14ac:dyDescent="0.2">
      <c r="A35" s="18" t="s">
        <v>722</v>
      </c>
      <c r="B35" s="313">
        <v>0</v>
      </c>
      <c r="C35" s="313">
        <v>34.945999999999998</v>
      </c>
      <c r="D35" s="313">
        <v>0</v>
      </c>
      <c r="E35" s="313">
        <v>10</v>
      </c>
      <c r="F35" s="313">
        <v>83.344999999999999</v>
      </c>
      <c r="G35" s="313">
        <v>0</v>
      </c>
      <c r="H35" s="313">
        <v>10</v>
      </c>
      <c r="I35" s="313">
        <v>84.637</v>
      </c>
      <c r="J35" s="313">
        <v>0</v>
      </c>
    </row>
    <row r="36" spans="1:10" x14ac:dyDescent="0.2">
      <c r="A36" s="18" t="s">
        <v>723</v>
      </c>
      <c r="B36" s="313">
        <v>7608.1464169999999</v>
      </c>
      <c r="C36" s="313">
        <v>254.72800000000001</v>
      </c>
      <c r="D36" s="313">
        <v>1584.2270000000001</v>
      </c>
      <c r="E36" s="313">
        <v>3261.1428719999999</v>
      </c>
      <c r="F36" s="313">
        <v>74.152999999999992</v>
      </c>
      <c r="G36" s="313">
        <v>2370.0100000000002</v>
      </c>
      <c r="H36" s="313">
        <v>6407.8707169999998</v>
      </c>
      <c r="I36" s="313">
        <v>203.881404</v>
      </c>
      <c r="J36" s="313">
        <v>1937.0870540000001</v>
      </c>
    </row>
    <row r="37" spans="1:10" x14ac:dyDescent="0.2">
      <c r="A37" s="18" t="s">
        <v>724</v>
      </c>
      <c r="B37" s="313">
        <v>1148.4079999999999</v>
      </c>
      <c r="C37" s="313">
        <v>0</v>
      </c>
      <c r="D37" s="313">
        <v>347</v>
      </c>
      <c r="E37" s="313">
        <v>127.371</v>
      </c>
      <c r="F37" s="313">
        <v>135</v>
      </c>
      <c r="G37" s="313">
        <v>315</v>
      </c>
      <c r="H37" s="313">
        <v>1311.3706079999999</v>
      </c>
      <c r="I37" s="313">
        <v>538.00300000000004</v>
      </c>
      <c r="J37" s="313">
        <v>315</v>
      </c>
    </row>
    <row r="38" spans="1:10" x14ac:dyDescent="0.2">
      <c r="A38" s="45" t="s">
        <v>463</v>
      </c>
      <c r="B38" s="313">
        <v>0</v>
      </c>
      <c r="C38" s="313">
        <v>0</v>
      </c>
      <c r="D38" s="313">
        <v>0</v>
      </c>
      <c r="E38" s="313">
        <v>0</v>
      </c>
      <c r="F38" s="313">
        <v>79.539000000000001</v>
      </c>
      <c r="G38" s="313">
        <v>0</v>
      </c>
      <c r="H38" s="313">
        <v>0</v>
      </c>
      <c r="I38" s="313">
        <v>360.738</v>
      </c>
      <c r="J38" s="313">
        <v>0</v>
      </c>
    </row>
    <row r="39" spans="1:10" x14ac:dyDescent="0.2">
      <c r="A39" s="18" t="s">
        <v>725</v>
      </c>
      <c r="B39" s="313">
        <v>0</v>
      </c>
      <c r="C39" s="313">
        <v>0</v>
      </c>
      <c r="D39" s="313">
        <v>0</v>
      </c>
      <c r="E39" s="313">
        <v>0</v>
      </c>
      <c r="F39" s="313">
        <v>4.7880000000000003</v>
      </c>
      <c r="G39" s="313">
        <v>0</v>
      </c>
      <c r="H39" s="313">
        <v>33.626429000000002</v>
      </c>
      <c r="I39" s="313">
        <v>83.241</v>
      </c>
      <c r="J39" s="313">
        <v>0</v>
      </c>
    </row>
    <row r="40" spans="1:10" x14ac:dyDescent="0.2">
      <c r="A40" s="18" t="s">
        <v>726</v>
      </c>
      <c r="B40" s="313">
        <v>15427.511</v>
      </c>
      <c r="C40" s="313">
        <v>2139.4290000000001</v>
      </c>
      <c r="D40" s="313">
        <v>19328.350999999999</v>
      </c>
      <c r="E40" s="313">
        <v>18174.965</v>
      </c>
      <c r="F40" s="313">
        <v>9042.4760000000006</v>
      </c>
      <c r="G40" s="313">
        <v>28680.841</v>
      </c>
      <c r="H40" s="313">
        <v>15558.279533000001</v>
      </c>
      <c r="I40" s="313">
        <v>2382.2760309999999</v>
      </c>
      <c r="J40" s="313">
        <v>22180.219456999999</v>
      </c>
    </row>
    <row r="41" spans="1:10" x14ac:dyDescent="0.2">
      <c r="A41" s="45" t="s">
        <v>727</v>
      </c>
      <c r="B41" s="313">
        <v>0</v>
      </c>
      <c r="C41" s="313">
        <v>0.45</v>
      </c>
      <c r="D41" s="313">
        <v>31.126000000000001</v>
      </c>
      <c r="E41" s="313">
        <v>0</v>
      </c>
      <c r="F41" s="313">
        <v>884.74300000000005</v>
      </c>
      <c r="G41" s="313">
        <v>78.896000000000001</v>
      </c>
      <c r="H41" s="313">
        <v>0</v>
      </c>
      <c r="I41" s="313">
        <v>0.45</v>
      </c>
      <c r="J41" s="313">
        <v>98.015000000000001</v>
      </c>
    </row>
    <row r="42" spans="1:10" x14ac:dyDescent="0.2">
      <c r="A42" s="18" t="s">
        <v>234</v>
      </c>
      <c r="B42" s="313">
        <v>4684.3320000000003</v>
      </c>
      <c r="C42" s="313">
        <v>1784.1020000000001</v>
      </c>
      <c r="D42" s="313">
        <v>2174.9549999999999</v>
      </c>
      <c r="E42" s="313">
        <v>7406.9880000000003</v>
      </c>
      <c r="F42" s="313">
        <v>7686.9740000000002</v>
      </c>
      <c r="G42" s="313">
        <v>4599.0570000000007</v>
      </c>
      <c r="H42" s="313">
        <v>4189.8592500000004</v>
      </c>
      <c r="I42" s="313">
        <v>1350.4655</v>
      </c>
      <c r="J42" s="313">
        <v>5746.7922449999996</v>
      </c>
    </row>
    <row r="43" spans="1:10" x14ac:dyDescent="0.2">
      <c r="A43" s="18" t="s">
        <v>235</v>
      </c>
      <c r="B43" s="313">
        <v>10743.179</v>
      </c>
      <c r="C43" s="313">
        <v>354.87700000000001</v>
      </c>
      <c r="D43" s="313">
        <v>17122.27</v>
      </c>
      <c r="E43" s="313">
        <v>10767.977000000001</v>
      </c>
      <c r="F43" s="313">
        <v>470.75900000000001</v>
      </c>
      <c r="G43" s="313">
        <v>24002.887999999999</v>
      </c>
      <c r="H43" s="313">
        <v>11368.420282999999</v>
      </c>
      <c r="I43" s="313">
        <v>1031.360531</v>
      </c>
      <c r="J43" s="313">
        <v>16335.412211999999</v>
      </c>
    </row>
    <row r="44" spans="1:10" x14ac:dyDescent="0.2">
      <c r="A44" s="18" t="s">
        <v>236</v>
      </c>
      <c r="B44" s="313">
        <v>7</v>
      </c>
      <c r="C44" s="313">
        <v>1772.165</v>
      </c>
      <c r="D44" s="313">
        <v>119.8</v>
      </c>
      <c r="E44" s="313">
        <v>7</v>
      </c>
      <c r="F44" s="313">
        <v>1772.165</v>
      </c>
      <c r="G44" s="313">
        <v>119.8</v>
      </c>
      <c r="H44" s="313">
        <v>26.824000000000002</v>
      </c>
      <c r="I44" s="313">
        <v>1772.165</v>
      </c>
      <c r="J44" s="313">
        <v>139.80000000000001</v>
      </c>
    </row>
    <row r="45" spans="1:10" x14ac:dyDescent="0.2">
      <c r="A45" s="18" t="s">
        <v>237</v>
      </c>
      <c r="B45" s="313">
        <v>0</v>
      </c>
      <c r="C45" s="313">
        <v>115.09</v>
      </c>
      <c r="D45" s="313">
        <v>0</v>
      </c>
      <c r="E45" s="313">
        <v>0</v>
      </c>
      <c r="F45" s="313">
        <v>203.25700000000001</v>
      </c>
      <c r="G45" s="313">
        <v>0</v>
      </c>
      <c r="H45" s="313">
        <v>0</v>
      </c>
      <c r="I45" s="313">
        <v>115.09</v>
      </c>
      <c r="J45" s="313">
        <v>0</v>
      </c>
    </row>
    <row r="46" spans="1:10" x14ac:dyDescent="0.2">
      <c r="A46" s="18" t="s">
        <v>472</v>
      </c>
      <c r="B46" s="313">
        <v>12231.962906999999</v>
      </c>
      <c r="C46" s="313">
        <v>101.467</v>
      </c>
      <c r="D46" s="313">
        <v>265.74700000000001</v>
      </c>
      <c r="E46" s="313">
        <v>11284.518397</v>
      </c>
      <c r="F46" s="313">
        <v>222.55600000000001</v>
      </c>
      <c r="G46" s="313">
        <v>673.34</v>
      </c>
      <c r="H46" s="313">
        <v>11397.826564999999</v>
      </c>
      <c r="I46" s="313">
        <v>101.467</v>
      </c>
      <c r="J46" s="313">
        <v>662.11300000000006</v>
      </c>
    </row>
    <row r="47" spans="1:10" x14ac:dyDescent="0.2">
      <c r="A47" s="18" t="s">
        <v>239</v>
      </c>
      <c r="B47" s="313">
        <v>0</v>
      </c>
      <c r="C47" s="313">
        <v>0</v>
      </c>
      <c r="D47" s="313">
        <v>0</v>
      </c>
      <c r="E47" s="313">
        <v>0</v>
      </c>
      <c r="F47" s="313">
        <v>0</v>
      </c>
      <c r="G47" s="313">
        <v>0</v>
      </c>
      <c r="H47" s="313">
        <v>0</v>
      </c>
      <c r="I47" s="313">
        <v>0</v>
      </c>
      <c r="J47" s="313">
        <v>0</v>
      </c>
    </row>
    <row r="48" spans="1:10" x14ac:dyDescent="0.2">
      <c r="A48" s="18" t="s">
        <v>240</v>
      </c>
      <c r="B48" s="313">
        <v>59.488</v>
      </c>
      <c r="C48" s="313">
        <v>176.172</v>
      </c>
      <c r="D48" s="313">
        <v>370.96600000000001</v>
      </c>
      <c r="E48" s="313">
        <v>0.79399999999999993</v>
      </c>
      <c r="F48" s="313">
        <v>222.864</v>
      </c>
      <c r="G48" s="313">
        <v>253.83699999999999</v>
      </c>
      <c r="H48" s="313">
        <v>510.40600000000001</v>
      </c>
      <c r="I48" s="313">
        <v>324.11137200000002</v>
      </c>
      <c r="J48" s="313">
        <v>83.969120000000004</v>
      </c>
    </row>
    <row r="49" spans="1:10" x14ac:dyDescent="0.2">
      <c r="A49" s="18" t="s">
        <v>248</v>
      </c>
      <c r="B49" s="313">
        <v>3516.3530000000001</v>
      </c>
      <c r="C49" s="313">
        <v>19.12</v>
      </c>
      <c r="D49" s="313">
        <v>240.38499999999999</v>
      </c>
      <c r="E49" s="313">
        <v>4000.9760000000001</v>
      </c>
      <c r="F49" s="313">
        <v>136.16999999999999</v>
      </c>
      <c r="G49" s="313">
        <v>285.83</v>
      </c>
      <c r="H49" s="313">
        <v>2837.8359989999999</v>
      </c>
      <c r="I49" s="313">
        <v>138.22</v>
      </c>
      <c r="J49" s="313">
        <v>529.46103100000005</v>
      </c>
    </row>
    <row r="50" spans="1:10" x14ac:dyDescent="0.2">
      <c r="A50" s="18" t="s">
        <v>255</v>
      </c>
      <c r="B50" s="313">
        <v>0</v>
      </c>
      <c r="C50" s="313">
        <v>0</v>
      </c>
      <c r="D50" s="313">
        <v>0</v>
      </c>
      <c r="E50" s="313">
        <v>0</v>
      </c>
      <c r="F50" s="313">
        <v>0</v>
      </c>
      <c r="G50" s="313">
        <v>0</v>
      </c>
      <c r="H50" s="313">
        <v>0</v>
      </c>
      <c r="I50" s="313">
        <v>0</v>
      </c>
      <c r="J50" s="313">
        <v>0</v>
      </c>
    </row>
    <row r="51" spans="1:10" x14ac:dyDescent="0.2">
      <c r="A51" s="18" t="s">
        <v>256</v>
      </c>
      <c r="B51" s="313">
        <v>0</v>
      </c>
      <c r="C51" s="313">
        <v>4.077</v>
      </c>
      <c r="D51" s="313">
        <v>0</v>
      </c>
      <c r="E51" s="313">
        <v>0</v>
      </c>
      <c r="F51" s="313">
        <v>4.077</v>
      </c>
      <c r="G51" s="313">
        <v>0</v>
      </c>
      <c r="H51" s="313">
        <v>0</v>
      </c>
      <c r="I51" s="313">
        <v>4.077</v>
      </c>
      <c r="J51" s="313">
        <v>0</v>
      </c>
    </row>
    <row r="52" spans="1:10" x14ac:dyDescent="0.2">
      <c r="A52" s="18" t="s">
        <v>728</v>
      </c>
      <c r="B52" s="313">
        <v>0</v>
      </c>
      <c r="C52" s="313">
        <v>0</v>
      </c>
      <c r="D52" s="313">
        <v>0</v>
      </c>
      <c r="E52" s="313">
        <v>0</v>
      </c>
      <c r="F52" s="313">
        <v>0</v>
      </c>
      <c r="G52" s="313">
        <v>0</v>
      </c>
      <c r="H52" s="313">
        <v>0</v>
      </c>
      <c r="I52" s="313">
        <v>0</v>
      </c>
      <c r="J52" s="313">
        <v>0</v>
      </c>
    </row>
    <row r="53" spans="1:10" x14ac:dyDescent="0.2">
      <c r="A53" s="18" t="s">
        <v>258</v>
      </c>
      <c r="B53" s="313">
        <v>5770.8510000000006</v>
      </c>
      <c r="C53" s="313">
        <v>0</v>
      </c>
      <c r="D53" s="313">
        <v>35.781999999999996</v>
      </c>
      <c r="E53" s="313">
        <v>6573.5919999999996</v>
      </c>
      <c r="F53" s="313">
        <v>0</v>
      </c>
      <c r="G53" s="313">
        <v>59.1</v>
      </c>
      <c r="H53" s="313">
        <v>4045.1959999999999</v>
      </c>
      <c r="I53" s="313">
        <v>0</v>
      </c>
      <c r="J53" s="313">
        <v>3.214</v>
      </c>
    </row>
    <row r="54" spans="1:10" x14ac:dyDescent="0.2">
      <c r="A54" s="33" t="s">
        <v>473</v>
      </c>
      <c r="B54" s="329">
        <v>0</v>
      </c>
      <c r="C54" s="329">
        <v>0</v>
      </c>
      <c r="D54" s="329">
        <v>0</v>
      </c>
      <c r="E54" s="329">
        <v>0</v>
      </c>
      <c r="F54" s="329">
        <v>0</v>
      </c>
      <c r="G54" s="329">
        <v>0</v>
      </c>
      <c r="H54" s="329">
        <v>0</v>
      </c>
      <c r="I54" s="329">
        <v>0</v>
      </c>
      <c r="J54" s="329">
        <v>0</v>
      </c>
    </row>
    <row r="55" spans="1:10" x14ac:dyDescent="0.2">
      <c r="A55" s="33" t="s">
        <v>260</v>
      </c>
      <c r="B55" s="329">
        <v>0</v>
      </c>
      <c r="C55" s="329">
        <v>0</v>
      </c>
      <c r="D55" s="329">
        <v>0</v>
      </c>
      <c r="E55" s="329">
        <v>0</v>
      </c>
      <c r="F55" s="329">
        <v>0</v>
      </c>
      <c r="G55" s="329">
        <v>0</v>
      </c>
      <c r="H55" s="329">
        <v>0</v>
      </c>
      <c r="I55" s="329">
        <v>0</v>
      </c>
      <c r="J55" s="329">
        <v>0</v>
      </c>
    </row>
    <row r="56" spans="1:10" ht="15" thickBot="1" x14ac:dyDescent="0.25">
      <c r="A56" s="37" t="s">
        <v>261</v>
      </c>
      <c r="B56" s="330">
        <v>0</v>
      </c>
      <c r="C56" s="330">
        <v>0</v>
      </c>
      <c r="D56" s="330">
        <v>0</v>
      </c>
      <c r="E56" s="330">
        <v>0</v>
      </c>
      <c r="F56" s="330">
        <v>0</v>
      </c>
      <c r="G56" s="330">
        <v>0</v>
      </c>
      <c r="H56" s="330">
        <v>0</v>
      </c>
      <c r="I56" s="330">
        <v>0</v>
      </c>
      <c r="J56" s="330">
        <v>0</v>
      </c>
    </row>
    <row r="57" spans="1:10" ht="15.75" thickTop="1" thickBot="1" x14ac:dyDescent="0.25">
      <c r="A57" s="37"/>
      <c r="B57" s="330"/>
      <c r="C57" s="330"/>
      <c r="D57" s="330"/>
      <c r="E57" s="330"/>
      <c r="F57" s="330"/>
      <c r="G57" s="330"/>
      <c r="H57" s="330"/>
      <c r="I57" s="330"/>
      <c r="J57" s="330"/>
    </row>
    <row r="58" spans="1:10" ht="15.75" thickTop="1" thickBot="1" x14ac:dyDescent="0.25">
      <c r="A58" s="47" t="s">
        <v>262</v>
      </c>
      <c r="B58" s="329">
        <v>150128.41558</v>
      </c>
      <c r="C58" s="329">
        <v>31430.526999999998</v>
      </c>
      <c r="D58" s="329">
        <v>205344.96799999999</v>
      </c>
      <c r="E58" s="329">
        <v>132113.54402</v>
      </c>
      <c r="F58" s="329">
        <v>42836.995000000003</v>
      </c>
      <c r="G58" s="329">
        <v>233050.15600000002</v>
      </c>
      <c r="H58" s="329">
        <v>113794.66091000001</v>
      </c>
      <c r="I58" s="329">
        <v>31448.511454</v>
      </c>
      <c r="J58" s="329">
        <v>223783.320672</v>
      </c>
    </row>
    <row r="59" spans="1:10" ht="15" thickTop="1" x14ac:dyDescent="0.2">
      <c r="A59" s="746" t="s">
        <v>263</v>
      </c>
      <c r="B59" s="746"/>
      <c r="C59" s="746"/>
      <c r="D59" s="746"/>
      <c r="E59" s="746"/>
      <c r="F59" s="746"/>
      <c r="G59" s="746"/>
      <c r="H59" s="746"/>
      <c r="I59" s="746"/>
      <c r="J59" s="746"/>
    </row>
    <row r="60" spans="1:10" x14ac:dyDescent="0.2">
      <c r="A60" s="5" t="s">
        <v>264</v>
      </c>
    </row>
    <row r="61" spans="1:10" x14ac:dyDescent="0.2">
      <c r="A61" s="5" t="s">
        <v>265</v>
      </c>
    </row>
    <row r="62" spans="1:10" x14ac:dyDescent="0.2">
      <c r="A62" s="1"/>
    </row>
  </sheetData>
  <mergeCells count="10">
    <mergeCell ref="A59:J59"/>
    <mergeCell ref="A1:J1"/>
    <mergeCell ref="A2:J2"/>
    <mergeCell ref="A3:J3"/>
    <mergeCell ref="A4:J4"/>
    <mergeCell ref="A5:A7"/>
    <mergeCell ref="B6:D6"/>
    <mergeCell ref="E6:G6"/>
    <mergeCell ref="B5:J5"/>
    <mergeCell ref="H6:J6"/>
  </mergeCells>
  <pageMargins left="0.7" right="0.7" top="0.75" bottom="0.75" header="0.3" footer="0.3"/>
  <pageSetup paperSize="9" scale="57" orientation="portrait" verticalDpi="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J56"/>
  <sheetViews>
    <sheetView view="pageBreakPreview" zoomScaleNormal="100" zoomScaleSheetLayoutView="100" workbookViewId="0">
      <selection activeCell="H5" sqref="H5:J5"/>
    </sheetView>
  </sheetViews>
  <sheetFormatPr defaultColWidth="9.125" defaultRowHeight="14.25" x14ac:dyDescent="0.2"/>
  <cols>
    <col min="1" max="1" width="33.625" style="10" bestFit="1" customWidth="1"/>
    <col min="2" max="2" width="9.625" style="10" bestFit="1" customWidth="1"/>
    <col min="3" max="4" width="9.375" style="10" bestFit="1" customWidth="1"/>
    <col min="5" max="9" width="9.625" style="10" bestFit="1" customWidth="1"/>
    <col min="10" max="10" width="9.875" style="10" bestFit="1" customWidth="1"/>
    <col min="11" max="16384" width="9.125" style="10"/>
  </cols>
  <sheetData>
    <row r="1" spans="1:10" ht="18.75" x14ac:dyDescent="0.2">
      <c r="A1" s="707" t="s">
        <v>729</v>
      </c>
      <c r="B1" s="707"/>
      <c r="C1" s="707"/>
      <c r="D1" s="707"/>
      <c r="E1" s="707"/>
      <c r="F1" s="707"/>
      <c r="G1" s="707"/>
      <c r="H1" s="707"/>
      <c r="I1" s="707"/>
      <c r="J1" s="707"/>
    </row>
    <row r="2" spans="1:10" ht="18.75" x14ac:dyDescent="0.2">
      <c r="A2" s="707" t="s">
        <v>730</v>
      </c>
      <c r="B2" s="707"/>
      <c r="C2" s="707"/>
      <c r="D2" s="707"/>
      <c r="E2" s="707"/>
      <c r="F2" s="707"/>
      <c r="G2" s="707"/>
      <c r="H2" s="707"/>
      <c r="I2" s="707"/>
      <c r="J2" s="707"/>
    </row>
    <row r="3" spans="1:10" ht="15" thickBot="1" x14ac:dyDescent="0.25">
      <c r="A3" s="843" t="s">
        <v>731</v>
      </c>
      <c r="B3" s="843"/>
      <c r="C3" s="843"/>
      <c r="D3" s="843"/>
      <c r="E3" s="843"/>
      <c r="F3" s="843"/>
      <c r="G3" s="843"/>
      <c r="H3" s="843"/>
      <c r="I3" s="843"/>
      <c r="J3" s="843"/>
    </row>
    <row r="4" spans="1:10" ht="15.75" thickTop="1" thickBot="1" x14ac:dyDescent="0.25">
      <c r="A4" s="775" t="s">
        <v>732</v>
      </c>
      <c r="B4" s="987">
        <v>2023</v>
      </c>
      <c r="C4" s="988"/>
      <c r="D4" s="988"/>
      <c r="E4" s="988"/>
      <c r="F4" s="988"/>
      <c r="G4" s="988"/>
      <c r="H4" s="988"/>
      <c r="I4" s="988"/>
      <c r="J4" s="988"/>
    </row>
    <row r="5" spans="1:10" ht="15" thickBot="1" x14ac:dyDescent="0.25">
      <c r="A5" s="776"/>
      <c r="B5" s="989" t="s">
        <v>125</v>
      </c>
      <c r="C5" s="990"/>
      <c r="D5" s="990"/>
      <c r="E5" s="989" t="s">
        <v>1193</v>
      </c>
      <c r="F5" s="990"/>
      <c r="G5" s="990"/>
      <c r="H5" s="984" t="s">
        <v>1247</v>
      </c>
      <c r="I5" s="985"/>
      <c r="J5" s="986"/>
    </row>
    <row r="6" spans="1:10" ht="15" thickBot="1" x14ac:dyDescent="0.25">
      <c r="A6" s="965"/>
      <c r="B6" s="31" t="s">
        <v>733</v>
      </c>
      <c r="C6" s="31" t="s">
        <v>734</v>
      </c>
      <c r="D6" s="31" t="s">
        <v>735</v>
      </c>
      <c r="E6" s="31" t="s">
        <v>733</v>
      </c>
      <c r="F6" s="31" t="s">
        <v>734</v>
      </c>
      <c r="G6" s="31" t="s">
        <v>735</v>
      </c>
      <c r="H6" s="31" t="s">
        <v>733</v>
      </c>
      <c r="I6" s="231" t="s">
        <v>734</v>
      </c>
      <c r="J6" s="231" t="s">
        <v>735</v>
      </c>
    </row>
    <row r="7" spans="1:10" ht="15" thickTop="1" x14ac:dyDescent="0.2">
      <c r="A7" s="16"/>
      <c r="B7" s="11"/>
      <c r="C7" s="11"/>
      <c r="D7" s="11"/>
      <c r="E7" s="16"/>
      <c r="F7" s="16"/>
      <c r="G7" s="16"/>
      <c r="H7" s="222"/>
      <c r="I7" s="222"/>
      <c r="J7" s="16"/>
    </row>
    <row r="8" spans="1:10" x14ac:dyDescent="0.2">
      <c r="A8" s="33" t="s">
        <v>736</v>
      </c>
      <c r="B8" s="246">
        <v>17431123.328472711</v>
      </c>
      <c r="C8" s="246">
        <v>17927488.206</v>
      </c>
      <c r="D8" s="246">
        <v>17543320.897400301</v>
      </c>
      <c r="E8" s="246">
        <v>18429400.206999999</v>
      </c>
      <c r="F8" s="246">
        <v>19047444.688999999</v>
      </c>
      <c r="G8" s="246">
        <v>18780785.175000001</v>
      </c>
      <c r="H8" s="246">
        <v>20447891.376835998</v>
      </c>
      <c r="I8" s="246">
        <v>21798292.690000001</v>
      </c>
      <c r="J8" s="246">
        <v>20909606.727474999</v>
      </c>
    </row>
    <row r="9" spans="1:10" x14ac:dyDescent="0.2">
      <c r="A9" s="18" t="s">
        <v>737</v>
      </c>
      <c r="B9" s="247">
        <v>5197150.6041299999</v>
      </c>
      <c r="C9" s="247">
        <v>5409806.051</v>
      </c>
      <c r="D9" s="247">
        <v>5216726.4552699998</v>
      </c>
      <c r="E9" s="247">
        <v>5350880.7539999997</v>
      </c>
      <c r="F9" s="247">
        <v>5595911.2589999996</v>
      </c>
      <c r="G9" s="247">
        <v>5396373.1069999998</v>
      </c>
      <c r="H9" s="247">
        <v>5745523.4388830001</v>
      </c>
      <c r="I9" s="247">
        <v>6640880.1229999997</v>
      </c>
      <c r="J9" s="247">
        <v>5780012.6624469999</v>
      </c>
    </row>
    <row r="10" spans="1:10" x14ac:dyDescent="0.2">
      <c r="A10" s="18" t="s">
        <v>738</v>
      </c>
      <c r="B10" s="247">
        <v>12222251.07034271</v>
      </c>
      <c r="C10" s="247">
        <v>12505960.501</v>
      </c>
      <c r="D10" s="247">
        <v>12314724.5381303</v>
      </c>
      <c r="E10" s="247">
        <v>13062413.335999999</v>
      </c>
      <c r="F10" s="247">
        <v>13435461.312999999</v>
      </c>
      <c r="G10" s="247">
        <v>13367897.312999999</v>
      </c>
      <c r="H10" s="247">
        <v>14667792.381952999</v>
      </c>
      <c r="I10" s="247">
        <v>15122975.511</v>
      </c>
      <c r="J10" s="247">
        <v>15094181.053028001</v>
      </c>
    </row>
    <row r="11" spans="1:10" x14ac:dyDescent="0.2">
      <c r="A11" s="18" t="s">
        <v>739</v>
      </c>
      <c r="B11" s="247">
        <v>4351704.4096197104</v>
      </c>
      <c r="C11" s="247">
        <v>4560100.4380000001</v>
      </c>
      <c r="D11" s="247">
        <v>4328378.9542973004</v>
      </c>
      <c r="E11" s="247">
        <v>2983873.6120000002</v>
      </c>
      <c r="F11" s="247">
        <v>3207437.6460000002</v>
      </c>
      <c r="G11" s="247">
        <v>2925889.4410000001</v>
      </c>
      <c r="H11" s="247">
        <v>5025831.0421979995</v>
      </c>
      <c r="I11" s="247">
        <v>5288757.4780000001</v>
      </c>
      <c r="J11" s="247">
        <v>5070892.9429090004</v>
      </c>
    </row>
    <row r="12" spans="1:10" x14ac:dyDescent="0.2">
      <c r="A12" s="18" t="s">
        <v>740</v>
      </c>
      <c r="B12" s="247">
        <v>7870546.6607229998</v>
      </c>
      <c r="C12" s="247">
        <v>7945860.063000001</v>
      </c>
      <c r="D12" s="247">
        <v>7986345.5838329997</v>
      </c>
      <c r="E12" s="247">
        <v>10078539.723999999</v>
      </c>
      <c r="F12" s="247">
        <v>10228023.666999999</v>
      </c>
      <c r="G12" s="247">
        <v>10442007.872</v>
      </c>
      <c r="H12" s="247">
        <v>9641961.3397550005</v>
      </c>
      <c r="I12" s="247">
        <v>9834218.0329999998</v>
      </c>
      <c r="J12" s="247">
        <v>10023288.110119</v>
      </c>
    </row>
    <row r="13" spans="1:10" x14ac:dyDescent="0.2">
      <c r="A13" s="18" t="s">
        <v>741</v>
      </c>
      <c r="B13" s="247">
        <v>11721.654</v>
      </c>
      <c r="C13" s="247">
        <v>11721.654</v>
      </c>
      <c r="D13" s="247">
        <v>11869.904</v>
      </c>
      <c r="E13" s="247">
        <v>16106.117</v>
      </c>
      <c r="F13" s="247">
        <v>16072.117</v>
      </c>
      <c r="G13" s="247">
        <v>16514.755000000001</v>
      </c>
      <c r="H13" s="247">
        <v>34575.555999999997</v>
      </c>
      <c r="I13" s="247">
        <v>34437.055999999997</v>
      </c>
      <c r="J13" s="247">
        <v>35413.012000000002</v>
      </c>
    </row>
    <row r="14" spans="1:10" x14ac:dyDescent="0.2">
      <c r="A14" s="33" t="s">
        <v>742</v>
      </c>
      <c r="B14" s="246">
        <v>0.11799999999999999</v>
      </c>
      <c r="C14" s="246">
        <v>0.11799999999999999</v>
      </c>
      <c r="D14" s="246">
        <v>0.11799999999999999</v>
      </c>
      <c r="E14" s="246">
        <v>0.11799999999999999</v>
      </c>
      <c r="F14" s="246">
        <v>0.11799999999999999</v>
      </c>
      <c r="G14" s="246">
        <v>0.11799999999999999</v>
      </c>
      <c r="H14" s="246">
        <v>0.11799999999999999</v>
      </c>
      <c r="I14" s="246">
        <v>0.11799999999999999</v>
      </c>
      <c r="J14" s="246">
        <v>0.11799999999999999</v>
      </c>
    </row>
    <row r="15" spans="1:10" x14ac:dyDescent="0.2">
      <c r="A15" s="33" t="s">
        <v>743</v>
      </c>
      <c r="B15" s="246">
        <v>0</v>
      </c>
      <c r="C15" s="246">
        <v>0</v>
      </c>
      <c r="D15" s="246">
        <v>0</v>
      </c>
      <c r="E15" s="246">
        <v>0</v>
      </c>
      <c r="F15" s="246">
        <v>0</v>
      </c>
      <c r="G15" s="246">
        <v>0</v>
      </c>
      <c r="H15" s="246">
        <v>0</v>
      </c>
      <c r="I15" s="246">
        <v>0</v>
      </c>
      <c r="J15" s="246">
        <v>0</v>
      </c>
    </row>
    <row r="16" spans="1:10" x14ac:dyDescent="0.2">
      <c r="A16" s="33" t="s">
        <v>744</v>
      </c>
      <c r="B16" s="246">
        <v>392699.39634728897</v>
      </c>
      <c r="C16" s="246">
        <v>273768.90524828999</v>
      </c>
      <c r="D16" s="246">
        <v>393689.46465565002</v>
      </c>
      <c r="E16" s="246">
        <v>435925.59935405699</v>
      </c>
      <c r="F16" s="246">
        <v>319498.58637316001</v>
      </c>
      <c r="G16" s="246">
        <v>454875.30363326421</v>
      </c>
      <c r="H16" s="246">
        <v>391423.04377785412</v>
      </c>
      <c r="I16" s="246">
        <v>278449.90564427589</v>
      </c>
      <c r="J16" s="246">
        <v>443222.75075000001</v>
      </c>
    </row>
    <row r="17" spans="1:10" x14ac:dyDescent="0.2">
      <c r="A17" s="33" t="s">
        <v>745</v>
      </c>
      <c r="B17" s="246">
        <v>197417.56458788799</v>
      </c>
      <c r="C17" s="246">
        <v>85122.694595270004</v>
      </c>
      <c r="D17" s="246">
        <v>192253.82562736</v>
      </c>
      <c r="E17" s="246">
        <v>240238.79567997291</v>
      </c>
      <c r="F17" s="246">
        <v>131691.71775009</v>
      </c>
      <c r="G17" s="246">
        <v>253161.69657060999</v>
      </c>
      <c r="H17" s="246">
        <v>198426.81840965999</v>
      </c>
      <c r="I17" s="246">
        <v>99617.071385660005</v>
      </c>
      <c r="J17" s="246">
        <v>244321.52914</v>
      </c>
    </row>
    <row r="18" spans="1:10" x14ac:dyDescent="0.2">
      <c r="A18" s="18" t="s">
        <v>746</v>
      </c>
      <c r="B18" s="247"/>
      <c r="C18" s="247"/>
      <c r="D18" s="247"/>
      <c r="E18" s="247">
        <v>0</v>
      </c>
      <c r="F18" s="247">
        <v>0</v>
      </c>
      <c r="G18" s="247">
        <v>0</v>
      </c>
      <c r="H18" s="247">
        <v>0</v>
      </c>
      <c r="I18" s="247">
        <v>0</v>
      </c>
      <c r="J18" s="247">
        <v>0</v>
      </c>
    </row>
    <row r="19" spans="1:10" x14ac:dyDescent="0.2">
      <c r="A19" s="18" t="s">
        <v>747</v>
      </c>
      <c r="B19" s="247">
        <v>19209.571660450001</v>
      </c>
      <c r="C19" s="247">
        <v>12968.3994255</v>
      </c>
      <c r="D19" s="247">
        <v>21092.014660000001</v>
      </c>
      <c r="E19" s="247">
        <v>18708.92311045</v>
      </c>
      <c r="F19" s="247">
        <v>12611.407127799999</v>
      </c>
      <c r="G19" s="247">
        <v>20768.05111</v>
      </c>
      <c r="H19" s="247">
        <v>23894.256372489999</v>
      </c>
      <c r="I19" s="247">
        <v>18761.309872900001</v>
      </c>
      <c r="J19" s="247">
        <v>27088.070408</v>
      </c>
    </row>
    <row r="20" spans="1:10" x14ac:dyDescent="0.2">
      <c r="A20" s="18" t="s">
        <v>748</v>
      </c>
      <c r="B20" s="247">
        <v>30237.088919999998</v>
      </c>
      <c r="C20" s="247">
        <v>12637.49445</v>
      </c>
      <c r="D20" s="247">
        <v>27444.922999999999</v>
      </c>
      <c r="E20" s="247">
        <v>31621.995920000001</v>
      </c>
      <c r="F20" s="247">
        <v>16742.089609999999</v>
      </c>
      <c r="G20" s="247">
        <v>30824.864000000001</v>
      </c>
      <c r="H20" s="247">
        <v>27581.998921539998</v>
      </c>
      <c r="I20" s="247">
        <v>10829.075764540001</v>
      </c>
      <c r="J20" s="247">
        <v>33909.207150000002</v>
      </c>
    </row>
    <row r="21" spans="1:10" x14ac:dyDescent="0.2">
      <c r="A21" s="18" t="s">
        <v>749</v>
      </c>
      <c r="B21" s="247">
        <v>118731.098971328</v>
      </c>
      <c r="C21" s="247">
        <v>48319.109772390002</v>
      </c>
      <c r="D21" s="247">
        <v>117375.16824735999</v>
      </c>
      <c r="E21" s="247">
        <v>116351.75508659289</v>
      </c>
      <c r="F21" s="247">
        <v>45604.539309559987</v>
      </c>
      <c r="G21" s="247">
        <v>118264.44772421</v>
      </c>
      <c r="H21" s="247">
        <v>123648.45115274</v>
      </c>
      <c r="I21" s="247">
        <v>54732.488762740002</v>
      </c>
      <c r="J21" s="247">
        <v>145962.01358200001</v>
      </c>
    </row>
    <row r="22" spans="1:10" x14ac:dyDescent="0.2">
      <c r="A22" s="33" t="s">
        <v>750</v>
      </c>
      <c r="B22" s="246">
        <v>195281.83175940099</v>
      </c>
      <c r="C22" s="246">
        <v>188646.21065302001</v>
      </c>
      <c r="D22" s="246">
        <v>201435.63902829</v>
      </c>
      <c r="E22" s="246">
        <v>195686.80367408411</v>
      </c>
      <c r="F22" s="246">
        <v>187806.86862307001</v>
      </c>
      <c r="G22" s="246">
        <v>201713.6070626541</v>
      </c>
      <c r="H22" s="246">
        <v>192996.22536819411</v>
      </c>
      <c r="I22" s="246">
        <v>178832.83425861591</v>
      </c>
      <c r="J22" s="246">
        <v>198901.22161000001</v>
      </c>
    </row>
    <row r="23" spans="1:10" x14ac:dyDescent="0.2">
      <c r="A23" s="18" t="s">
        <v>751</v>
      </c>
      <c r="B23" s="247"/>
      <c r="C23" s="247"/>
      <c r="D23" s="247"/>
      <c r="E23" s="247">
        <v>0</v>
      </c>
      <c r="F23" s="247">
        <v>0</v>
      </c>
      <c r="G23" s="247">
        <v>0</v>
      </c>
      <c r="H23" s="247">
        <v>0</v>
      </c>
      <c r="I23" s="247">
        <v>0</v>
      </c>
      <c r="J23" s="247">
        <v>0</v>
      </c>
    </row>
    <row r="24" spans="1:10" x14ac:dyDescent="0.2">
      <c r="A24" s="18" t="s">
        <v>752</v>
      </c>
      <c r="B24" s="247">
        <v>23356.127148830001</v>
      </c>
      <c r="C24" s="247">
        <v>21109.596098829999</v>
      </c>
      <c r="D24" s="247">
        <v>23982.659151100001</v>
      </c>
      <c r="E24" s="247">
        <v>23804.359148830001</v>
      </c>
      <c r="F24" s="247">
        <v>21138.931098829999</v>
      </c>
      <c r="G24" s="247">
        <v>24452.0352394</v>
      </c>
      <c r="H24" s="247">
        <v>29494.298321220002</v>
      </c>
      <c r="I24" s="247">
        <v>19064.312475051</v>
      </c>
      <c r="J24" s="247">
        <v>30769.104942000002</v>
      </c>
    </row>
    <row r="25" spans="1:10" x14ac:dyDescent="0.2">
      <c r="A25" s="18" t="s">
        <v>753</v>
      </c>
      <c r="B25" s="247">
        <v>122873.28200000001</v>
      </c>
      <c r="C25" s="247">
        <v>122746.67110000001</v>
      </c>
      <c r="D25" s="247">
        <v>130617.98699999999</v>
      </c>
      <c r="E25" s="247">
        <v>23796.421999999999</v>
      </c>
      <c r="F25" s="247">
        <v>23676.918000000001</v>
      </c>
      <c r="G25" s="247">
        <v>31722.823</v>
      </c>
      <c r="H25" s="247">
        <v>121144.63499999999</v>
      </c>
      <c r="I25" s="247">
        <v>121019.406</v>
      </c>
      <c r="J25" s="247">
        <v>128310.776</v>
      </c>
    </row>
    <row r="26" spans="1:10" x14ac:dyDescent="0.2">
      <c r="A26" s="18" t="s">
        <v>749</v>
      </c>
      <c r="B26" s="247">
        <v>11229.054737189999</v>
      </c>
      <c r="C26" s="247">
        <v>8176.5222371899999</v>
      </c>
      <c r="D26" s="247">
        <v>11383.46413719</v>
      </c>
      <c r="E26" s="247">
        <v>11207.73573719</v>
      </c>
      <c r="F26" s="247">
        <v>8136.7842371900006</v>
      </c>
      <c r="G26" s="247">
        <v>11388.31637719</v>
      </c>
      <c r="H26" s="247">
        <v>7150.2652909099997</v>
      </c>
      <c r="I26" s="247">
        <v>4656.0155485149007</v>
      </c>
      <c r="J26" s="247">
        <v>7115.9629260000002</v>
      </c>
    </row>
    <row r="27" spans="1:10" x14ac:dyDescent="0.2">
      <c r="A27" s="33" t="s">
        <v>754</v>
      </c>
      <c r="B27" s="246">
        <v>2.9910000000000001</v>
      </c>
      <c r="C27" s="246">
        <v>2.9910000000000001</v>
      </c>
      <c r="D27" s="246">
        <v>2.9910000000000001</v>
      </c>
      <c r="E27" s="246">
        <v>2.9910000000000001</v>
      </c>
      <c r="F27" s="246">
        <v>2.9910000000000001</v>
      </c>
      <c r="G27" s="246">
        <v>2.9910000000000001</v>
      </c>
      <c r="H27" s="246">
        <v>2.9910000000000001</v>
      </c>
      <c r="I27" s="246">
        <v>2.9910000000000001</v>
      </c>
      <c r="J27" s="246">
        <v>2.9910000000000001</v>
      </c>
    </row>
    <row r="28" spans="1:10" x14ac:dyDescent="0.2">
      <c r="A28" s="33" t="s">
        <v>755</v>
      </c>
      <c r="B28" s="246">
        <v>0.28299999999999997</v>
      </c>
      <c r="C28" s="246">
        <v>0.28299999999999997</v>
      </c>
      <c r="D28" s="246">
        <v>0.28299999999999997</v>
      </c>
      <c r="E28" s="246">
        <v>0.28299999999999997</v>
      </c>
      <c r="F28" s="246">
        <v>0.28299999999999997</v>
      </c>
      <c r="G28" s="246">
        <v>0.28299999999999997</v>
      </c>
      <c r="H28" s="246">
        <v>0.28299999999999997</v>
      </c>
      <c r="I28" s="246">
        <v>0.28299999999999997</v>
      </c>
      <c r="J28" s="246">
        <v>0.28299999999999997</v>
      </c>
    </row>
    <row r="29" spans="1:10" x14ac:dyDescent="0.2">
      <c r="A29" s="33" t="s">
        <v>756</v>
      </c>
      <c r="B29" s="246">
        <v>5.2430000000000003</v>
      </c>
      <c r="C29" s="246">
        <v>0.76200000000000001</v>
      </c>
      <c r="D29" s="246">
        <v>5.2649999999999997</v>
      </c>
      <c r="E29" s="246">
        <v>5.2430000000000003</v>
      </c>
      <c r="F29" s="246">
        <v>0.76200000000000001</v>
      </c>
      <c r="G29" s="246">
        <v>5.2649999999999997</v>
      </c>
      <c r="H29" s="246">
        <v>5.2430000000000003</v>
      </c>
      <c r="I29" s="246">
        <v>5.2430000000000003</v>
      </c>
      <c r="J29" s="246">
        <v>5.2430000000000003</v>
      </c>
    </row>
    <row r="30" spans="1:10" x14ac:dyDescent="0.2">
      <c r="A30" s="33" t="s">
        <v>757</v>
      </c>
      <c r="B30" s="246">
        <v>106466.569</v>
      </c>
      <c r="C30" s="246">
        <v>108966.18</v>
      </c>
      <c r="D30" s="246">
        <v>109606.071</v>
      </c>
      <c r="E30" s="246">
        <v>107589.584</v>
      </c>
      <c r="F30" s="246">
        <v>109733.414</v>
      </c>
      <c r="G30" s="246">
        <v>112487.6973836</v>
      </c>
      <c r="H30" s="246">
        <v>93504.294651999997</v>
      </c>
      <c r="I30" s="246">
        <v>95803.341019</v>
      </c>
      <c r="J30" s="246">
        <v>96287.091178999995</v>
      </c>
    </row>
    <row r="31" spans="1:10" x14ac:dyDescent="0.2">
      <c r="A31" s="33" t="s">
        <v>758</v>
      </c>
      <c r="B31" s="246">
        <v>12072.817999999999</v>
      </c>
      <c r="C31" s="246">
        <v>10731.7950177</v>
      </c>
      <c r="D31" s="246">
        <v>12071.913</v>
      </c>
      <c r="E31" s="246">
        <v>11940.799000000001</v>
      </c>
      <c r="F31" s="246">
        <v>10483.9000177</v>
      </c>
      <c r="G31" s="246">
        <v>11959.903</v>
      </c>
      <c r="H31" s="246">
        <v>12359.215</v>
      </c>
      <c r="I31" s="246">
        <v>11681.59</v>
      </c>
      <c r="J31" s="246">
        <v>12391.537</v>
      </c>
    </row>
    <row r="32" spans="1:10" x14ac:dyDescent="0.2">
      <c r="A32" s="33" t="s">
        <v>759</v>
      </c>
      <c r="B32" s="246">
        <v>6063.8649999999998</v>
      </c>
      <c r="C32" s="246">
        <v>6063.8649999999998</v>
      </c>
      <c r="D32" s="246">
        <v>6387.5870000000004</v>
      </c>
      <c r="E32" s="246">
        <v>42530.175000000003</v>
      </c>
      <c r="F32" s="246">
        <v>42530.175000000003</v>
      </c>
      <c r="G32" s="246">
        <v>42955.167000000001</v>
      </c>
      <c r="H32" s="246">
        <v>6918.3459999999995</v>
      </c>
      <c r="I32" s="246">
        <v>6918.3459999999995</v>
      </c>
      <c r="J32" s="246">
        <v>7114.3860000000004</v>
      </c>
    </row>
    <row r="33" spans="1:10" x14ac:dyDescent="0.2">
      <c r="A33" s="33" t="s">
        <v>760</v>
      </c>
      <c r="B33" s="246">
        <v>3426152.1068449728</v>
      </c>
      <c r="C33" s="246">
        <v>3426468.0156549732</v>
      </c>
      <c r="D33" s="246">
        <v>3535417.0511401002</v>
      </c>
      <c r="E33" s="246">
        <v>3885383.207726879</v>
      </c>
      <c r="F33" s="246">
        <v>3883816.9448628789</v>
      </c>
      <c r="G33" s="246">
        <v>4143916.9922117302</v>
      </c>
      <c r="H33" s="246">
        <v>4177553.0490219998</v>
      </c>
      <c r="I33" s="246">
        <v>4106214.1394679998</v>
      </c>
      <c r="J33" s="246">
        <v>4355607.5987400003</v>
      </c>
    </row>
    <row r="34" spans="1:10" x14ac:dyDescent="0.2">
      <c r="A34" s="33" t="s">
        <v>761</v>
      </c>
      <c r="B34" s="246">
        <v>2916238.645918</v>
      </c>
      <c r="C34" s="246">
        <v>2923703.3713580002</v>
      </c>
      <c r="D34" s="246">
        <v>2968905.7214810001</v>
      </c>
      <c r="E34" s="246">
        <v>3342704.394545</v>
      </c>
      <c r="F34" s="246">
        <v>3345689.486943</v>
      </c>
      <c r="G34" s="246">
        <v>3506651.0037540002</v>
      </c>
      <c r="H34" s="246">
        <v>3629280.298101</v>
      </c>
      <c r="I34" s="246">
        <v>3559939.246547</v>
      </c>
      <c r="J34" s="246">
        <v>3746231.9098720001</v>
      </c>
    </row>
    <row r="35" spans="1:10" x14ac:dyDescent="0.2">
      <c r="A35" s="18" t="s">
        <v>762</v>
      </c>
      <c r="B35" s="247">
        <v>2825149.28156</v>
      </c>
      <c r="C35" s="247">
        <v>2830701.773</v>
      </c>
      <c r="D35" s="247">
        <v>2877024.8110000002</v>
      </c>
      <c r="E35" s="247">
        <v>3273201.5735450001</v>
      </c>
      <c r="F35" s="247">
        <v>3276314.8250000002</v>
      </c>
      <c r="G35" s="247">
        <v>3435563.8497540001</v>
      </c>
      <c r="H35" s="247">
        <v>3571448.559101</v>
      </c>
      <c r="I35" s="247">
        <v>3502182.6165470001</v>
      </c>
      <c r="J35" s="247">
        <v>3687494.2028720002</v>
      </c>
    </row>
    <row r="36" spans="1:10" x14ac:dyDescent="0.2">
      <c r="A36" s="18" t="s">
        <v>763</v>
      </c>
      <c r="B36" s="247">
        <v>2228657.08556</v>
      </c>
      <c r="C36" s="247">
        <v>2230675.5049999999</v>
      </c>
      <c r="D36" s="247">
        <v>2271117.4700000002</v>
      </c>
      <c r="E36" s="247">
        <v>2561848.9846000001</v>
      </c>
      <c r="F36" s="247">
        <v>2560487.5780000002</v>
      </c>
      <c r="G36" s="247">
        <v>2678986.2966629998</v>
      </c>
      <c r="H36" s="247">
        <v>2723856.1372489999</v>
      </c>
      <c r="I36" s="247">
        <v>2647671.4835470002</v>
      </c>
      <c r="J36" s="247">
        <v>2819835.2495729998</v>
      </c>
    </row>
    <row r="37" spans="1:10" x14ac:dyDescent="0.2">
      <c r="A37" s="18" t="s">
        <v>764</v>
      </c>
      <c r="B37" s="247">
        <v>596492.196</v>
      </c>
      <c r="C37" s="247">
        <v>600026.26800000004</v>
      </c>
      <c r="D37" s="247">
        <v>605907.34100000001</v>
      </c>
      <c r="E37" s="247">
        <v>711352.58894499997</v>
      </c>
      <c r="F37" s="247">
        <v>715827.24699999997</v>
      </c>
      <c r="G37" s="247">
        <v>756577.55309099995</v>
      </c>
      <c r="H37" s="247">
        <v>847592.42185199994</v>
      </c>
      <c r="I37" s="247">
        <v>854511.13300000003</v>
      </c>
      <c r="J37" s="247">
        <v>867658.95329899993</v>
      </c>
    </row>
    <row r="38" spans="1:10" x14ac:dyDescent="0.2">
      <c r="A38" s="18" t="s">
        <v>765</v>
      </c>
      <c r="B38" s="247">
        <v>0</v>
      </c>
      <c r="C38" s="247">
        <v>0</v>
      </c>
      <c r="D38" s="247">
        <v>0</v>
      </c>
      <c r="E38" s="247">
        <v>0</v>
      </c>
      <c r="F38" s="247">
        <v>0</v>
      </c>
      <c r="G38" s="247">
        <v>0</v>
      </c>
      <c r="H38" s="247">
        <v>0</v>
      </c>
      <c r="I38" s="247">
        <v>0</v>
      </c>
      <c r="J38" s="247">
        <v>0</v>
      </c>
    </row>
    <row r="39" spans="1:10" x14ac:dyDescent="0.2">
      <c r="A39" s="18" t="s">
        <v>766</v>
      </c>
      <c r="B39" s="247">
        <v>70379.75035799999</v>
      </c>
      <c r="C39" s="247">
        <v>70379.75035799999</v>
      </c>
      <c r="D39" s="247">
        <v>71171.296480999998</v>
      </c>
      <c r="E39" s="247">
        <v>69502.820999999996</v>
      </c>
      <c r="F39" s="247">
        <v>69374.661942999999</v>
      </c>
      <c r="G39" s="247">
        <v>71087.153999999995</v>
      </c>
      <c r="H39" s="247">
        <v>57831.739000000001</v>
      </c>
      <c r="I39" s="247">
        <v>57756.63</v>
      </c>
      <c r="J39" s="247">
        <v>58737.707000000002</v>
      </c>
    </row>
    <row r="40" spans="1:10" x14ac:dyDescent="0.2">
      <c r="A40" s="18" t="s">
        <v>767</v>
      </c>
      <c r="B40" s="247">
        <v>20709.614000000001</v>
      </c>
      <c r="C40" s="247">
        <v>22621.848000000002</v>
      </c>
      <c r="D40" s="247">
        <v>20709.614000000001</v>
      </c>
      <c r="E40" s="247">
        <v>0</v>
      </c>
      <c r="F40" s="247">
        <v>0</v>
      </c>
      <c r="G40" s="247">
        <v>0</v>
      </c>
      <c r="H40" s="247">
        <v>0</v>
      </c>
      <c r="I40" s="247">
        <v>0</v>
      </c>
      <c r="J40" s="247">
        <v>0</v>
      </c>
    </row>
    <row r="41" spans="1:10" x14ac:dyDescent="0.2">
      <c r="A41" s="33" t="s">
        <v>768</v>
      </c>
      <c r="B41" s="246">
        <v>472155.21376000001</v>
      </c>
      <c r="C41" s="246">
        <v>467806.03357999999</v>
      </c>
      <c r="D41" s="246">
        <v>527558.28665410005</v>
      </c>
      <c r="E41" s="246">
        <v>479379.32579600002</v>
      </c>
      <c r="F41" s="246">
        <v>475252.20237499999</v>
      </c>
      <c r="G41" s="246">
        <v>572636.95945772994</v>
      </c>
      <c r="H41" s="246">
        <v>478137.60592100001</v>
      </c>
      <c r="I41" s="246">
        <v>474280.731921</v>
      </c>
      <c r="J41" s="246">
        <v>538923.97886799998</v>
      </c>
    </row>
    <row r="42" spans="1:10" x14ac:dyDescent="0.2">
      <c r="A42" s="18" t="s">
        <v>769</v>
      </c>
      <c r="B42" s="247">
        <v>145421.28075999999</v>
      </c>
      <c r="C42" s="247">
        <v>142608.86457999999</v>
      </c>
      <c r="D42" s="247">
        <v>149750.872</v>
      </c>
      <c r="E42" s="247">
        <v>150650.82943000001</v>
      </c>
      <c r="F42" s="247">
        <v>148131.64035999999</v>
      </c>
      <c r="G42" s="247">
        <v>158282.27100000001</v>
      </c>
      <c r="H42" s="247">
        <v>149124.59758599999</v>
      </c>
      <c r="I42" s="247">
        <v>146845.26558599999</v>
      </c>
      <c r="J42" s="247">
        <v>153608.63553299999</v>
      </c>
    </row>
    <row r="43" spans="1:10" x14ac:dyDescent="0.2">
      <c r="A43" s="18" t="s">
        <v>770</v>
      </c>
      <c r="B43" s="247">
        <v>190316.26</v>
      </c>
      <c r="C43" s="247">
        <v>187824.27100000001</v>
      </c>
      <c r="D43" s="247">
        <v>234150.54800000001</v>
      </c>
      <c r="E43" s="247">
        <v>190287.78700000001</v>
      </c>
      <c r="F43" s="247">
        <v>187800.51800000001</v>
      </c>
      <c r="G43" s="247">
        <v>268290.48800000001</v>
      </c>
      <c r="H43" s="247">
        <v>190233.712</v>
      </c>
      <c r="I43" s="247">
        <v>187750.16399999999</v>
      </c>
      <c r="J43" s="247">
        <v>240558.21100000001</v>
      </c>
    </row>
    <row r="44" spans="1:10" x14ac:dyDescent="0.2">
      <c r="A44" s="18" t="s">
        <v>771</v>
      </c>
      <c r="B44" s="247">
        <v>10778.985000000001</v>
      </c>
      <c r="C44" s="247">
        <v>10779</v>
      </c>
      <c r="D44" s="247">
        <v>11024.686</v>
      </c>
      <c r="E44" s="247">
        <v>10760.495000000001</v>
      </c>
      <c r="F44" s="247">
        <v>10768.583000000001</v>
      </c>
      <c r="G44" s="247">
        <v>11285.847</v>
      </c>
      <c r="H44" s="247">
        <v>8634.9473349999989</v>
      </c>
      <c r="I44" s="247">
        <v>8666.9583349999994</v>
      </c>
      <c r="J44" s="247">
        <v>8789.6473349999997</v>
      </c>
    </row>
    <row r="45" spans="1:10" x14ac:dyDescent="0.2">
      <c r="A45" s="18" t="s">
        <v>772</v>
      </c>
      <c r="B45" s="247">
        <v>0</v>
      </c>
      <c r="C45" s="247"/>
      <c r="D45" s="247">
        <v>0</v>
      </c>
      <c r="E45" s="247">
        <v>0</v>
      </c>
      <c r="F45" s="247">
        <v>0</v>
      </c>
      <c r="G45" s="247">
        <v>0</v>
      </c>
      <c r="H45" s="247">
        <v>0</v>
      </c>
      <c r="I45" s="247">
        <v>0</v>
      </c>
      <c r="J45" s="247">
        <v>0</v>
      </c>
    </row>
    <row r="46" spans="1:10" x14ac:dyDescent="0.2">
      <c r="A46" s="18" t="s">
        <v>773</v>
      </c>
      <c r="B46" s="247">
        <v>125638.68799999999</v>
      </c>
      <c r="C46" s="247">
        <v>126593.898</v>
      </c>
      <c r="D46" s="247">
        <v>132632.1806541</v>
      </c>
      <c r="E46" s="247">
        <v>127680.214366</v>
      </c>
      <c r="F46" s="247">
        <v>128551.46101499999</v>
      </c>
      <c r="G46" s="247">
        <v>134778.35345773</v>
      </c>
      <c r="H46" s="247">
        <v>130144.349</v>
      </c>
      <c r="I46" s="247">
        <v>131018.344</v>
      </c>
      <c r="J46" s="247">
        <v>135967.48499999999</v>
      </c>
    </row>
    <row r="47" spans="1:10" x14ac:dyDescent="0.2">
      <c r="A47" s="33" t="s">
        <v>774</v>
      </c>
      <c r="B47" s="246">
        <v>0</v>
      </c>
      <c r="C47" s="246"/>
      <c r="D47" s="246">
        <v>0</v>
      </c>
      <c r="E47" s="246">
        <v>0</v>
      </c>
      <c r="F47" s="246">
        <v>0</v>
      </c>
      <c r="G47" s="246">
        <v>0</v>
      </c>
      <c r="H47" s="246">
        <v>1698.789</v>
      </c>
      <c r="I47" s="246">
        <v>1698.789</v>
      </c>
      <c r="J47" s="246">
        <v>1698.789</v>
      </c>
    </row>
    <row r="48" spans="1:10" x14ac:dyDescent="0.2">
      <c r="A48" s="33" t="s">
        <v>775</v>
      </c>
      <c r="B48" s="246">
        <v>0</v>
      </c>
      <c r="C48" s="246"/>
      <c r="D48" s="246">
        <v>0</v>
      </c>
      <c r="E48" s="246">
        <v>0</v>
      </c>
      <c r="F48" s="246">
        <v>0</v>
      </c>
      <c r="G48" s="246">
        <v>0</v>
      </c>
      <c r="H48" s="246">
        <v>0</v>
      </c>
      <c r="I48" s="246">
        <v>0</v>
      </c>
      <c r="J48" s="246">
        <v>0</v>
      </c>
    </row>
    <row r="49" spans="1:10" x14ac:dyDescent="0.2">
      <c r="A49" s="33" t="s">
        <v>776</v>
      </c>
      <c r="B49" s="246">
        <v>0</v>
      </c>
      <c r="C49" s="246"/>
      <c r="D49" s="246">
        <v>0</v>
      </c>
      <c r="E49" s="246">
        <v>0</v>
      </c>
      <c r="F49" s="246">
        <v>0</v>
      </c>
      <c r="G49" s="246">
        <v>0</v>
      </c>
      <c r="H49" s="246">
        <v>0</v>
      </c>
      <c r="I49" s="246">
        <v>0</v>
      </c>
      <c r="J49" s="246">
        <v>0</v>
      </c>
    </row>
    <row r="50" spans="1:10" x14ac:dyDescent="0.2">
      <c r="A50" s="33" t="s">
        <v>777</v>
      </c>
      <c r="B50" s="246">
        <v>0</v>
      </c>
      <c r="C50" s="246"/>
      <c r="D50" s="246">
        <v>0</v>
      </c>
      <c r="E50" s="246">
        <v>0</v>
      </c>
      <c r="F50" s="246">
        <v>0</v>
      </c>
      <c r="G50" s="246">
        <v>0</v>
      </c>
      <c r="H50" s="246">
        <v>0</v>
      </c>
      <c r="I50" s="246">
        <v>0</v>
      </c>
      <c r="J50" s="246">
        <v>0</v>
      </c>
    </row>
    <row r="51" spans="1:10" x14ac:dyDescent="0.2">
      <c r="A51" s="33" t="s">
        <v>778</v>
      </c>
      <c r="B51" s="246">
        <v>6954.3240050000004</v>
      </c>
      <c r="C51" s="246">
        <v>6954.3240050000004</v>
      </c>
      <c r="D51" s="246">
        <v>7105.6960050000007</v>
      </c>
      <c r="E51" s="246">
        <v>8164.7449999999999</v>
      </c>
      <c r="F51" s="246">
        <v>8164.7450050000007</v>
      </c>
      <c r="G51" s="246">
        <v>8433.3249999999989</v>
      </c>
      <c r="H51" s="246">
        <v>8128.2619999999997</v>
      </c>
      <c r="I51" s="246">
        <v>8128.2619999999997</v>
      </c>
      <c r="J51" s="246">
        <v>8307.4869999999992</v>
      </c>
    </row>
    <row r="52" spans="1:10" ht="15" thickBot="1" x14ac:dyDescent="0.25">
      <c r="A52" s="37" t="s">
        <v>779</v>
      </c>
      <c r="B52" s="292">
        <v>30803.923161973002</v>
      </c>
      <c r="C52" s="292">
        <v>28004.286711973</v>
      </c>
      <c r="D52" s="292">
        <v>31847.347000000002</v>
      </c>
      <c r="E52" s="292">
        <v>55134.742385878999</v>
      </c>
      <c r="F52" s="292">
        <v>54710.510539878996</v>
      </c>
      <c r="G52" s="292">
        <v>56195.703999999998</v>
      </c>
      <c r="H52" s="292">
        <v>60308.093999999997</v>
      </c>
      <c r="I52" s="292">
        <v>62167.11</v>
      </c>
      <c r="J52" s="292">
        <v>60445.434000000008</v>
      </c>
    </row>
    <row r="53" spans="1:10" ht="15.75" thickTop="1" thickBot="1" x14ac:dyDescent="0.25">
      <c r="A53" s="37"/>
      <c r="B53" s="331"/>
      <c r="C53" s="331"/>
      <c r="D53" s="331"/>
      <c r="E53" s="331"/>
      <c r="F53" s="331"/>
      <c r="G53" s="331"/>
      <c r="H53" s="331"/>
      <c r="I53" s="331"/>
      <c r="J53" s="331"/>
    </row>
    <row r="54" spans="1:10" ht="15.75" thickTop="1" thickBot="1" x14ac:dyDescent="0.25">
      <c r="A54" s="47" t="s">
        <v>262</v>
      </c>
      <c r="B54" s="331">
        <v>21374586.71866497</v>
      </c>
      <c r="C54" s="331">
        <v>21753491.120920964</v>
      </c>
      <c r="D54" s="331">
        <v>21600501.64119605</v>
      </c>
      <c r="E54" s="331">
        <v>22912778.207080938</v>
      </c>
      <c r="F54" s="331">
        <v>23413511.863253742</v>
      </c>
      <c r="G54" s="331">
        <v>23546988.895228598</v>
      </c>
      <c r="H54" s="331">
        <v>25129657.960287854</v>
      </c>
      <c r="I54" s="331">
        <v>26297368.647131279</v>
      </c>
      <c r="J54" s="331">
        <v>25824238.726144001</v>
      </c>
    </row>
    <row r="55" spans="1:10" ht="15" thickTop="1" x14ac:dyDescent="0.2">
      <c r="A55" s="964" t="s">
        <v>263</v>
      </c>
      <c r="B55" s="964"/>
      <c r="C55" s="964"/>
      <c r="D55" s="964"/>
      <c r="E55" s="964"/>
      <c r="F55" s="964"/>
      <c r="G55" s="964"/>
      <c r="H55" s="964"/>
      <c r="I55" s="964"/>
      <c r="J55" s="964"/>
    </row>
    <row r="56" spans="1:10" x14ac:dyDescent="0.2">
      <c r="A56" s="1"/>
    </row>
  </sheetData>
  <mergeCells count="9">
    <mergeCell ref="A55:J55"/>
    <mergeCell ref="A1:J1"/>
    <mergeCell ref="A2:J2"/>
    <mergeCell ref="A3:J3"/>
    <mergeCell ref="A4:A6"/>
    <mergeCell ref="B5:D5"/>
    <mergeCell ref="E5:G5"/>
    <mergeCell ref="H5:J5"/>
    <mergeCell ref="B4:J4"/>
  </mergeCells>
  <pageMargins left="0.7" right="0.7" top="0.75" bottom="0.75" header="0.3" footer="0.3"/>
  <pageSetup paperSize="9" scale="66" orientation="portrait" verticalDpi="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pageSetUpPr fitToPage="1"/>
  </sheetPr>
  <dimension ref="A1:D88"/>
  <sheetViews>
    <sheetView view="pageBreakPreview" zoomScale="115" zoomScaleNormal="100" zoomScaleSheetLayoutView="115" workbookViewId="0">
      <selection activeCell="B5" sqref="B5:D5"/>
    </sheetView>
  </sheetViews>
  <sheetFormatPr defaultRowHeight="14.25" x14ac:dyDescent="0.2"/>
  <cols>
    <col min="1" max="1" width="75.25" customWidth="1"/>
    <col min="2" max="4" width="11.25" customWidth="1"/>
  </cols>
  <sheetData>
    <row r="1" spans="1:4" ht="18.75" x14ac:dyDescent="0.2">
      <c r="A1" s="707" t="s">
        <v>780</v>
      </c>
      <c r="B1" s="707"/>
      <c r="C1" s="707"/>
      <c r="D1" s="707"/>
    </row>
    <row r="2" spans="1:4" ht="18.75" x14ac:dyDescent="0.2">
      <c r="A2" s="707" t="s">
        <v>781</v>
      </c>
      <c r="B2" s="707"/>
      <c r="C2" s="707"/>
      <c r="D2" s="707"/>
    </row>
    <row r="3" spans="1:4" ht="15" thickBot="1" x14ac:dyDescent="0.25">
      <c r="A3" s="718" t="s">
        <v>731</v>
      </c>
      <c r="B3" s="718"/>
      <c r="C3" s="718"/>
      <c r="D3" s="718"/>
    </row>
    <row r="4" spans="1:4" ht="15.75" thickTop="1" thickBot="1" x14ac:dyDescent="0.25">
      <c r="A4" s="74" t="s">
        <v>782</v>
      </c>
      <c r="B4" s="724">
        <v>2023</v>
      </c>
      <c r="C4" s="725"/>
      <c r="D4" s="991"/>
    </row>
    <row r="5" spans="1:4" ht="15" thickBot="1" x14ac:dyDescent="0.25">
      <c r="A5" s="165" t="s">
        <v>783</v>
      </c>
      <c r="B5" s="481" t="s">
        <v>125</v>
      </c>
      <c r="C5" s="481" t="s">
        <v>1193</v>
      </c>
      <c r="D5" s="482" t="s">
        <v>1247</v>
      </c>
    </row>
    <row r="6" spans="1:4" ht="15" thickTop="1" x14ac:dyDescent="0.2">
      <c r="A6" s="16"/>
      <c r="B6" s="16"/>
      <c r="C6" s="16"/>
      <c r="D6" s="16"/>
    </row>
    <row r="7" spans="1:4" x14ac:dyDescent="0.2">
      <c r="A7" s="83">
        <v>0</v>
      </c>
      <c r="B7" s="332">
        <v>7045365.3707457101</v>
      </c>
      <c r="C7" s="332">
        <v>6910442.2577354535</v>
      </c>
      <c r="D7" s="332">
        <v>7248844.5900089042</v>
      </c>
    </row>
    <row r="8" spans="1:4" x14ac:dyDescent="0.2">
      <c r="A8" s="83" t="s">
        <v>784</v>
      </c>
      <c r="B8" s="332">
        <v>243675.491453</v>
      </c>
      <c r="C8" s="332">
        <v>228409.05284480398</v>
      </c>
      <c r="D8" s="332">
        <v>180399.8953234668</v>
      </c>
    </row>
    <row r="9" spans="1:4" x14ac:dyDescent="0.2">
      <c r="A9" s="83" t="s">
        <v>785</v>
      </c>
      <c r="B9" s="332">
        <v>229624.288493</v>
      </c>
      <c r="C9" s="332">
        <v>143352.06561600001</v>
      </c>
      <c r="D9" s="332">
        <v>126621.657626</v>
      </c>
    </row>
    <row r="10" spans="1:4" x14ac:dyDescent="0.2">
      <c r="A10" s="83" t="s">
        <v>786</v>
      </c>
      <c r="B10" s="332">
        <v>12253.763050000001</v>
      </c>
      <c r="C10" s="332">
        <v>141941.05059900001</v>
      </c>
      <c r="D10" s="332">
        <v>123512.41878200001</v>
      </c>
    </row>
    <row r="11" spans="1:4" x14ac:dyDescent="0.2">
      <c r="A11" s="83" t="s">
        <v>787</v>
      </c>
      <c r="B11" s="332">
        <v>60961.615165299998</v>
      </c>
      <c r="C11" s="332">
        <v>29404.697268</v>
      </c>
      <c r="D11" s="332">
        <v>55984.691982999997</v>
      </c>
    </row>
    <row r="12" spans="1:4" x14ac:dyDescent="0.2">
      <c r="A12" s="83" t="s">
        <v>788</v>
      </c>
      <c r="B12" s="332">
        <v>59226.147007900006</v>
      </c>
      <c r="C12" s="332">
        <v>54162.623325999994</v>
      </c>
      <c r="D12" s="332">
        <v>48634.516863000004</v>
      </c>
    </row>
    <row r="13" spans="1:4" x14ac:dyDescent="0.2">
      <c r="A13" s="83">
        <v>5.25</v>
      </c>
      <c r="B13" s="332">
        <v>27708.219100000002</v>
      </c>
      <c r="C13" s="332">
        <v>19226.951095</v>
      </c>
      <c r="D13" s="332">
        <v>3554.9783579999998</v>
      </c>
    </row>
    <row r="14" spans="1:4" x14ac:dyDescent="0.2">
      <c r="A14" s="83">
        <v>5.5</v>
      </c>
      <c r="B14" s="332">
        <v>31111.348020000001</v>
      </c>
      <c r="C14" s="332">
        <v>5815.9360200000001</v>
      </c>
      <c r="D14" s="332">
        <v>2004.6885500000001</v>
      </c>
    </row>
    <row r="15" spans="1:4" x14ac:dyDescent="0.2">
      <c r="A15" s="83">
        <v>5.75</v>
      </c>
      <c r="B15" s="332">
        <v>4085.9250000000002</v>
      </c>
      <c r="C15" s="332">
        <v>79566.172999999981</v>
      </c>
      <c r="D15" s="332">
        <v>76505.693000000014</v>
      </c>
    </row>
    <row r="16" spans="1:4" x14ac:dyDescent="0.2">
      <c r="A16" s="83">
        <v>6</v>
      </c>
      <c r="B16" s="332">
        <v>34928.503450000011</v>
      </c>
      <c r="C16" s="332">
        <v>96579.573999999979</v>
      </c>
      <c r="D16" s="332">
        <v>94802.537431000004</v>
      </c>
    </row>
    <row r="17" spans="1:4" x14ac:dyDescent="0.2">
      <c r="A17" s="83">
        <v>6.25</v>
      </c>
      <c r="B17" s="332">
        <v>1227.6687999999999</v>
      </c>
      <c r="C17" s="332">
        <v>27130.719800000003</v>
      </c>
      <c r="D17" s="332">
        <v>7069.2249379999994</v>
      </c>
    </row>
    <row r="18" spans="1:4" x14ac:dyDescent="0.2">
      <c r="A18" s="83">
        <v>6.5</v>
      </c>
      <c r="B18" s="332">
        <v>3081.2835500000001</v>
      </c>
      <c r="C18" s="332">
        <v>3783.7395449999999</v>
      </c>
      <c r="D18" s="332">
        <v>6742.2710670000006</v>
      </c>
    </row>
    <row r="19" spans="1:4" x14ac:dyDescent="0.2">
      <c r="A19" s="83">
        <v>6.75</v>
      </c>
      <c r="B19" s="332">
        <v>1454.576</v>
      </c>
      <c r="C19" s="332">
        <v>323.86</v>
      </c>
      <c r="D19" s="332">
        <v>777.57035999999994</v>
      </c>
    </row>
    <row r="20" spans="1:4" x14ac:dyDescent="0.2">
      <c r="A20" s="83">
        <v>7</v>
      </c>
      <c r="B20" s="332">
        <v>9288.2464489999984</v>
      </c>
      <c r="C20" s="332">
        <v>32373.728348999997</v>
      </c>
      <c r="D20" s="332">
        <v>24008.563728000001</v>
      </c>
    </row>
    <row r="21" spans="1:4" x14ac:dyDescent="0.2">
      <c r="A21" s="83">
        <v>7.25</v>
      </c>
      <c r="B21" s="332">
        <v>4335.1699099999996</v>
      </c>
      <c r="C21" s="332">
        <v>2411.4889089999997</v>
      </c>
      <c r="D21" s="332">
        <v>2056.9417370000001</v>
      </c>
    </row>
    <row r="22" spans="1:4" x14ac:dyDescent="0.2">
      <c r="A22" s="83">
        <v>7.5</v>
      </c>
      <c r="B22" s="332">
        <v>21691.370749999998</v>
      </c>
      <c r="C22" s="332">
        <v>6504.5057460000007</v>
      </c>
      <c r="D22" s="332">
        <v>4358.6742430000004</v>
      </c>
    </row>
    <row r="23" spans="1:4" x14ac:dyDescent="0.2">
      <c r="A23" s="83">
        <v>7.75</v>
      </c>
      <c r="B23" s="332">
        <v>2407.0549999999998</v>
      </c>
      <c r="C23" s="332">
        <v>2072.116</v>
      </c>
      <c r="D23" s="332">
        <v>1488.6633099999999</v>
      </c>
    </row>
    <row r="24" spans="1:4" x14ac:dyDescent="0.2">
      <c r="A24" s="83">
        <v>8</v>
      </c>
      <c r="B24" s="332">
        <v>16792.087</v>
      </c>
      <c r="C24" s="332">
        <v>20594.965999999997</v>
      </c>
      <c r="D24" s="332">
        <v>24870.542502</v>
      </c>
    </row>
    <row r="25" spans="1:4" x14ac:dyDescent="0.2">
      <c r="A25" s="83">
        <v>8.25</v>
      </c>
      <c r="B25" s="332">
        <v>10913.471000000001</v>
      </c>
      <c r="C25" s="332">
        <v>4066.6640000000002</v>
      </c>
      <c r="D25" s="332">
        <v>4696.2936430000009</v>
      </c>
    </row>
    <row r="26" spans="1:4" x14ac:dyDescent="0.2">
      <c r="A26" s="83">
        <v>8.5</v>
      </c>
      <c r="B26" s="332">
        <v>13128.081249999997</v>
      </c>
      <c r="C26" s="332">
        <v>11293.997249999999</v>
      </c>
      <c r="D26" s="332">
        <v>32347.118855000001</v>
      </c>
    </row>
    <row r="27" spans="1:4" x14ac:dyDescent="0.2">
      <c r="A27" s="83">
        <v>8.75</v>
      </c>
      <c r="B27" s="332">
        <v>5286.7080000000005</v>
      </c>
      <c r="C27" s="332">
        <v>2042.1889999999999</v>
      </c>
      <c r="D27" s="332">
        <v>1282.4474189999999</v>
      </c>
    </row>
    <row r="28" spans="1:4" x14ac:dyDescent="0.2">
      <c r="A28" s="83">
        <v>9</v>
      </c>
      <c r="B28" s="332">
        <v>9243.4681199999995</v>
      </c>
      <c r="C28" s="332">
        <v>7898.0191200000008</v>
      </c>
      <c r="D28" s="332">
        <v>22304.009976000001</v>
      </c>
    </row>
    <row r="29" spans="1:4" x14ac:dyDescent="0.2">
      <c r="A29" s="83">
        <v>9.25</v>
      </c>
      <c r="B29" s="332">
        <v>19061.307499999995</v>
      </c>
      <c r="C29" s="332">
        <v>45457.481499999994</v>
      </c>
      <c r="D29" s="332">
        <v>30410.447492000003</v>
      </c>
    </row>
    <row r="30" spans="1:4" x14ac:dyDescent="0.2">
      <c r="A30" s="83">
        <v>9.5</v>
      </c>
      <c r="B30" s="332">
        <v>43282.093000000001</v>
      </c>
      <c r="C30" s="332">
        <v>3565.9679999999998</v>
      </c>
      <c r="D30" s="332">
        <v>4119.5427010000003</v>
      </c>
    </row>
    <row r="31" spans="1:4" x14ac:dyDescent="0.2">
      <c r="A31" s="83">
        <v>9.75</v>
      </c>
      <c r="B31" s="332">
        <v>9519.7839210000002</v>
      </c>
      <c r="C31" s="332">
        <v>6523.8239210000002</v>
      </c>
      <c r="D31" s="332">
        <v>6129.5808099999995</v>
      </c>
    </row>
    <row r="32" spans="1:4" x14ac:dyDescent="0.2">
      <c r="A32" s="83">
        <v>10</v>
      </c>
      <c r="B32" s="332">
        <v>30556.076419999998</v>
      </c>
      <c r="C32" s="332">
        <v>18735.262999999995</v>
      </c>
      <c r="D32" s="332">
        <v>24217.547241</v>
      </c>
    </row>
    <row r="33" spans="1:4" x14ac:dyDescent="0.2">
      <c r="A33" s="83">
        <v>10.25</v>
      </c>
      <c r="B33" s="332">
        <v>12477.022910000005</v>
      </c>
      <c r="C33" s="332">
        <v>14721.162912000002</v>
      </c>
      <c r="D33" s="332">
        <v>18495.961890000002</v>
      </c>
    </row>
    <row r="34" spans="1:4" x14ac:dyDescent="0.2">
      <c r="A34" s="83">
        <v>10.5</v>
      </c>
      <c r="B34" s="332">
        <v>6277.9533560000009</v>
      </c>
      <c r="C34" s="332">
        <v>7457.8071549999986</v>
      </c>
      <c r="D34" s="332">
        <v>5227.2281219999995</v>
      </c>
    </row>
    <row r="35" spans="1:4" x14ac:dyDescent="0.2">
      <c r="A35" s="83">
        <v>10.75</v>
      </c>
      <c r="B35" s="332">
        <v>18798.150320000001</v>
      </c>
      <c r="C35" s="332">
        <v>17006.018011</v>
      </c>
      <c r="D35" s="332">
        <v>14907.093154999999</v>
      </c>
    </row>
    <row r="36" spans="1:4" x14ac:dyDescent="0.2">
      <c r="A36" s="83">
        <v>11</v>
      </c>
      <c r="B36" s="332">
        <v>9148.1805499999991</v>
      </c>
      <c r="C36" s="332">
        <v>4795.8565469999994</v>
      </c>
      <c r="D36" s="332">
        <v>3602.0435080000002</v>
      </c>
    </row>
    <row r="37" spans="1:4" x14ac:dyDescent="0.2">
      <c r="A37" s="83">
        <v>11.25</v>
      </c>
      <c r="B37" s="332">
        <v>12043.39032</v>
      </c>
      <c r="C37" s="332">
        <v>6099.588315</v>
      </c>
      <c r="D37" s="332">
        <v>8097.0585230000006</v>
      </c>
    </row>
    <row r="38" spans="1:4" x14ac:dyDescent="0.2">
      <c r="A38" s="83">
        <v>11.5</v>
      </c>
      <c r="B38" s="332">
        <v>11640.701366000001</v>
      </c>
      <c r="C38" s="332">
        <v>9188.7143700000015</v>
      </c>
      <c r="D38" s="332">
        <v>5865.2909209999998</v>
      </c>
    </row>
    <row r="39" spans="1:4" x14ac:dyDescent="0.2">
      <c r="A39" s="83">
        <v>11.75</v>
      </c>
      <c r="B39" s="332">
        <v>35290.889000000003</v>
      </c>
      <c r="C39" s="332">
        <v>23730.371000000006</v>
      </c>
      <c r="D39" s="332">
        <v>5411.0438899999999</v>
      </c>
    </row>
    <row r="40" spans="1:4" x14ac:dyDescent="0.2">
      <c r="A40" s="83">
        <v>12</v>
      </c>
      <c r="B40" s="332">
        <v>35717.838570000007</v>
      </c>
      <c r="C40" s="332">
        <v>37306.087574000005</v>
      </c>
      <c r="D40" s="332">
        <v>51954.546385000001</v>
      </c>
    </row>
    <row r="41" spans="1:4" x14ac:dyDescent="0.2">
      <c r="A41" s="83">
        <v>12.25</v>
      </c>
      <c r="B41" s="332">
        <v>6712.6090000000004</v>
      </c>
      <c r="C41" s="332">
        <v>5612.5460000000003</v>
      </c>
      <c r="D41" s="332">
        <v>30838.162199999999</v>
      </c>
    </row>
    <row r="42" spans="1:4" x14ac:dyDescent="0.2">
      <c r="A42" s="83">
        <v>12.5</v>
      </c>
      <c r="B42" s="332">
        <v>15289.736870000001</v>
      </c>
      <c r="C42" s="332">
        <v>12170.683397000001</v>
      </c>
      <c r="D42" s="332">
        <v>11112.330365</v>
      </c>
    </row>
    <row r="43" spans="1:4" x14ac:dyDescent="0.2">
      <c r="A43" s="83">
        <v>12.75</v>
      </c>
      <c r="B43" s="332">
        <v>11907.736999999997</v>
      </c>
      <c r="C43" s="332">
        <v>10747.259740000001</v>
      </c>
      <c r="D43" s="332">
        <v>1038.769712</v>
      </c>
    </row>
    <row r="44" spans="1:4" x14ac:dyDescent="0.2">
      <c r="A44" s="83">
        <v>13</v>
      </c>
      <c r="B44" s="332">
        <v>150351.63344000001</v>
      </c>
      <c r="C44" s="332">
        <v>4096.1124369999998</v>
      </c>
      <c r="D44" s="332">
        <v>3229.0411299999996</v>
      </c>
    </row>
    <row r="45" spans="1:4" x14ac:dyDescent="0.2">
      <c r="A45" s="83">
        <v>13.25</v>
      </c>
      <c r="B45" s="332">
        <v>4116.3044</v>
      </c>
      <c r="C45" s="332">
        <v>175621.38440400001</v>
      </c>
      <c r="D45" s="332">
        <v>190162.66200000001</v>
      </c>
    </row>
    <row r="46" spans="1:4" x14ac:dyDescent="0.2">
      <c r="A46" s="83">
        <v>13.5</v>
      </c>
      <c r="B46" s="332">
        <v>12076.902199999999</v>
      </c>
      <c r="C46" s="332">
        <v>5549.2060000000001</v>
      </c>
      <c r="D46" s="332">
        <v>7624.1481970000004</v>
      </c>
    </row>
    <row r="47" spans="1:4" x14ac:dyDescent="0.2">
      <c r="A47" s="83">
        <v>13.75</v>
      </c>
      <c r="B47" s="332">
        <v>4737.0919999999996</v>
      </c>
      <c r="C47" s="332">
        <v>1382.153</v>
      </c>
      <c r="D47" s="332">
        <v>4029.1049400000002</v>
      </c>
    </row>
    <row r="48" spans="1:4" x14ac:dyDescent="0.2">
      <c r="A48" s="83">
        <v>14</v>
      </c>
      <c r="B48" s="332">
        <v>33091.348687000005</v>
      </c>
      <c r="C48" s="332">
        <v>25235.755628999999</v>
      </c>
      <c r="D48" s="332">
        <v>21634.476852</v>
      </c>
    </row>
    <row r="49" spans="1:4" x14ac:dyDescent="0.2">
      <c r="A49" s="83">
        <v>14.25</v>
      </c>
      <c r="B49" s="332">
        <v>15701.736489999999</v>
      </c>
      <c r="C49" s="332">
        <v>6212.4584929999992</v>
      </c>
      <c r="D49" s="332">
        <v>2959.8119409999999</v>
      </c>
    </row>
    <row r="50" spans="1:4" x14ac:dyDescent="0.2">
      <c r="A50" s="83">
        <v>14.5</v>
      </c>
      <c r="B50" s="332">
        <v>100738.773763</v>
      </c>
      <c r="C50" s="332">
        <v>17488.375263999998</v>
      </c>
      <c r="D50" s="332">
        <v>7075.4523239999999</v>
      </c>
    </row>
    <row r="51" spans="1:4" x14ac:dyDescent="0.2">
      <c r="A51" s="83">
        <v>14.75</v>
      </c>
      <c r="B51" s="332">
        <v>20412.595329999996</v>
      </c>
      <c r="C51" s="332">
        <v>64464.893184</v>
      </c>
      <c r="D51" s="332">
        <v>66754.948000000004</v>
      </c>
    </row>
    <row r="52" spans="1:4" x14ac:dyDescent="0.2">
      <c r="A52" s="83">
        <v>15</v>
      </c>
      <c r="B52" s="332">
        <v>41647.834490000001</v>
      </c>
      <c r="C52" s="332">
        <v>22767.332484000002</v>
      </c>
      <c r="D52" s="332">
        <v>12023.936085000001</v>
      </c>
    </row>
    <row r="53" spans="1:4" x14ac:dyDescent="0.2">
      <c r="A53" s="83">
        <v>15.25</v>
      </c>
      <c r="B53" s="332">
        <v>30410.172125999998</v>
      </c>
      <c r="C53" s="332">
        <v>12782.6991</v>
      </c>
      <c r="D53" s="332">
        <v>3650.8409059999999</v>
      </c>
    </row>
    <row r="54" spans="1:4" x14ac:dyDescent="0.2">
      <c r="A54" s="83">
        <v>15.5</v>
      </c>
      <c r="B54" s="332">
        <v>52977.842195999998</v>
      </c>
      <c r="C54" s="332">
        <v>17776.676564000001</v>
      </c>
      <c r="D54" s="332">
        <v>6171.3334489999997</v>
      </c>
    </row>
    <row r="55" spans="1:4" x14ac:dyDescent="0.2">
      <c r="A55" s="83">
        <v>15.75</v>
      </c>
      <c r="B55" s="332">
        <v>111718.05700000002</v>
      </c>
      <c r="C55" s="332">
        <v>56646.199444000005</v>
      </c>
      <c r="D55" s="332">
        <v>8000.2261759999992</v>
      </c>
    </row>
    <row r="56" spans="1:4" x14ac:dyDescent="0.2">
      <c r="A56" s="83">
        <v>16</v>
      </c>
      <c r="B56" s="332">
        <v>160356.29399999999</v>
      </c>
      <c r="C56" s="332">
        <v>82990.590018000003</v>
      </c>
      <c r="D56" s="332">
        <v>35123.109885999991</v>
      </c>
    </row>
    <row r="57" spans="1:4" x14ac:dyDescent="0.2">
      <c r="A57" s="83">
        <v>16.25</v>
      </c>
      <c r="B57" s="332">
        <v>86118.615999999995</v>
      </c>
      <c r="C57" s="332">
        <v>54247.720758999996</v>
      </c>
      <c r="D57" s="332">
        <v>18436.430348000002</v>
      </c>
    </row>
    <row r="58" spans="1:4" x14ac:dyDescent="0.2">
      <c r="A58" s="83">
        <v>16.5</v>
      </c>
      <c r="B58" s="332">
        <v>50403.455000000002</v>
      </c>
      <c r="C58" s="332">
        <v>36010.214</v>
      </c>
      <c r="D58" s="332">
        <v>21148.917293000002</v>
      </c>
    </row>
    <row r="59" spans="1:4" x14ac:dyDescent="0.2">
      <c r="A59" s="83">
        <v>16.75</v>
      </c>
      <c r="B59" s="332">
        <v>33838.803000000007</v>
      </c>
      <c r="C59" s="332">
        <v>21836.671999999999</v>
      </c>
      <c r="D59" s="332">
        <v>6224.13</v>
      </c>
    </row>
    <row r="60" spans="1:4" x14ac:dyDescent="0.2">
      <c r="A60" s="83">
        <v>17</v>
      </c>
      <c r="B60" s="332">
        <v>54355.351000000002</v>
      </c>
      <c r="C60" s="332">
        <v>53012.662000000004</v>
      </c>
      <c r="D60" s="332">
        <v>14930.979849000001</v>
      </c>
    </row>
    <row r="61" spans="1:4" x14ac:dyDescent="0.2">
      <c r="A61" s="83">
        <v>17.25</v>
      </c>
      <c r="B61" s="332">
        <v>33645.834999999999</v>
      </c>
      <c r="C61" s="332">
        <v>31045.421000000002</v>
      </c>
      <c r="D61" s="332">
        <v>5194.3420259999994</v>
      </c>
    </row>
    <row r="62" spans="1:4" x14ac:dyDescent="0.2">
      <c r="A62" s="83">
        <v>17.5</v>
      </c>
      <c r="B62" s="332">
        <v>17834.983000000004</v>
      </c>
      <c r="C62" s="332">
        <v>13363.618000000002</v>
      </c>
      <c r="D62" s="332">
        <v>6196.7327949999999</v>
      </c>
    </row>
    <row r="63" spans="1:4" x14ac:dyDescent="0.2">
      <c r="A63" s="83">
        <v>17.75</v>
      </c>
      <c r="B63" s="332">
        <v>21951.888999999999</v>
      </c>
      <c r="C63" s="332">
        <v>33281.001000000004</v>
      </c>
      <c r="D63" s="332">
        <v>13469.023963999998</v>
      </c>
    </row>
    <row r="64" spans="1:4" x14ac:dyDescent="0.2">
      <c r="A64" s="83">
        <v>18</v>
      </c>
      <c r="B64" s="332">
        <v>38527.220968000016</v>
      </c>
      <c r="C64" s="332">
        <v>63865.210967999999</v>
      </c>
      <c r="D64" s="332">
        <v>76377.555249000012</v>
      </c>
    </row>
    <row r="65" spans="1:4" x14ac:dyDescent="0.2">
      <c r="A65" s="83">
        <v>18.25</v>
      </c>
      <c r="B65" s="332">
        <v>31947.759999999998</v>
      </c>
      <c r="C65" s="332">
        <v>29210.252</v>
      </c>
      <c r="D65" s="332">
        <v>22969.644211999999</v>
      </c>
    </row>
    <row r="66" spans="1:4" x14ac:dyDescent="0.2">
      <c r="A66" s="83">
        <v>18.5</v>
      </c>
      <c r="B66" s="332">
        <v>26763.904000000002</v>
      </c>
      <c r="C66" s="332">
        <v>46509.550999999999</v>
      </c>
      <c r="D66" s="332">
        <v>69645.53386299999</v>
      </c>
    </row>
    <row r="67" spans="1:4" x14ac:dyDescent="0.2">
      <c r="A67" s="83">
        <v>18.75</v>
      </c>
      <c r="B67" s="332">
        <v>59964.907000000007</v>
      </c>
      <c r="C67" s="332">
        <v>49470.591</v>
      </c>
      <c r="D67" s="332">
        <v>83140.920595000003</v>
      </c>
    </row>
    <row r="68" spans="1:4" x14ac:dyDescent="0.2">
      <c r="A68" s="83">
        <v>19</v>
      </c>
      <c r="B68" s="332">
        <v>199532.65700000001</v>
      </c>
      <c r="C68" s="332">
        <v>55059.250999999982</v>
      </c>
      <c r="D68" s="332">
        <v>106890.04497</v>
      </c>
    </row>
    <row r="69" spans="1:4" x14ac:dyDescent="0.2">
      <c r="A69" s="83">
        <v>19.25</v>
      </c>
      <c r="B69" s="332">
        <v>41944.899999999994</v>
      </c>
      <c r="C69" s="332">
        <v>17153.637999999999</v>
      </c>
      <c r="D69" s="332">
        <v>31938.178804999996</v>
      </c>
    </row>
    <row r="70" spans="1:4" x14ac:dyDescent="0.2">
      <c r="A70" s="83">
        <v>19.5</v>
      </c>
      <c r="B70" s="332">
        <v>6031010.5763480496</v>
      </c>
      <c r="C70" s="332">
        <v>90502.981000000014</v>
      </c>
      <c r="D70" s="332">
        <v>268326.736347</v>
      </c>
    </row>
    <row r="71" spans="1:4" x14ac:dyDescent="0.2">
      <c r="A71" s="83">
        <v>19.75</v>
      </c>
      <c r="B71" s="332">
        <v>963912.95</v>
      </c>
      <c r="C71" s="332">
        <v>42624.769</v>
      </c>
      <c r="D71" s="332">
        <v>39198.241886999996</v>
      </c>
    </row>
    <row r="72" spans="1:4" x14ac:dyDescent="0.2">
      <c r="A72" s="83">
        <v>20</v>
      </c>
      <c r="B72" s="332">
        <v>666503.86599999992</v>
      </c>
      <c r="C72" s="332">
        <v>123389.11200000001</v>
      </c>
      <c r="D72" s="332">
        <v>161900.75078300002</v>
      </c>
    </row>
    <row r="73" spans="1:4" x14ac:dyDescent="0.2">
      <c r="A73" s="83">
        <v>20.25</v>
      </c>
      <c r="B73" s="332">
        <v>138865.04799999998</v>
      </c>
      <c r="C73" s="332">
        <v>53547.664999999994</v>
      </c>
      <c r="D73" s="332">
        <v>61684.990471999998</v>
      </c>
    </row>
    <row r="74" spans="1:4" x14ac:dyDescent="0.2">
      <c r="A74" s="83">
        <v>20.5</v>
      </c>
      <c r="B74" s="332">
        <v>472775.34899999999</v>
      </c>
      <c r="C74" s="332">
        <v>7443850.7165052835</v>
      </c>
      <c r="D74" s="332">
        <v>7600223.5199453514</v>
      </c>
    </row>
    <row r="75" spans="1:4" x14ac:dyDescent="0.2">
      <c r="A75" s="83">
        <v>20.75</v>
      </c>
      <c r="B75" s="332">
        <v>304570.59006000002</v>
      </c>
      <c r="C75" s="332">
        <v>1083367.1369999999</v>
      </c>
      <c r="D75" s="332">
        <v>1422271.7357440002</v>
      </c>
    </row>
    <row r="76" spans="1:4" x14ac:dyDescent="0.2">
      <c r="A76" s="83">
        <v>21</v>
      </c>
      <c r="B76" s="332">
        <v>174112.799</v>
      </c>
      <c r="C76" s="332">
        <v>420643.098</v>
      </c>
      <c r="D76" s="332">
        <v>345991.361332</v>
      </c>
    </row>
    <row r="77" spans="1:4" x14ac:dyDescent="0.2">
      <c r="A77" s="83">
        <v>21.25</v>
      </c>
      <c r="B77" s="332">
        <v>129357.022</v>
      </c>
      <c r="C77" s="332">
        <v>135798.79999999999</v>
      </c>
      <c r="D77" s="332">
        <v>131330.66651000001</v>
      </c>
    </row>
    <row r="78" spans="1:4" x14ac:dyDescent="0.2">
      <c r="A78" s="83">
        <v>21.5</v>
      </c>
      <c r="B78" s="332">
        <v>59451.408999999992</v>
      </c>
      <c r="C78" s="332">
        <v>314633.47045000002</v>
      </c>
      <c r="D78" s="332">
        <v>415715.27792799997</v>
      </c>
    </row>
    <row r="79" spans="1:4" x14ac:dyDescent="0.2">
      <c r="A79" s="83">
        <v>21.75</v>
      </c>
      <c r="B79" s="332">
        <v>109701.573</v>
      </c>
      <c r="C79" s="332">
        <v>119557.79000000001</v>
      </c>
      <c r="D79" s="332">
        <v>178920.56201500003</v>
      </c>
    </row>
    <row r="80" spans="1:4" ht="15" thickBot="1" x14ac:dyDescent="0.25">
      <c r="A80" s="83" t="s">
        <v>789</v>
      </c>
      <c r="B80" s="333">
        <v>278288.30900000001</v>
      </c>
      <c r="C80" s="333">
        <v>630941.78200000001</v>
      </c>
      <c r="D80" s="333">
        <v>762286.96687200002</v>
      </c>
    </row>
    <row r="81" spans="1:4" ht="15.75" thickTop="1" thickBot="1" x14ac:dyDescent="0.25">
      <c r="A81" s="166" t="s">
        <v>320</v>
      </c>
      <c r="B81" s="334">
        <v>18889229.685914956</v>
      </c>
      <c r="C81" s="334">
        <v>19508451.966368549</v>
      </c>
      <c r="D81" s="334">
        <v>20547146.972308721</v>
      </c>
    </row>
    <row r="82" spans="1:4" ht="15" thickTop="1" x14ac:dyDescent="0.2">
      <c r="A82" s="964" t="s">
        <v>263</v>
      </c>
      <c r="B82" s="964"/>
      <c r="C82" s="964"/>
      <c r="D82" s="964"/>
    </row>
    <row r="83" spans="1:4" x14ac:dyDescent="0.2">
      <c r="A83" s="18" t="s">
        <v>790</v>
      </c>
    </row>
    <row r="84" spans="1:4" x14ac:dyDescent="0.2">
      <c r="A84" s="18" t="s">
        <v>791</v>
      </c>
    </row>
    <row r="85" spans="1:4" x14ac:dyDescent="0.2">
      <c r="A85" s="18" t="s">
        <v>792</v>
      </c>
    </row>
    <row r="86" spans="1:4" x14ac:dyDescent="0.2">
      <c r="A86" s="5" t="s">
        <v>265</v>
      </c>
    </row>
    <row r="87" spans="1:4" x14ac:dyDescent="0.2">
      <c r="A87" s="18"/>
    </row>
    <row r="88" spans="1:4" x14ac:dyDescent="0.2">
      <c r="A88" s="1"/>
    </row>
  </sheetData>
  <mergeCells count="5">
    <mergeCell ref="A1:D1"/>
    <mergeCell ref="A2:D2"/>
    <mergeCell ref="A3:D3"/>
    <mergeCell ref="A82:D82"/>
    <mergeCell ref="B4:D4"/>
  </mergeCells>
  <pageMargins left="0.7" right="0.7" top="0.75" bottom="0.75" header="0.3" footer="0.3"/>
  <pageSetup paperSize="9" scale="61" orientation="portrait" verticalDpi="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1:D87"/>
  <sheetViews>
    <sheetView view="pageBreakPreview" topLeftCell="A61" zoomScaleNormal="100" zoomScaleSheetLayoutView="100" workbookViewId="0">
      <selection activeCell="A82" sqref="A82:D82"/>
    </sheetView>
  </sheetViews>
  <sheetFormatPr defaultRowHeight="14.25" x14ac:dyDescent="0.2"/>
  <cols>
    <col min="1" max="1" width="69.25" customWidth="1"/>
    <col min="2" max="4" width="14" customWidth="1"/>
  </cols>
  <sheetData>
    <row r="1" spans="1:4" ht="18.75" x14ac:dyDescent="0.2">
      <c r="A1" s="707" t="s">
        <v>793</v>
      </c>
      <c r="B1" s="707"/>
      <c r="C1" s="707"/>
      <c r="D1" s="707"/>
    </row>
    <row r="2" spans="1:4" ht="18.75" x14ac:dyDescent="0.2">
      <c r="A2" s="707" t="s">
        <v>794</v>
      </c>
      <c r="B2" s="707"/>
      <c r="C2" s="707"/>
      <c r="D2" s="707"/>
    </row>
    <row r="3" spans="1:4" ht="15" thickBot="1" x14ac:dyDescent="0.25">
      <c r="A3" s="992" t="s">
        <v>399</v>
      </c>
      <c r="B3" s="992"/>
      <c r="C3" s="992"/>
      <c r="D3" s="992"/>
    </row>
    <row r="4" spans="1:4" ht="15.75" thickTop="1" thickBot="1" x14ac:dyDescent="0.25">
      <c r="A4" s="21" t="s">
        <v>782</v>
      </c>
      <c r="B4" s="724">
        <v>2023</v>
      </c>
      <c r="C4" s="725"/>
      <c r="D4" s="991"/>
    </row>
    <row r="5" spans="1:4" ht="15" thickBot="1" x14ac:dyDescent="0.25">
      <c r="A5" s="165" t="s">
        <v>795</v>
      </c>
      <c r="B5" s="481" t="s">
        <v>125</v>
      </c>
      <c r="C5" s="481" t="s">
        <v>1193</v>
      </c>
      <c r="D5" s="482" t="s">
        <v>1247</v>
      </c>
    </row>
    <row r="6" spans="1:4" ht="15" thickTop="1" x14ac:dyDescent="0.2">
      <c r="A6" s="14"/>
      <c r="B6" s="14"/>
      <c r="C6" s="14"/>
      <c r="D6" s="14"/>
    </row>
    <row r="7" spans="1:4" x14ac:dyDescent="0.2">
      <c r="A7" s="83">
        <v>0</v>
      </c>
      <c r="B7" s="483">
        <v>2318728.2696749987</v>
      </c>
      <c r="C7" s="483">
        <v>2353346.1025899989</v>
      </c>
      <c r="D7" s="483">
        <v>2690172.7974803206</v>
      </c>
    </row>
    <row r="8" spans="1:4" x14ac:dyDescent="0.2">
      <c r="A8" s="83" t="s">
        <v>784</v>
      </c>
      <c r="B8" s="483">
        <v>186344.79919349999</v>
      </c>
      <c r="C8" s="483">
        <v>188498.54915000001</v>
      </c>
      <c r="D8" s="483">
        <v>215469.58119828699</v>
      </c>
    </row>
    <row r="9" spans="1:4" x14ac:dyDescent="0.2">
      <c r="A9" s="83" t="s">
        <v>785</v>
      </c>
      <c r="B9" s="483">
        <v>69636.361000000004</v>
      </c>
      <c r="C9" s="483">
        <v>78238.498000000007</v>
      </c>
      <c r="D9" s="483">
        <v>10404.73853194</v>
      </c>
    </row>
    <row r="10" spans="1:4" x14ac:dyDescent="0.2">
      <c r="A10" s="83" t="s">
        <v>786</v>
      </c>
      <c r="B10" s="483">
        <v>26195.077999999998</v>
      </c>
      <c r="C10" s="483">
        <v>25611.239000000001</v>
      </c>
      <c r="D10" s="483">
        <v>5313.5392328600001</v>
      </c>
    </row>
    <row r="11" spans="1:4" x14ac:dyDescent="0.2">
      <c r="A11" s="83" t="s">
        <v>787</v>
      </c>
      <c r="B11" s="483">
        <v>2805.4390000000003</v>
      </c>
      <c r="C11" s="483">
        <v>5152.2280000000001</v>
      </c>
      <c r="D11" s="483">
        <v>82799.381626069997</v>
      </c>
    </row>
    <row r="12" spans="1:4" x14ac:dyDescent="0.2">
      <c r="A12" s="83" t="s">
        <v>788</v>
      </c>
      <c r="B12" s="483">
        <v>46902.62</v>
      </c>
      <c r="C12" s="483">
        <v>6623.1610000000001</v>
      </c>
      <c r="D12" s="483">
        <v>17863.724370659998</v>
      </c>
    </row>
    <row r="13" spans="1:4" x14ac:dyDescent="0.2">
      <c r="A13" s="83">
        <v>5.25</v>
      </c>
      <c r="B13" s="483">
        <v>866.173</v>
      </c>
      <c r="C13" s="483">
        <v>910.95</v>
      </c>
      <c r="D13" s="483">
        <v>1153.9538324800001</v>
      </c>
    </row>
    <row r="14" spans="1:4" x14ac:dyDescent="0.2">
      <c r="A14" s="83">
        <v>5.5</v>
      </c>
      <c r="B14" s="483">
        <v>1822.807</v>
      </c>
      <c r="C14" s="483">
        <v>25967.646999999997</v>
      </c>
      <c r="D14" s="483">
        <v>967.98574929000006</v>
      </c>
    </row>
    <row r="15" spans="1:4" x14ac:dyDescent="0.2">
      <c r="A15" s="83">
        <v>5.75</v>
      </c>
      <c r="B15" s="483">
        <v>1561.3230000000001</v>
      </c>
      <c r="C15" s="483">
        <v>1572.1590000000001</v>
      </c>
      <c r="D15" s="483">
        <v>25611.799775389998</v>
      </c>
    </row>
    <row r="16" spans="1:4" x14ac:dyDescent="0.2">
      <c r="A16" s="83">
        <v>6</v>
      </c>
      <c r="B16" s="483">
        <v>6159.1509999999998</v>
      </c>
      <c r="C16" s="483">
        <v>43194.667999999998</v>
      </c>
      <c r="D16" s="483">
        <v>6304.9244434699995</v>
      </c>
    </row>
    <row r="17" spans="1:4" x14ac:dyDescent="0.2">
      <c r="A17" s="83">
        <v>6.25</v>
      </c>
      <c r="B17" s="483">
        <v>1146.748</v>
      </c>
      <c r="C17" s="483">
        <v>946.51099999999997</v>
      </c>
      <c r="D17" s="483">
        <v>200.72701273000001</v>
      </c>
    </row>
    <row r="18" spans="1:4" x14ac:dyDescent="0.2">
      <c r="A18" s="83">
        <v>6.5</v>
      </c>
      <c r="B18" s="483">
        <v>34849.998</v>
      </c>
      <c r="C18" s="483">
        <v>10313.033000000001</v>
      </c>
      <c r="D18" s="483">
        <v>6331.2792640500002</v>
      </c>
    </row>
    <row r="19" spans="1:4" x14ac:dyDescent="0.2">
      <c r="A19" s="83">
        <v>6.75</v>
      </c>
      <c r="B19" s="483">
        <v>121312.38900000001</v>
      </c>
      <c r="C19" s="483">
        <v>37468.457000000002</v>
      </c>
      <c r="D19" s="483">
        <v>11380.982448479999</v>
      </c>
    </row>
    <row r="20" spans="1:4" x14ac:dyDescent="0.2">
      <c r="A20" s="83">
        <v>7</v>
      </c>
      <c r="B20" s="483">
        <v>68894.106</v>
      </c>
      <c r="C20" s="483">
        <v>3469.2939999999999</v>
      </c>
      <c r="D20" s="483">
        <v>61119.746279090003</v>
      </c>
    </row>
    <row r="21" spans="1:4" x14ac:dyDescent="0.2">
      <c r="A21" s="83">
        <v>7.25</v>
      </c>
      <c r="B21" s="483">
        <v>14214.810000000001</v>
      </c>
      <c r="C21" s="483">
        <v>15117.03</v>
      </c>
      <c r="D21" s="483">
        <v>7494.2800396799994</v>
      </c>
    </row>
    <row r="22" spans="1:4" x14ac:dyDescent="0.2">
      <c r="A22" s="83">
        <v>7.5</v>
      </c>
      <c r="B22" s="483">
        <v>11879.654</v>
      </c>
      <c r="C22" s="483">
        <v>21123.629000000001</v>
      </c>
      <c r="D22" s="483">
        <v>3609.5474238719999</v>
      </c>
    </row>
    <row r="23" spans="1:4" x14ac:dyDescent="0.2">
      <c r="A23" s="83">
        <v>7.75</v>
      </c>
      <c r="B23" s="483">
        <v>6704.7400000000007</v>
      </c>
      <c r="C23" s="483">
        <v>9892.4250000000011</v>
      </c>
      <c r="D23" s="483">
        <v>18467.107809625999</v>
      </c>
    </row>
    <row r="24" spans="1:4" x14ac:dyDescent="0.2">
      <c r="A24" s="83">
        <v>8</v>
      </c>
      <c r="B24" s="483">
        <v>14708.274999999998</v>
      </c>
      <c r="C24" s="483">
        <v>19294.185000000001</v>
      </c>
      <c r="D24" s="483">
        <v>22281.04237893</v>
      </c>
    </row>
    <row r="25" spans="1:4" x14ac:dyDescent="0.2">
      <c r="A25" s="83">
        <v>8.25</v>
      </c>
      <c r="B25" s="483">
        <v>4220.1970000000001</v>
      </c>
      <c r="C25" s="483">
        <v>2711.8560000000002</v>
      </c>
      <c r="D25" s="483">
        <v>7538.6080115900004</v>
      </c>
    </row>
    <row r="26" spans="1:4" x14ac:dyDescent="0.2">
      <c r="A26" s="83">
        <v>8.5</v>
      </c>
      <c r="B26" s="483">
        <v>72891.8889815</v>
      </c>
      <c r="C26" s="483">
        <v>177838.82399999999</v>
      </c>
      <c r="D26" s="483">
        <v>52233.191362240002</v>
      </c>
    </row>
    <row r="27" spans="1:4" x14ac:dyDescent="0.2">
      <c r="A27" s="83">
        <v>8.75</v>
      </c>
      <c r="B27" s="483">
        <v>14903.51</v>
      </c>
      <c r="C27" s="483">
        <v>14821.539000000001</v>
      </c>
      <c r="D27" s="483">
        <v>10993.054060589999</v>
      </c>
    </row>
    <row r="28" spans="1:4" x14ac:dyDescent="0.2">
      <c r="A28" s="83">
        <v>9</v>
      </c>
      <c r="B28" s="483">
        <v>17660.766</v>
      </c>
      <c r="C28" s="483">
        <v>22035.60946</v>
      </c>
      <c r="D28" s="483">
        <v>112848.85582983</v>
      </c>
    </row>
    <row r="29" spans="1:4" x14ac:dyDescent="0.2">
      <c r="A29" s="83">
        <v>9.25</v>
      </c>
      <c r="B29" s="483">
        <v>21403.231</v>
      </c>
      <c r="C29" s="483">
        <v>27753.362000000001</v>
      </c>
      <c r="D29" s="483">
        <v>14569.504393629999</v>
      </c>
    </row>
    <row r="30" spans="1:4" x14ac:dyDescent="0.2">
      <c r="A30" s="83">
        <v>9.5</v>
      </c>
      <c r="B30" s="483">
        <v>15600.501738700001</v>
      </c>
      <c r="C30" s="483">
        <v>32480.235999999997</v>
      </c>
      <c r="D30" s="483">
        <v>14938.251529990001</v>
      </c>
    </row>
    <row r="31" spans="1:4" x14ac:dyDescent="0.2">
      <c r="A31" s="83">
        <v>9.75</v>
      </c>
      <c r="B31" s="483">
        <v>33674.301999999996</v>
      </c>
      <c r="C31" s="483">
        <v>9395.5710000000017</v>
      </c>
      <c r="D31" s="483">
        <v>12643.902363740001</v>
      </c>
    </row>
    <row r="32" spans="1:4" x14ac:dyDescent="0.2">
      <c r="A32" s="83">
        <v>10</v>
      </c>
      <c r="B32" s="483">
        <v>382436.53700000001</v>
      </c>
      <c r="C32" s="483">
        <v>23065.907489999998</v>
      </c>
      <c r="D32" s="483">
        <v>19025.392241099999</v>
      </c>
    </row>
    <row r="33" spans="1:4" x14ac:dyDescent="0.2">
      <c r="A33" s="83">
        <v>10.25</v>
      </c>
      <c r="B33" s="483">
        <v>18146.440999999999</v>
      </c>
      <c r="C33" s="483">
        <v>5751.7099999999991</v>
      </c>
      <c r="D33" s="483">
        <v>22677.591080999999</v>
      </c>
    </row>
    <row r="34" spans="1:4" x14ac:dyDescent="0.2">
      <c r="A34" s="83">
        <v>10.5</v>
      </c>
      <c r="B34" s="483">
        <v>175205.71500000003</v>
      </c>
      <c r="C34" s="483">
        <v>49281.998</v>
      </c>
      <c r="D34" s="483">
        <v>38985.913964230014</v>
      </c>
    </row>
    <row r="35" spans="1:4" x14ac:dyDescent="0.2">
      <c r="A35" s="83">
        <v>10.75</v>
      </c>
      <c r="B35" s="483">
        <v>40201.764999999999</v>
      </c>
      <c r="C35" s="483">
        <v>5849.3789999999999</v>
      </c>
      <c r="D35" s="483">
        <v>3706.3450133699998</v>
      </c>
    </row>
    <row r="36" spans="1:4" x14ac:dyDescent="0.2">
      <c r="A36" s="83">
        <v>11</v>
      </c>
      <c r="B36" s="483">
        <v>42559.966</v>
      </c>
      <c r="C36" s="483">
        <v>406402.57</v>
      </c>
      <c r="D36" s="483">
        <v>450799.48539730004</v>
      </c>
    </row>
    <row r="37" spans="1:4" x14ac:dyDescent="0.2">
      <c r="A37" s="83">
        <v>11.25</v>
      </c>
      <c r="B37" s="483">
        <v>51275.421999999999</v>
      </c>
      <c r="C37" s="483">
        <v>19061.105</v>
      </c>
      <c r="D37" s="483">
        <v>6595.9813526899998</v>
      </c>
    </row>
    <row r="38" spans="1:4" x14ac:dyDescent="0.2">
      <c r="A38" s="83">
        <v>11.5</v>
      </c>
      <c r="B38" s="483">
        <v>27054.990999999998</v>
      </c>
      <c r="C38" s="483">
        <v>31939.775999999998</v>
      </c>
      <c r="D38" s="483">
        <v>27889.488636920003</v>
      </c>
    </row>
    <row r="39" spans="1:4" x14ac:dyDescent="0.2">
      <c r="A39" s="83">
        <v>11.75</v>
      </c>
      <c r="B39" s="483">
        <v>8190.93</v>
      </c>
      <c r="C39" s="483">
        <v>101914.95999999999</v>
      </c>
      <c r="D39" s="483">
        <v>98683.614008019998</v>
      </c>
    </row>
    <row r="40" spans="1:4" x14ac:dyDescent="0.2">
      <c r="A40" s="83">
        <v>12</v>
      </c>
      <c r="B40" s="483">
        <v>11286.728000000001</v>
      </c>
      <c r="C40" s="483">
        <v>35301.874000000003</v>
      </c>
      <c r="D40" s="483">
        <v>42439.214590290001</v>
      </c>
    </row>
    <row r="41" spans="1:4" x14ac:dyDescent="0.2">
      <c r="A41" s="83">
        <v>12.25</v>
      </c>
      <c r="B41" s="483">
        <v>17524.427</v>
      </c>
      <c r="C41" s="483">
        <v>6046.8950000000004</v>
      </c>
      <c r="D41" s="483">
        <v>16457.038223110001</v>
      </c>
    </row>
    <row r="42" spans="1:4" x14ac:dyDescent="0.2">
      <c r="A42" s="83">
        <v>12.5</v>
      </c>
      <c r="B42" s="483">
        <v>34621.673000000003</v>
      </c>
      <c r="C42" s="483">
        <v>36830.845000000001</v>
      </c>
      <c r="D42" s="483">
        <v>29424.20154649</v>
      </c>
    </row>
    <row r="43" spans="1:4" x14ac:dyDescent="0.2">
      <c r="A43" s="83">
        <v>12.75</v>
      </c>
      <c r="B43" s="483">
        <v>4470.3329999999996</v>
      </c>
      <c r="C43" s="483">
        <v>2238.172</v>
      </c>
      <c r="D43" s="483">
        <v>10632.74978853</v>
      </c>
    </row>
    <row r="44" spans="1:4" x14ac:dyDescent="0.2">
      <c r="A44" s="83">
        <v>13</v>
      </c>
      <c r="B44" s="483">
        <v>8040.1030000000001</v>
      </c>
      <c r="C44" s="483">
        <v>25042.351000000002</v>
      </c>
      <c r="D44" s="483">
        <v>8354.1683792000003</v>
      </c>
    </row>
    <row r="45" spans="1:4" x14ac:dyDescent="0.2">
      <c r="A45" s="83">
        <v>13.25</v>
      </c>
      <c r="B45" s="483">
        <v>29348.154000000002</v>
      </c>
      <c r="C45" s="483">
        <v>4975.4660000000003</v>
      </c>
      <c r="D45" s="483">
        <v>3545.5374260900003</v>
      </c>
    </row>
    <row r="46" spans="1:4" x14ac:dyDescent="0.2">
      <c r="A46" s="83">
        <v>13.5</v>
      </c>
      <c r="B46" s="483">
        <v>54621.491000000002</v>
      </c>
      <c r="C46" s="483">
        <v>5702.3959999999997</v>
      </c>
      <c r="D46" s="483">
        <v>9111.2379105300006</v>
      </c>
    </row>
    <row r="47" spans="1:4" x14ac:dyDescent="0.2">
      <c r="A47" s="83">
        <v>13.75</v>
      </c>
      <c r="B47" s="483">
        <v>5623.634</v>
      </c>
      <c r="C47" s="483">
        <v>8054.7039999999997</v>
      </c>
      <c r="D47" s="483">
        <v>3793.1831418199999</v>
      </c>
    </row>
    <row r="48" spans="1:4" x14ac:dyDescent="0.2">
      <c r="A48" s="83">
        <v>14</v>
      </c>
      <c r="B48" s="483">
        <v>31166.767</v>
      </c>
      <c r="C48" s="483">
        <v>78354.474999999991</v>
      </c>
      <c r="D48" s="483">
        <v>70523.942311139996</v>
      </c>
    </row>
    <row r="49" spans="1:4" x14ac:dyDescent="0.2">
      <c r="A49" s="83">
        <v>14.25</v>
      </c>
      <c r="B49" s="483">
        <v>18569.960999999999</v>
      </c>
      <c r="C49" s="483">
        <v>74864.943999999989</v>
      </c>
      <c r="D49" s="483">
        <v>95212.987398029989</v>
      </c>
    </row>
    <row r="50" spans="1:4" x14ac:dyDescent="0.2">
      <c r="A50" s="83">
        <v>14.5</v>
      </c>
      <c r="B50" s="483">
        <v>71721.841</v>
      </c>
      <c r="C50" s="483">
        <v>26481.826000000001</v>
      </c>
      <c r="D50" s="483">
        <v>18552.31732165</v>
      </c>
    </row>
    <row r="51" spans="1:4" x14ac:dyDescent="0.2">
      <c r="A51" s="83">
        <v>14.75</v>
      </c>
      <c r="B51" s="483">
        <v>32623.239000000001</v>
      </c>
      <c r="C51" s="483">
        <v>9627.1440000000002</v>
      </c>
      <c r="D51" s="483">
        <v>9256.5990139000005</v>
      </c>
    </row>
    <row r="52" spans="1:4" x14ac:dyDescent="0.2">
      <c r="A52" s="83">
        <v>15</v>
      </c>
      <c r="B52" s="483">
        <v>79456.304999999993</v>
      </c>
      <c r="C52" s="483">
        <v>32819.245000000003</v>
      </c>
      <c r="D52" s="483">
        <v>33807.676295830002</v>
      </c>
    </row>
    <row r="53" spans="1:4" x14ac:dyDescent="0.2">
      <c r="A53" s="83">
        <v>15.25</v>
      </c>
      <c r="B53" s="483">
        <v>6465.5930000000008</v>
      </c>
      <c r="C53" s="483">
        <v>28979.41</v>
      </c>
      <c r="D53" s="483">
        <v>16803.577590649998</v>
      </c>
    </row>
    <row r="54" spans="1:4" x14ac:dyDescent="0.2">
      <c r="A54" s="83">
        <v>15.5</v>
      </c>
      <c r="B54" s="483">
        <v>72013.201000000001</v>
      </c>
      <c r="C54" s="483">
        <v>51290.273999999998</v>
      </c>
      <c r="D54" s="483">
        <v>37117.822120299999</v>
      </c>
    </row>
    <row r="55" spans="1:4" x14ac:dyDescent="0.2">
      <c r="A55" s="83">
        <v>15.75</v>
      </c>
      <c r="B55" s="483">
        <v>16149.467000000001</v>
      </c>
      <c r="C55" s="483">
        <v>19499.694000000003</v>
      </c>
      <c r="D55" s="483">
        <v>19659.894427289997</v>
      </c>
    </row>
    <row r="56" spans="1:4" x14ac:dyDescent="0.2">
      <c r="A56" s="83">
        <v>16</v>
      </c>
      <c r="B56" s="483">
        <v>64190.390999999996</v>
      </c>
      <c r="C56" s="483">
        <v>132499.15299999999</v>
      </c>
      <c r="D56" s="483">
        <v>174197.86346040998</v>
      </c>
    </row>
    <row r="57" spans="1:4" x14ac:dyDescent="0.2">
      <c r="A57" s="83">
        <v>16.25</v>
      </c>
      <c r="B57" s="483">
        <v>35739.294000000002</v>
      </c>
      <c r="C57" s="483">
        <v>19241.232000000004</v>
      </c>
      <c r="D57" s="483">
        <v>8103.65602769</v>
      </c>
    </row>
    <row r="58" spans="1:4" x14ac:dyDescent="0.2">
      <c r="A58" s="83">
        <v>16.5</v>
      </c>
      <c r="B58" s="483">
        <v>34089.957000000002</v>
      </c>
      <c r="C58" s="483">
        <v>71903.085999999996</v>
      </c>
      <c r="D58" s="483">
        <v>71417.936369639996</v>
      </c>
    </row>
    <row r="59" spans="1:4" x14ac:dyDescent="0.2">
      <c r="A59" s="83">
        <v>16.75</v>
      </c>
      <c r="B59" s="483">
        <v>9317.991</v>
      </c>
      <c r="C59" s="483">
        <v>15357.341999999999</v>
      </c>
      <c r="D59" s="483">
        <v>10707.887654350001</v>
      </c>
    </row>
    <row r="60" spans="1:4" x14ac:dyDescent="0.2">
      <c r="A60" s="83">
        <v>17</v>
      </c>
      <c r="B60" s="483">
        <v>47910.803</v>
      </c>
      <c r="C60" s="483">
        <v>36947.588000000003</v>
      </c>
      <c r="D60" s="483">
        <v>31489.80669076</v>
      </c>
    </row>
    <row r="61" spans="1:4" x14ac:dyDescent="0.2">
      <c r="A61" s="83">
        <v>17.25</v>
      </c>
      <c r="B61" s="483">
        <v>22740.347999999998</v>
      </c>
      <c r="C61" s="483">
        <v>29863.695999999996</v>
      </c>
      <c r="D61" s="483">
        <v>31454.334281210002</v>
      </c>
    </row>
    <row r="62" spans="1:4" x14ac:dyDescent="0.2">
      <c r="A62" s="83">
        <v>17.5</v>
      </c>
      <c r="B62" s="483">
        <v>38341.676000000007</v>
      </c>
      <c r="C62" s="483">
        <v>29316.464</v>
      </c>
      <c r="D62" s="483">
        <v>32543.490149720001</v>
      </c>
    </row>
    <row r="63" spans="1:4" x14ac:dyDescent="0.2">
      <c r="A63" s="83">
        <v>17.75</v>
      </c>
      <c r="B63" s="483">
        <v>10453.596</v>
      </c>
      <c r="C63" s="483">
        <v>21013.175999999999</v>
      </c>
      <c r="D63" s="483">
        <v>10572.63238309</v>
      </c>
    </row>
    <row r="64" spans="1:4" x14ac:dyDescent="0.2">
      <c r="A64" s="83">
        <v>18</v>
      </c>
      <c r="B64" s="483">
        <v>64708.436999999998</v>
      </c>
      <c r="C64" s="483">
        <v>35870.599000000002</v>
      </c>
      <c r="D64" s="483">
        <v>121649.99359265</v>
      </c>
    </row>
    <row r="65" spans="1:4" x14ac:dyDescent="0.2">
      <c r="A65" s="83">
        <v>18.25</v>
      </c>
      <c r="B65" s="483">
        <v>20343.393999999997</v>
      </c>
      <c r="C65" s="483">
        <v>55052.325000000004</v>
      </c>
      <c r="D65" s="483">
        <v>48752.614804199999</v>
      </c>
    </row>
    <row r="66" spans="1:4" x14ac:dyDescent="0.2">
      <c r="A66" s="83">
        <v>18.5</v>
      </c>
      <c r="B66" s="483">
        <v>65374.423999999999</v>
      </c>
      <c r="C66" s="483">
        <v>76871.168999999994</v>
      </c>
      <c r="D66" s="483">
        <v>77511.742002230007</v>
      </c>
    </row>
    <row r="67" spans="1:4" x14ac:dyDescent="0.2">
      <c r="A67" s="83">
        <v>18.75</v>
      </c>
      <c r="B67" s="483">
        <v>30452.510000000002</v>
      </c>
      <c r="C67" s="483">
        <v>16073.705999999998</v>
      </c>
      <c r="D67" s="483">
        <v>13073.549285900001</v>
      </c>
    </row>
    <row r="68" spans="1:4" x14ac:dyDescent="0.2">
      <c r="A68" s="83">
        <v>19</v>
      </c>
      <c r="B68" s="483">
        <v>91524.069000000003</v>
      </c>
      <c r="C68" s="483">
        <v>101769.489</v>
      </c>
      <c r="D68" s="483">
        <v>129338.79575541997</v>
      </c>
    </row>
    <row r="69" spans="1:4" x14ac:dyDescent="0.2">
      <c r="A69" s="83">
        <v>19.25</v>
      </c>
      <c r="B69" s="483">
        <v>66166.021000000008</v>
      </c>
      <c r="C69" s="483">
        <v>68317.475999999995</v>
      </c>
      <c r="D69" s="483">
        <v>48557.446596950002</v>
      </c>
    </row>
    <row r="70" spans="1:4" x14ac:dyDescent="0.2">
      <c r="A70" s="83">
        <v>19.5</v>
      </c>
      <c r="B70" s="483">
        <v>221210.533</v>
      </c>
      <c r="C70" s="483">
        <v>61519.482999999993</v>
      </c>
      <c r="D70" s="483">
        <v>80817.733084560008</v>
      </c>
    </row>
    <row r="71" spans="1:4" x14ac:dyDescent="0.2">
      <c r="A71" s="83">
        <v>19.75</v>
      </c>
      <c r="B71" s="483">
        <v>70737.198000000004</v>
      </c>
      <c r="C71" s="483">
        <v>49554.168000000005</v>
      </c>
      <c r="D71" s="483">
        <v>38285.268393999999</v>
      </c>
    </row>
    <row r="72" spans="1:4" x14ac:dyDescent="0.2">
      <c r="A72" s="83">
        <v>20</v>
      </c>
      <c r="B72" s="483">
        <v>53406.093999999997</v>
      </c>
      <c r="C72" s="483">
        <v>73098.404999999999</v>
      </c>
      <c r="D72" s="483">
        <v>101121.93903000001</v>
      </c>
    </row>
    <row r="73" spans="1:4" x14ac:dyDescent="0.2">
      <c r="A73" s="83">
        <v>20.25</v>
      </c>
      <c r="B73" s="483">
        <v>64819.150999999998</v>
      </c>
      <c r="C73" s="483">
        <v>52821.289999999994</v>
      </c>
      <c r="D73" s="483">
        <v>40961.002225999997</v>
      </c>
    </row>
    <row r="74" spans="1:4" x14ac:dyDescent="0.2">
      <c r="A74" s="83">
        <v>20.5</v>
      </c>
      <c r="B74" s="483">
        <v>223504.397</v>
      </c>
      <c r="C74" s="483">
        <v>312341.11002000002</v>
      </c>
      <c r="D74" s="483">
        <v>434186.62917259987</v>
      </c>
    </row>
    <row r="75" spans="1:4" x14ac:dyDescent="0.2">
      <c r="A75" s="83">
        <v>20.75</v>
      </c>
      <c r="B75" s="483">
        <v>28937.01</v>
      </c>
      <c r="C75" s="483">
        <v>75467.464999999997</v>
      </c>
      <c r="D75" s="483">
        <v>51038.257949999999</v>
      </c>
    </row>
    <row r="76" spans="1:4" x14ac:dyDescent="0.2">
      <c r="A76" s="83">
        <v>21</v>
      </c>
      <c r="B76" s="483">
        <v>27757.356</v>
      </c>
      <c r="C76" s="483">
        <v>215439.87299999999</v>
      </c>
      <c r="D76" s="483">
        <v>188640.163871</v>
      </c>
    </row>
    <row r="77" spans="1:4" x14ac:dyDescent="0.2">
      <c r="A77" s="83">
        <v>21.25</v>
      </c>
      <c r="B77" s="483">
        <v>24167.141</v>
      </c>
      <c r="C77" s="483">
        <v>66810.479000000007</v>
      </c>
      <c r="D77" s="483">
        <v>111641.99404199999</v>
      </c>
    </row>
    <row r="78" spans="1:4" x14ac:dyDescent="0.2">
      <c r="A78" s="83">
        <v>21.5</v>
      </c>
      <c r="B78" s="483">
        <v>21955.713</v>
      </c>
      <c r="C78" s="483">
        <v>125086.51300000001</v>
      </c>
      <c r="D78" s="483">
        <v>195479.69899999999</v>
      </c>
    </row>
    <row r="79" spans="1:4" x14ac:dyDescent="0.2">
      <c r="A79" s="83">
        <v>21.75</v>
      </c>
      <c r="B79" s="483">
        <v>54043.930999999997</v>
      </c>
      <c r="C79" s="483">
        <v>19840.334000000003</v>
      </c>
      <c r="D79" s="483">
        <v>49725.539999999994</v>
      </c>
    </row>
    <row r="80" spans="1:4" ht="15" thickBot="1" x14ac:dyDescent="0.25">
      <c r="A80" s="47" t="s">
        <v>789</v>
      </c>
      <c r="B80" s="483">
        <v>48433.362000000001</v>
      </c>
      <c r="C80" s="483">
        <v>101714.647</v>
      </c>
      <c r="D80" s="483">
        <v>143496.66339900004</v>
      </c>
    </row>
    <row r="81" spans="1:4" ht="15.75" thickTop="1" thickBot="1" x14ac:dyDescent="0.25">
      <c r="A81" s="47" t="s">
        <v>320</v>
      </c>
      <c r="B81" s="484">
        <v>5794186.6185887</v>
      </c>
      <c r="C81" s="484">
        <v>6086944.1517100008</v>
      </c>
      <c r="D81" s="484">
        <v>6750535.1048516948</v>
      </c>
    </row>
    <row r="82" spans="1:4" ht="15" thickTop="1" x14ac:dyDescent="0.2">
      <c r="A82" s="746" t="s">
        <v>263</v>
      </c>
      <c r="B82" s="746"/>
      <c r="C82" s="746"/>
      <c r="D82" s="746"/>
    </row>
    <row r="83" spans="1:4" x14ac:dyDescent="0.2">
      <c r="A83" s="62" t="s">
        <v>118</v>
      </c>
    </row>
    <row r="84" spans="1:4" x14ac:dyDescent="0.2">
      <c r="A84" s="167" t="s">
        <v>796</v>
      </c>
    </row>
    <row r="85" spans="1:4" x14ac:dyDescent="0.2">
      <c r="A85" s="167" t="s">
        <v>792</v>
      </c>
    </row>
    <row r="86" spans="1:4" x14ac:dyDescent="0.2">
      <c r="A86" s="62" t="s">
        <v>265</v>
      </c>
    </row>
    <row r="87" spans="1:4" x14ac:dyDescent="0.2">
      <c r="A87" s="5" t="s">
        <v>797</v>
      </c>
    </row>
  </sheetData>
  <mergeCells count="5">
    <mergeCell ref="A1:D1"/>
    <mergeCell ref="A2:D2"/>
    <mergeCell ref="A3:D3"/>
    <mergeCell ref="A82:D82"/>
    <mergeCell ref="B4:D4"/>
  </mergeCells>
  <pageMargins left="0.7" right="0.7" top="0.75" bottom="0.75" header="0.3" footer="0.3"/>
  <pageSetup paperSize="9" scale="60"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K71"/>
  <sheetViews>
    <sheetView view="pageBreakPreview" topLeftCell="A58" zoomScaleNormal="100" zoomScaleSheetLayoutView="100" workbookViewId="0">
      <selection activeCell="B78" sqref="B78"/>
    </sheetView>
  </sheetViews>
  <sheetFormatPr defaultColWidth="9.125" defaultRowHeight="14.25" x14ac:dyDescent="0.2"/>
  <cols>
    <col min="1" max="1" width="49.75" style="10" bestFit="1" customWidth="1"/>
    <col min="2" max="3" width="11" style="10" bestFit="1" customWidth="1"/>
    <col min="4" max="4" width="10.75" style="10" bestFit="1" customWidth="1"/>
    <col min="5" max="5" width="11" style="10" bestFit="1" customWidth="1"/>
    <col min="6" max="6" width="10.375" style="10" bestFit="1" customWidth="1"/>
    <col min="7" max="7" width="9.625" style="10" bestFit="1" customWidth="1"/>
    <col min="8" max="8" width="9.375" style="10" bestFit="1" customWidth="1"/>
    <col min="9" max="9" width="9.625" style="10" bestFit="1" customWidth="1"/>
    <col min="10" max="10" width="9.375" style="10" bestFit="1" customWidth="1"/>
    <col min="11" max="11" width="9.625" style="10" bestFit="1" customWidth="1"/>
    <col min="12" max="16384" width="9.125" style="10"/>
  </cols>
  <sheetData>
    <row r="1" spans="1:6" ht="18.75" x14ac:dyDescent="0.2">
      <c r="A1" s="707" t="s">
        <v>143</v>
      </c>
      <c r="B1" s="707"/>
      <c r="C1" s="707"/>
      <c r="D1" s="707"/>
      <c r="E1" s="707"/>
    </row>
    <row r="2" spans="1:6" ht="18.75" x14ac:dyDescent="0.2">
      <c r="A2" s="707" t="s">
        <v>144</v>
      </c>
      <c r="B2" s="707"/>
      <c r="C2" s="707"/>
      <c r="D2" s="707"/>
      <c r="E2" s="707"/>
    </row>
    <row r="3" spans="1:6" ht="15" thickBot="1" x14ac:dyDescent="0.25">
      <c r="A3" s="740" t="s">
        <v>0</v>
      </c>
      <c r="B3" s="740"/>
      <c r="C3" s="740"/>
      <c r="D3" s="740"/>
      <c r="E3" s="740"/>
      <c r="F3" s="740"/>
    </row>
    <row r="4" spans="1:6" ht="15.75" thickTop="1" thickBot="1" x14ac:dyDescent="0.25">
      <c r="A4" s="719" t="s">
        <v>145</v>
      </c>
      <c r="B4" s="470">
        <v>2022</v>
      </c>
      <c r="C4" s="725">
        <v>2023</v>
      </c>
      <c r="D4" s="725"/>
      <c r="E4" s="725"/>
      <c r="F4" s="725"/>
    </row>
    <row r="5" spans="1:6" ht="15.75" thickTop="1" thickBot="1" x14ac:dyDescent="0.25">
      <c r="A5" s="739"/>
      <c r="B5" s="462" t="s">
        <v>126</v>
      </c>
      <c r="C5" s="462" t="s">
        <v>127</v>
      </c>
      <c r="D5" s="462" t="s">
        <v>125</v>
      </c>
      <c r="E5" s="462" t="s">
        <v>1193</v>
      </c>
      <c r="F5" s="461" t="s">
        <v>1235</v>
      </c>
    </row>
    <row r="6" spans="1:6" ht="15" thickTop="1" x14ac:dyDescent="0.2">
      <c r="A6" s="44"/>
      <c r="B6" s="738"/>
      <c r="C6" s="738"/>
      <c r="D6" s="738"/>
      <c r="E6" s="41"/>
    </row>
    <row r="7" spans="1:6" x14ac:dyDescent="0.2">
      <c r="A7" s="33" t="s">
        <v>146</v>
      </c>
      <c r="B7" s="246">
        <v>633129.26383087039</v>
      </c>
      <c r="C7" s="246">
        <v>719196.38625910203</v>
      </c>
      <c r="D7" s="246">
        <v>737621.2362379001</v>
      </c>
      <c r="E7" s="246">
        <v>743703.05640909995</v>
      </c>
      <c r="F7" s="246">
        <v>772367.1587808847</v>
      </c>
    </row>
    <row r="8" spans="1:6" x14ac:dyDescent="0.2">
      <c r="A8" s="18" t="s">
        <v>147</v>
      </c>
      <c r="B8" s="247">
        <v>104984.316698</v>
      </c>
      <c r="C8" s="247">
        <v>121568.31601554001</v>
      </c>
      <c r="D8" s="247">
        <v>120785.318789</v>
      </c>
      <c r="E8" s="247">
        <v>118595.6663468</v>
      </c>
      <c r="F8" s="247">
        <v>119476.43918513</v>
      </c>
    </row>
    <row r="9" spans="1:6" x14ac:dyDescent="0.2">
      <c r="A9" s="18" t="s">
        <v>148</v>
      </c>
      <c r="B9" s="247">
        <v>144249.29637468001</v>
      </c>
      <c r="C9" s="247">
        <v>165519.86001177999</v>
      </c>
      <c r="D9" s="247">
        <v>163295.0128113</v>
      </c>
      <c r="E9" s="247">
        <v>147649.09496329998</v>
      </c>
      <c r="F9" s="247">
        <v>160375.51166401998</v>
      </c>
    </row>
    <row r="10" spans="1:6" x14ac:dyDescent="0.2">
      <c r="A10" s="18" t="s">
        <v>149</v>
      </c>
      <c r="B10" s="247">
        <v>383895.65075819037</v>
      </c>
      <c r="C10" s="247">
        <v>432108.21023178194</v>
      </c>
      <c r="D10" s="247">
        <v>453540.90463759995</v>
      </c>
      <c r="E10" s="247">
        <v>477458.29509899998</v>
      </c>
      <c r="F10" s="247">
        <v>492328.21693173482</v>
      </c>
    </row>
    <row r="11" spans="1:6" x14ac:dyDescent="0.2">
      <c r="A11" s="460" t="s">
        <v>1236</v>
      </c>
      <c r="B11" s="247">
        <v>0</v>
      </c>
      <c r="C11" s="247">
        <v>0</v>
      </c>
      <c r="D11" s="247">
        <v>0</v>
      </c>
      <c r="E11" s="247"/>
      <c r="F11" s="247">
        <v>186.99099999999999</v>
      </c>
    </row>
    <row r="12" spans="1:6" x14ac:dyDescent="0.2">
      <c r="A12" s="33" t="s">
        <v>150</v>
      </c>
      <c r="B12" s="246">
        <v>21408535.31899577</v>
      </c>
      <c r="C12" s="246">
        <v>22129697.117246609</v>
      </c>
      <c r="D12" s="246">
        <v>23945795.12404687</v>
      </c>
      <c r="E12" s="246">
        <v>24851693.06166945</v>
      </c>
      <c r="F12" s="246">
        <v>26525315.62067255</v>
      </c>
    </row>
    <row r="13" spans="1:6" x14ac:dyDescent="0.2">
      <c r="A13" s="33" t="s">
        <v>151</v>
      </c>
      <c r="B13" s="246">
        <v>3560351.8819869002</v>
      </c>
      <c r="C13" s="246">
        <v>3525215.9330674899</v>
      </c>
      <c r="D13" s="246">
        <v>3704080.5219034399</v>
      </c>
      <c r="E13" s="246">
        <v>3708763.4312457405</v>
      </c>
      <c r="F13" s="246">
        <v>3965803.1926546595</v>
      </c>
    </row>
    <row r="14" spans="1:6" x14ac:dyDescent="0.2">
      <c r="A14" s="18" t="s">
        <v>152</v>
      </c>
      <c r="B14" s="247">
        <v>2326070.59136463</v>
      </c>
      <c r="C14" s="247">
        <v>2233998.8627743898</v>
      </c>
      <c r="D14" s="247">
        <v>2360642.1761487797</v>
      </c>
      <c r="E14" s="247">
        <v>2352546.9252900602</v>
      </c>
      <c r="F14" s="247">
        <v>2524918.07038364</v>
      </c>
    </row>
    <row r="15" spans="1:6" x14ac:dyDescent="0.2">
      <c r="A15" s="18" t="s">
        <v>153</v>
      </c>
      <c r="B15" s="247">
        <v>1085122.4356472699</v>
      </c>
      <c r="C15" s="247">
        <v>1141723.95864386</v>
      </c>
      <c r="D15" s="247">
        <v>1185944.08276206</v>
      </c>
      <c r="E15" s="247">
        <v>1194685.0074666801</v>
      </c>
      <c r="F15" s="247">
        <v>1268631.16443091</v>
      </c>
    </row>
    <row r="16" spans="1:6" x14ac:dyDescent="0.2">
      <c r="A16" s="18" t="s">
        <v>154</v>
      </c>
      <c r="B16" s="247">
        <v>149158.85497499999</v>
      </c>
      <c r="C16" s="247">
        <v>149493.11164924002</v>
      </c>
      <c r="D16" s="247">
        <v>157494.26299260001</v>
      </c>
      <c r="E16" s="247">
        <v>161531.49848899999</v>
      </c>
      <c r="F16" s="247">
        <v>172253.95784011</v>
      </c>
    </row>
    <row r="17" spans="1:6" x14ac:dyDescent="0.2">
      <c r="A17" s="33" t="s">
        <v>155</v>
      </c>
      <c r="B17" s="246">
        <v>1115763.97713876</v>
      </c>
      <c r="C17" s="246">
        <v>1250952.56302636</v>
      </c>
      <c r="D17" s="246">
        <v>1424483.5923496601</v>
      </c>
      <c r="E17" s="246">
        <v>1490665.5978290301</v>
      </c>
      <c r="F17" s="246">
        <v>1543468.5999318501</v>
      </c>
    </row>
    <row r="18" spans="1:6" x14ac:dyDescent="0.2">
      <c r="A18" s="18" t="s">
        <v>156</v>
      </c>
      <c r="B18" s="247">
        <v>1066.8710000000001</v>
      </c>
      <c r="C18" s="247">
        <v>1009.1340169</v>
      </c>
      <c r="D18" s="247">
        <v>1066.2790169999998</v>
      </c>
      <c r="E18" s="247">
        <v>958.08801700000004</v>
      </c>
      <c r="F18" s="247">
        <v>1304.796345</v>
      </c>
    </row>
    <row r="19" spans="1:6" x14ac:dyDescent="0.2">
      <c r="A19" s="18" t="s">
        <v>157</v>
      </c>
      <c r="B19" s="247">
        <v>29809.268062759998</v>
      </c>
      <c r="C19" s="247">
        <v>33858.081113469998</v>
      </c>
      <c r="D19" s="247">
        <v>34717.649597759999</v>
      </c>
      <c r="E19" s="247">
        <v>42757.867133760003</v>
      </c>
      <c r="F19" s="247">
        <v>48298.373311399999</v>
      </c>
    </row>
    <row r="20" spans="1:6" x14ac:dyDescent="0.2">
      <c r="A20" s="18" t="s">
        <v>158</v>
      </c>
      <c r="B20" s="247">
        <v>466094.45488600002</v>
      </c>
      <c r="C20" s="247">
        <v>524895.85147770005</v>
      </c>
      <c r="D20" s="247">
        <v>604960.39622820006</v>
      </c>
      <c r="E20" s="247">
        <v>651781.98765804991</v>
      </c>
      <c r="F20" s="247">
        <v>633684.94792257994</v>
      </c>
    </row>
    <row r="21" spans="1:6" x14ac:dyDescent="0.2">
      <c r="A21" s="18" t="s">
        <v>159</v>
      </c>
      <c r="B21" s="247">
        <v>105832.093496</v>
      </c>
      <c r="C21" s="247">
        <v>123066.13238801</v>
      </c>
      <c r="D21" s="247">
        <v>136827.7230496</v>
      </c>
      <c r="E21" s="247">
        <v>106687.88200300001</v>
      </c>
      <c r="F21" s="247">
        <v>118055.09418784</v>
      </c>
    </row>
    <row r="22" spans="1:6" x14ac:dyDescent="0.2">
      <c r="A22" s="18" t="s">
        <v>160</v>
      </c>
      <c r="B22" s="247">
        <v>220330.34563900001</v>
      </c>
      <c r="C22" s="247">
        <v>250155.37080091002</v>
      </c>
      <c r="D22" s="247">
        <v>293337.78416759998</v>
      </c>
      <c r="E22" s="247">
        <v>299170.85984499997</v>
      </c>
      <c r="F22" s="247">
        <v>293369.05417215999</v>
      </c>
    </row>
    <row r="23" spans="1:6" x14ac:dyDescent="0.2">
      <c r="A23" s="18" t="s">
        <v>161</v>
      </c>
      <c r="B23" s="247">
        <v>161911.230797</v>
      </c>
      <c r="C23" s="247">
        <v>184596.35796185001</v>
      </c>
      <c r="D23" s="247">
        <v>193345.48581770001</v>
      </c>
      <c r="E23" s="247">
        <v>226488.20213699999</v>
      </c>
      <c r="F23" s="247">
        <v>261862.34685551003</v>
      </c>
    </row>
    <row r="24" spans="1:6" x14ac:dyDescent="0.2">
      <c r="A24" s="18" t="s">
        <v>162</v>
      </c>
      <c r="B24" s="247">
        <v>40320.58</v>
      </c>
      <c r="C24" s="247">
        <v>40110.49544441</v>
      </c>
      <c r="D24" s="247">
        <v>38797.451359999999</v>
      </c>
      <c r="E24" s="247">
        <v>36340.04565</v>
      </c>
      <c r="F24" s="247">
        <v>37609.790233000007</v>
      </c>
    </row>
    <row r="25" spans="1:6" x14ac:dyDescent="0.2">
      <c r="A25" s="18" t="s">
        <v>163</v>
      </c>
      <c r="B25" s="247">
        <v>24247.701496000001</v>
      </c>
      <c r="C25" s="247">
        <v>43181.274495629994</v>
      </c>
      <c r="D25" s="247">
        <v>51234.201547000011</v>
      </c>
      <c r="E25" s="247">
        <v>28823.343910219999</v>
      </c>
      <c r="F25" s="247">
        <v>39886.033901360002</v>
      </c>
    </row>
    <row r="26" spans="1:6" x14ac:dyDescent="0.2">
      <c r="A26" s="18" t="s">
        <v>164</v>
      </c>
      <c r="B26" s="247">
        <v>66151.431762000007</v>
      </c>
      <c r="C26" s="247">
        <v>50079.864327479998</v>
      </c>
      <c r="D26" s="247">
        <v>70196.621564799992</v>
      </c>
      <c r="E26" s="247">
        <v>97657.321475000004</v>
      </c>
      <c r="F26" s="247">
        <v>109398.16100300002</v>
      </c>
    </row>
    <row r="27" spans="1:6" x14ac:dyDescent="0.2">
      <c r="A27" s="33" t="s">
        <v>165</v>
      </c>
      <c r="B27" s="246">
        <v>759435.55648784002</v>
      </c>
      <c r="C27" s="246">
        <v>852769.61460745009</v>
      </c>
      <c r="D27" s="246">
        <v>905655.34169407003</v>
      </c>
      <c r="E27" s="246">
        <v>1003881.24301281</v>
      </c>
      <c r="F27" s="246">
        <v>1205910.04419954</v>
      </c>
    </row>
    <row r="28" spans="1:6" x14ac:dyDescent="0.2">
      <c r="A28" s="18" t="s">
        <v>166</v>
      </c>
      <c r="B28" s="247">
        <v>387121.32287799998</v>
      </c>
      <c r="C28" s="247">
        <v>404384.58067768003</v>
      </c>
      <c r="D28" s="247">
        <v>397796.52563450002</v>
      </c>
      <c r="E28" s="247">
        <v>511659.92564899998</v>
      </c>
      <c r="F28" s="247">
        <v>657486.58535800013</v>
      </c>
    </row>
    <row r="29" spans="1:6" x14ac:dyDescent="0.2">
      <c r="A29" s="18" t="s">
        <v>167</v>
      </c>
      <c r="B29" s="247">
        <v>135326.29394706999</v>
      </c>
      <c r="C29" s="247">
        <v>239239.59632285</v>
      </c>
      <c r="D29" s="247">
        <v>170438.6915856</v>
      </c>
      <c r="E29" s="247">
        <v>220457.866882</v>
      </c>
      <c r="F29" s="247">
        <v>197151.05464441</v>
      </c>
    </row>
    <row r="30" spans="1:6" x14ac:dyDescent="0.2">
      <c r="A30" s="18" t="s">
        <v>168</v>
      </c>
      <c r="B30" s="247">
        <v>23968.53768591</v>
      </c>
      <c r="C30" s="247">
        <v>27026.4500205</v>
      </c>
      <c r="D30" s="247">
        <v>37635.361036410002</v>
      </c>
      <c r="E30" s="247">
        <v>36488.470140910002</v>
      </c>
      <c r="F30" s="247">
        <v>39738.953063389999</v>
      </c>
    </row>
    <row r="31" spans="1:6" x14ac:dyDescent="0.2">
      <c r="A31" s="18" t="s">
        <v>169</v>
      </c>
      <c r="B31" s="247">
        <v>69038.624131999997</v>
      </c>
      <c r="C31" s="247">
        <v>44890.012868800004</v>
      </c>
      <c r="D31" s="247">
        <v>38830.129769599997</v>
      </c>
      <c r="E31" s="247">
        <v>35611.961991999997</v>
      </c>
      <c r="F31" s="247">
        <v>53648.041387780002</v>
      </c>
    </row>
    <row r="32" spans="1:6" x14ac:dyDescent="0.2">
      <c r="A32" s="18" t="s">
        <v>170</v>
      </c>
      <c r="B32" s="247">
        <v>3937.6660010000001</v>
      </c>
      <c r="C32" s="247">
        <v>3671.1981034799996</v>
      </c>
      <c r="D32" s="247">
        <v>3689.0879723999997</v>
      </c>
      <c r="E32" s="247">
        <v>4198.0564269999995</v>
      </c>
      <c r="F32" s="247">
        <v>5141.7615235500016</v>
      </c>
    </row>
    <row r="33" spans="1:6" x14ac:dyDescent="0.2">
      <c r="A33" s="18" t="s">
        <v>171</v>
      </c>
      <c r="B33" s="247">
        <v>140043.11184386001</v>
      </c>
      <c r="C33" s="247">
        <v>133557.77661414002</v>
      </c>
      <c r="D33" s="247">
        <v>257265.54569555999</v>
      </c>
      <c r="E33" s="247">
        <v>195464.10892189998</v>
      </c>
      <c r="F33" s="247">
        <v>252743.88094331999</v>
      </c>
    </row>
    <row r="34" spans="1:6" x14ac:dyDescent="0.2">
      <c r="A34" s="33" t="s">
        <v>172</v>
      </c>
      <c r="B34" s="246">
        <v>4813365.6060695294</v>
      </c>
      <c r="C34" s="246">
        <v>5071746.4952673651</v>
      </c>
      <c r="D34" s="246">
        <v>5536064.2150063775</v>
      </c>
      <c r="E34" s="246">
        <v>5699028.2560103331</v>
      </c>
      <c r="F34" s="246">
        <v>6214632.5364137115</v>
      </c>
    </row>
    <row r="35" spans="1:6" x14ac:dyDescent="0.2">
      <c r="A35" s="18" t="s">
        <v>173</v>
      </c>
      <c r="B35" s="247">
        <v>181099.93401765</v>
      </c>
      <c r="C35" s="247">
        <v>170921.33943185999</v>
      </c>
      <c r="D35" s="247">
        <v>196117.27728574999</v>
      </c>
      <c r="E35" s="247">
        <v>188604.92049940003</v>
      </c>
      <c r="F35" s="247">
        <v>195803.31757613001</v>
      </c>
    </row>
    <row r="36" spans="1:6" x14ac:dyDescent="0.2">
      <c r="A36" s="18" t="s">
        <v>174</v>
      </c>
      <c r="B36" s="247">
        <v>176164.43651264999</v>
      </c>
      <c r="C36" s="247">
        <v>164662.81212859001</v>
      </c>
      <c r="D36" s="247">
        <v>189587.64177924997</v>
      </c>
      <c r="E36" s="247">
        <v>181986.43242140001</v>
      </c>
      <c r="F36" s="247">
        <v>188463.16996912999</v>
      </c>
    </row>
    <row r="37" spans="1:6" x14ac:dyDescent="0.2">
      <c r="A37" s="18" t="s">
        <v>175</v>
      </c>
      <c r="B37" s="247">
        <v>100699.305446</v>
      </c>
      <c r="C37" s="247">
        <v>95658.691366779996</v>
      </c>
      <c r="D37" s="247">
        <v>98573.052077100001</v>
      </c>
      <c r="E37" s="247">
        <v>102940.47342400001</v>
      </c>
      <c r="F37" s="247">
        <v>105230.89127137</v>
      </c>
    </row>
    <row r="38" spans="1:6" x14ac:dyDescent="0.2">
      <c r="A38" s="18" t="s">
        <v>176</v>
      </c>
      <c r="B38" s="247">
        <v>7574.1418713499997</v>
      </c>
      <c r="C38" s="247">
        <v>7046.4919831900006</v>
      </c>
      <c r="D38" s="247">
        <v>6940.84587517</v>
      </c>
      <c r="E38" s="247">
        <v>7611.5491760200002</v>
      </c>
      <c r="F38" s="247">
        <v>8152.8866760000001</v>
      </c>
    </row>
    <row r="39" spans="1:6" x14ac:dyDescent="0.2">
      <c r="A39" s="18" t="s">
        <v>177</v>
      </c>
      <c r="B39" s="247">
        <v>31873.606039999999</v>
      </c>
      <c r="C39" s="247">
        <v>27243.359068470003</v>
      </c>
      <c r="D39" s="247">
        <v>27775.180839100001</v>
      </c>
      <c r="E39" s="247">
        <v>27027.101328999997</v>
      </c>
      <c r="F39" s="247">
        <v>31299.601537269999</v>
      </c>
    </row>
    <row r="40" spans="1:6" x14ac:dyDescent="0.2">
      <c r="A40" s="18" t="s">
        <v>178</v>
      </c>
      <c r="B40" s="247">
        <v>25173.904086800001</v>
      </c>
      <c r="C40" s="247">
        <v>24585.604152220003</v>
      </c>
      <c r="D40" s="247">
        <v>44205.061213649999</v>
      </c>
      <c r="E40" s="247">
        <v>33225.557051149997</v>
      </c>
      <c r="F40" s="247">
        <v>31102.76667483</v>
      </c>
    </row>
    <row r="41" spans="1:6" x14ac:dyDescent="0.2">
      <c r="A41" s="18" t="s">
        <v>179</v>
      </c>
      <c r="B41" s="247">
        <v>10780.1360685</v>
      </c>
      <c r="C41" s="247">
        <v>10083.005756319999</v>
      </c>
      <c r="D41" s="247">
        <v>11986.37806323</v>
      </c>
      <c r="E41" s="247">
        <v>10993.829263229998</v>
      </c>
      <c r="F41" s="247">
        <v>12465.131744660001</v>
      </c>
    </row>
    <row r="42" spans="1:6" x14ac:dyDescent="0.2">
      <c r="A42" s="18" t="s">
        <v>180</v>
      </c>
      <c r="B42" s="247">
        <v>63.343000000000004</v>
      </c>
      <c r="C42" s="247">
        <v>45.659801610000002</v>
      </c>
      <c r="D42" s="247">
        <v>107.123711</v>
      </c>
      <c r="E42" s="247">
        <v>187.92217799999997</v>
      </c>
      <c r="F42" s="247">
        <v>211.892065</v>
      </c>
    </row>
    <row r="43" spans="1:6" x14ac:dyDescent="0.2">
      <c r="A43" s="18" t="s">
        <v>181</v>
      </c>
      <c r="B43" s="247">
        <v>1018.550505</v>
      </c>
      <c r="C43" s="247">
        <v>1072.22093862</v>
      </c>
      <c r="D43" s="247">
        <v>1325.2581574999999</v>
      </c>
      <c r="E43" s="247">
        <v>829.32804299999998</v>
      </c>
      <c r="F43" s="247">
        <v>1206.8933550000002</v>
      </c>
    </row>
    <row r="44" spans="1:6" x14ac:dyDescent="0.2">
      <c r="A44" s="18" t="s">
        <v>182</v>
      </c>
      <c r="B44" s="247">
        <v>3916.9470000000001</v>
      </c>
      <c r="C44" s="247">
        <v>5186.3063646500004</v>
      </c>
      <c r="D44" s="247">
        <v>5204.3773490000003</v>
      </c>
      <c r="E44" s="247">
        <v>5789.1600349999999</v>
      </c>
      <c r="F44" s="247">
        <v>6133.2542520000006</v>
      </c>
    </row>
    <row r="45" spans="1:6" x14ac:dyDescent="0.2">
      <c r="A45" s="18" t="s">
        <v>183</v>
      </c>
      <c r="B45" s="247">
        <v>219145.44089999999</v>
      </c>
      <c r="C45" s="247">
        <v>240417.51858800999</v>
      </c>
      <c r="D45" s="247">
        <v>229882.26226229998</v>
      </c>
      <c r="E45" s="247">
        <v>249344.813494</v>
      </c>
      <c r="F45" s="247">
        <v>265749.41062357003</v>
      </c>
    </row>
    <row r="46" spans="1:6" x14ac:dyDescent="0.2">
      <c r="A46" s="18" t="s">
        <v>184</v>
      </c>
      <c r="B46" s="247">
        <v>64824.194112999998</v>
      </c>
      <c r="C46" s="247">
        <v>74351.272708589997</v>
      </c>
      <c r="D46" s="247">
        <v>52311.932556699998</v>
      </c>
      <c r="E46" s="247">
        <v>45860.592014999995</v>
      </c>
      <c r="F46" s="247">
        <v>57760.718127</v>
      </c>
    </row>
    <row r="47" spans="1:6" x14ac:dyDescent="0.2">
      <c r="A47" s="18" t="s">
        <v>185</v>
      </c>
      <c r="B47" s="247">
        <v>135007.393117</v>
      </c>
      <c r="C47" s="247">
        <v>146531.20815535</v>
      </c>
      <c r="D47" s="247">
        <v>150598.04907070001</v>
      </c>
      <c r="E47" s="247">
        <v>177561.81508599999</v>
      </c>
      <c r="F47" s="247">
        <v>179556.93776601003</v>
      </c>
    </row>
    <row r="48" spans="1:6" x14ac:dyDescent="0.2">
      <c r="A48" s="18" t="s">
        <v>186</v>
      </c>
      <c r="B48" s="247">
        <v>2882.0383539999998</v>
      </c>
      <c r="C48" s="247">
        <v>3196.6432683699995</v>
      </c>
      <c r="D48" s="247">
        <v>4887.1726555000005</v>
      </c>
      <c r="E48" s="247">
        <v>4425.4775989999998</v>
      </c>
      <c r="F48" s="247">
        <v>3368.7761374900001</v>
      </c>
    </row>
    <row r="49" spans="1:6" x14ac:dyDescent="0.2">
      <c r="A49" s="18" t="s">
        <v>187</v>
      </c>
      <c r="B49" s="247">
        <v>15921.841316</v>
      </c>
      <c r="C49" s="247">
        <v>15894.936987120002</v>
      </c>
      <c r="D49" s="247">
        <v>21134.957657399998</v>
      </c>
      <c r="E49" s="247">
        <v>20631.310368000002</v>
      </c>
      <c r="F49" s="247">
        <v>24020.35075207</v>
      </c>
    </row>
    <row r="50" spans="1:6" x14ac:dyDescent="0.2">
      <c r="A50" s="18" t="s">
        <v>188</v>
      </c>
      <c r="B50" s="247">
        <v>509.9740000000001</v>
      </c>
      <c r="C50" s="247">
        <v>443.45746857999995</v>
      </c>
      <c r="D50" s="247">
        <v>950.15032199999996</v>
      </c>
      <c r="E50" s="247">
        <v>865.618426</v>
      </c>
      <c r="F50" s="247">
        <v>1042.627841</v>
      </c>
    </row>
    <row r="51" spans="1:6" x14ac:dyDescent="0.2">
      <c r="A51" s="18" t="s">
        <v>189</v>
      </c>
      <c r="B51" s="247">
        <v>1337137.6324099831</v>
      </c>
      <c r="C51" s="247">
        <v>1378114.067037506</v>
      </c>
      <c r="D51" s="247">
        <v>1563155.5753811337</v>
      </c>
      <c r="E51" s="247">
        <v>1600621.3867449418</v>
      </c>
      <c r="F51" s="247">
        <v>1786765.029190171</v>
      </c>
    </row>
    <row r="52" spans="1:6" x14ac:dyDescent="0.2">
      <c r="A52" s="18" t="s">
        <v>190</v>
      </c>
      <c r="B52" s="247">
        <v>216959.92858606999</v>
      </c>
      <c r="C52" s="247">
        <v>245299.57253894</v>
      </c>
      <c r="D52" s="247">
        <v>269507.05243664002</v>
      </c>
      <c r="E52" s="247">
        <v>262040.37067186</v>
      </c>
      <c r="F52" s="247">
        <v>302663.51850959996</v>
      </c>
    </row>
    <row r="53" spans="1:6" x14ac:dyDescent="0.2">
      <c r="A53" s="18" t="s">
        <v>191</v>
      </c>
      <c r="B53" s="247">
        <v>45590.215977519998</v>
      </c>
      <c r="C53" s="247">
        <v>47988.170534229997</v>
      </c>
      <c r="D53" s="247">
        <v>60967.346517310005</v>
      </c>
      <c r="E53" s="247">
        <v>87258.436658410006</v>
      </c>
      <c r="F53" s="247">
        <v>75860.185640654992</v>
      </c>
    </row>
    <row r="54" spans="1:6" x14ac:dyDescent="0.2">
      <c r="A54" s="18" t="s">
        <v>192</v>
      </c>
      <c r="B54" s="247">
        <v>15523.67531812</v>
      </c>
      <c r="C54" s="247">
        <v>20628.411454280002</v>
      </c>
      <c r="D54" s="247">
        <v>53599.61826470001</v>
      </c>
      <c r="E54" s="247">
        <v>21709.058673</v>
      </c>
      <c r="F54" s="247">
        <v>52618.46618299999</v>
      </c>
    </row>
    <row r="55" spans="1:6" x14ac:dyDescent="0.2">
      <c r="A55" s="18" t="s">
        <v>193</v>
      </c>
      <c r="B55" s="247">
        <v>212198.79115685599</v>
      </c>
      <c r="C55" s="247">
        <v>212179.18475465602</v>
      </c>
      <c r="D55" s="247">
        <v>200970.23581093599</v>
      </c>
      <c r="E55" s="247">
        <v>216725.92522257601</v>
      </c>
      <c r="F55" s="247">
        <v>236878.96585755603</v>
      </c>
    </row>
    <row r="56" spans="1:6" x14ac:dyDescent="0.2">
      <c r="A56" s="18" t="s">
        <v>194</v>
      </c>
      <c r="B56" s="247">
        <v>57898.632781109998</v>
      </c>
      <c r="C56" s="247">
        <v>53685.41739042</v>
      </c>
      <c r="D56" s="247">
        <v>54757.09753721</v>
      </c>
      <c r="E56" s="247">
        <v>55144.496441709998</v>
      </c>
      <c r="F56" s="247">
        <v>62144.381750330002</v>
      </c>
    </row>
    <row r="57" spans="1:6" x14ac:dyDescent="0.2">
      <c r="A57" s="18" t="s">
        <v>195</v>
      </c>
      <c r="B57" s="247">
        <v>24583.471631812001</v>
      </c>
      <c r="C57" s="247">
        <v>28107.281943612004</v>
      </c>
      <c r="D57" s="247">
        <v>24808.600958422001</v>
      </c>
      <c r="E57" s="247">
        <v>24779.554755821999</v>
      </c>
      <c r="F57" s="247">
        <v>31753.471132432005</v>
      </c>
    </row>
    <row r="58" spans="1:6" x14ac:dyDescent="0.2">
      <c r="A58" s="18" t="s">
        <v>196</v>
      </c>
      <c r="B58" s="247">
        <v>35438.06961418</v>
      </c>
      <c r="C58" s="247">
        <v>23925.334506749998</v>
      </c>
      <c r="D58" s="247">
        <v>19955.18297758</v>
      </c>
      <c r="E58" s="247">
        <v>23674.868009179998</v>
      </c>
      <c r="F58" s="247">
        <v>30436.870479990001</v>
      </c>
    </row>
    <row r="59" spans="1:6" x14ac:dyDescent="0.2">
      <c r="A59" s="18" t="s">
        <v>197</v>
      </c>
      <c r="B59" s="247">
        <v>13423.889133262001</v>
      </c>
      <c r="C59" s="247">
        <v>16353.111882042</v>
      </c>
      <c r="D59" s="247">
        <v>14177.455354602</v>
      </c>
      <c r="E59" s="247">
        <v>19450.455951802</v>
      </c>
      <c r="F59" s="247">
        <v>17267.187640052001</v>
      </c>
    </row>
    <row r="60" spans="1:6" x14ac:dyDescent="0.2">
      <c r="A60" s="18" t="s">
        <v>198</v>
      </c>
      <c r="B60" s="247">
        <v>29262.376618319999</v>
      </c>
      <c r="C60" s="247">
        <v>29025.481416499999</v>
      </c>
      <c r="D60" s="247">
        <v>29497.28029671</v>
      </c>
      <c r="E60" s="247">
        <v>34202.257789670002</v>
      </c>
      <c r="F60" s="247">
        <v>36125.56877867</v>
      </c>
    </row>
    <row r="61" spans="1:6" x14ac:dyDescent="0.2">
      <c r="A61" s="18" t="s">
        <v>199</v>
      </c>
      <c r="B61" s="247">
        <v>1313.175</v>
      </c>
      <c r="C61" s="247">
        <v>2416.31373833</v>
      </c>
      <c r="D61" s="247">
        <v>1927.3289150000001</v>
      </c>
      <c r="E61" s="247">
        <v>2217.9209639999999</v>
      </c>
      <c r="F61" s="247">
        <v>1626.0936504700003</v>
      </c>
    </row>
    <row r="62" spans="1:6" x14ac:dyDescent="0.2">
      <c r="A62" s="18" t="s">
        <v>200</v>
      </c>
      <c r="B62" s="247">
        <v>50279.176378172</v>
      </c>
      <c r="C62" s="247">
        <v>58666.243877002002</v>
      </c>
      <c r="D62" s="247">
        <v>55847.289771412004</v>
      </c>
      <c r="E62" s="247">
        <v>57256.371310391994</v>
      </c>
      <c r="F62" s="247">
        <v>57525.392425611994</v>
      </c>
    </row>
    <row r="63" spans="1:6" x14ac:dyDescent="0.2">
      <c r="A63" s="18" t="s">
        <v>201</v>
      </c>
      <c r="B63" s="247">
        <v>58140.334204494</v>
      </c>
      <c r="C63" s="247">
        <v>65605.431957953988</v>
      </c>
      <c r="D63" s="247">
        <v>72031.841733381996</v>
      </c>
      <c r="E63" s="247">
        <v>69320.365542104002</v>
      </c>
      <c r="F63" s="247">
        <v>75261.144127004009</v>
      </c>
    </row>
    <row r="64" spans="1:6" x14ac:dyDescent="0.2">
      <c r="A64" s="18" t="s">
        <v>202</v>
      </c>
      <c r="B64" s="247">
        <v>18862.073390919999</v>
      </c>
      <c r="C64" s="247">
        <v>21277.140585929999</v>
      </c>
      <c r="D64" s="247">
        <v>23072.428721849999</v>
      </c>
      <c r="E64" s="247">
        <v>24250.274653740002</v>
      </c>
      <c r="F64" s="247">
        <v>28222.52990102</v>
      </c>
    </row>
    <row r="65" spans="1:11" x14ac:dyDescent="0.2">
      <c r="A65" s="18" t="s">
        <v>203</v>
      </c>
      <c r="B65" s="247">
        <v>4212.2877902099999</v>
      </c>
      <c r="C65" s="247">
        <v>5849.9270399899997</v>
      </c>
      <c r="D65" s="247">
        <v>6019.9096749599994</v>
      </c>
      <c r="E65" s="247">
        <v>6256.5681389599995</v>
      </c>
      <c r="F65" s="247">
        <v>6196.66424706</v>
      </c>
    </row>
    <row r="66" spans="1:11" x14ac:dyDescent="0.2">
      <c r="A66" s="18" t="s">
        <v>204</v>
      </c>
      <c r="B66" s="247">
        <v>3019.696187</v>
      </c>
      <c r="C66" s="247">
        <v>3404.1404956400002</v>
      </c>
      <c r="D66" s="247">
        <v>3365.00390642</v>
      </c>
      <c r="E66" s="247">
        <v>3447.072537</v>
      </c>
      <c r="F66" s="247">
        <v>3755.3733689999999</v>
      </c>
    </row>
    <row r="67" spans="1:11" x14ac:dyDescent="0.2">
      <c r="A67" s="18" t="s">
        <v>205</v>
      </c>
      <c r="B67" s="247">
        <v>11630.08941371</v>
      </c>
      <c r="C67" s="247">
        <v>12023.0730503</v>
      </c>
      <c r="D67" s="247">
        <v>13687.515140470001</v>
      </c>
      <c r="E67" s="247">
        <v>14546.633977779999</v>
      </c>
      <c r="F67" s="247">
        <v>18270.492284960001</v>
      </c>
    </row>
    <row r="68" spans="1:11" x14ac:dyDescent="0.2">
      <c r="A68" s="18" t="s">
        <v>206</v>
      </c>
      <c r="B68" s="247">
        <v>10386.549430110001</v>
      </c>
      <c r="C68" s="247">
        <v>10091.858423670001</v>
      </c>
      <c r="D68" s="247">
        <v>11631.077431349999</v>
      </c>
      <c r="E68" s="247">
        <v>12222.94489909</v>
      </c>
      <c r="F68" s="247">
        <v>15746.158564519999</v>
      </c>
    </row>
    <row r="69" spans="1:11" x14ac:dyDescent="0.2">
      <c r="A69" s="18" t="s">
        <v>207</v>
      </c>
      <c r="B69" s="247">
        <v>1243.5399835999999</v>
      </c>
      <c r="C69" s="247">
        <v>1931.2146266299999</v>
      </c>
      <c r="D69" s="247">
        <v>2056.4377091199999</v>
      </c>
      <c r="E69" s="247">
        <v>2323.6890786899999</v>
      </c>
      <c r="F69" s="247">
        <v>2524.33372044</v>
      </c>
    </row>
    <row r="70" spans="1:11" ht="15" thickBot="1" x14ac:dyDescent="0.25">
      <c r="A70" s="42"/>
      <c r="B70" s="43"/>
      <c r="C70" s="43"/>
      <c r="D70" s="43"/>
      <c r="E70" s="43"/>
      <c r="F70" s="343"/>
      <c r="G70" s="469"/>
      <c r="H70" s="469"/>
      <c r="I70" s="469"/>
      <c r="J70" s="469"/>
      <c r="K70" s="469"/>
    </row>
    <row r="71" spans="1:11" ht="15" thickTop="1" x14ac:dyDescent="0.2"/>
  </sheetData>
  <mergeCells count="6">
    <mergeCell ref="B6:D6"/>
    <mergeCell ref="C4:F4"/>
    <mergeCell ref="A1:E1"/>
    <mergeCell ref="A2:E2"/>
    <mergeCell ref="A4:A5"/>
    <mergeCell ref="A3:F3"/>
  </mergeCells>
  <pageMargins left="0.7" right="0.7" top="0.75" bottom="0.75" header="0.3" footer="0.3"/>
  <pageSetup paperSize="9" scale="76" orientation="portrait" verticalDpi="0"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tabColor theme="4" tint="0.39997558519241921"/>
    <pageSetUpPr fitToPage="1"/>
  </sheetPr>
  <dimension ref="A1:G89"/>
  <sheetViews>
    <sheetView view="pageBreakPreview" topLeftCell="A61" zoomScale="80" zoomScaleNormal="100" zoomScaleSheetLayoutView="80" workbookViewId="0">
      <selection activeCell="A84" sqref="A84:F84"/>
    </sheetView>
  </sheetViews>
  <sheetFormatPr defaultColWidth="9.125" defaultRowHeight="15" x14ac:dyDescent="0.25"/>
  <cols>
    <col min="1" max="1" width="42.25" style="525" bestFit="1" customWidth="1"/>
    <col min="2" max="2" width="18.625" style="525" customWidth="1"/>
    <col min="3" max="3" width="16.875" style="525" customWidth="1"/>
    <col min="4" max="4" width="15" style="525" customWidth="1"/>
    <col min="5" max="5" width="17" style="525" customWidth="1"/>
    <col min="6" max="6" width="18.25" style="525" customWidth="1"/>
    <col min="7" max="16384" width="9.125" style="525"/>
  </cols>
  <sheetData>
    <row r="1" spans="1:7" ht="25.5" x14ac:dyDescent="0.35">
      <c r="A1" s="858" t="s">
        <v>1479</v>
      </c>
      <c r="B1" s="858"/>
      <c r="C1" s="858"/>
      <c r="D1" s="858"/>
      <c r="E1" s="858"/>
      <c r="F1" s="858"/>
    </row>
    <row r="2" spans="1:7" ht="18.75" x14ac:dyDescent="0.3">
      <c r="A2" s="828" t="s">
        <v>1422</v>
      </c>
      <c r="B2" s="828"/>
      <c r="C2" s="828"/>
      <c r="D2" s="828"/>
      <c r="E2" s="828"/>
      <c r="F2" s="828"/>
    </row>
    <row r="3" spans="1:7" x14ac:dyDescent="0.25">
      <c r="A3" s="993" t="s">
        <v>1252</v>
      </c>
      <c r="B3" s="993"/>
      <c r="C3" s="993"/>
      <c r="D3" s="993"/>
      <c r="E3" s="993"/>
      <c r="F3" s="993"/>
    </row>
    <row r="4" spans="1:7" ht="15.75" thickBot="1" x14ac:dyDescent="0.3">
      <c r="A4" s="994" t="s">
        <v>399</v>
      </c>
      <c r="B4" s="994"/>
      <c r="C4" s="994"/>
      <c r="D4" s="994"/>
      <c r="E4" s="994"/>
      <c r="F4" s="994"/>
    </row>
    <row r="5" spans="1:7" ht="15.75" customHeight="1" x14ac:dyDescent="0.25">
      <c r="A5" s="995" t="s">
        <v>1423</v>
      </c>
      <c r="B5" s="997" t="s">
        <v>1424</v>
      </c>
      <c r="C5" s="997" t="s">
        <v>1425</v>
      </c>
      <c r="D5" s="997" t="s">
        <v>1256</v>
      </c>
      <c r="E5" s="997" t="s">
        <v>310</v>
      </c>
      <c r="F5" s="997" t="s">
        <v>1426</v>
      </c>
    </row>
    <row r="6" spans="1:7" ht="15.75" thickBot="1" x14ac:dyDescent="0.3">
      <c r="A6" s="996"/>
      <c r="B6" s="998"/>
      <c r="C6" s="998"/>
      <c r="D6" s="998"/>
      <c r="E6" s="998"/>
      <c r="F6" s="998"/>
    </row>
    <row r="7" spans="1:7" ht="19.5" customHeight="1" x14ac:dyDescent="0.25">
      <c r="A7" s="526" t="s">
        <v>1427</v>
      </c>
      <c r="B7" s="527">
        <v>5568441.5805310607</v>
      </c>
      <c r="C7" s="527">
        <v>1075629.4521615538</v>
      </c>
      <c r="D7" s="527">
        <v>357761.16450661304</v>
      </c>
      <c r="E7" s="527">
        <v>2937186.1902899961</v>
      </c>
      <c r="F7" s="528">
        <f>+SUM(B7:E7)</f>
        <v>9939018.3874892239</v>
      </c>
      <c r="G7" s="529"/>
    </row>
    <row r="8" spans="1:7" x14ac:dyDescent="0.25">
      <c r="A8" s="526" t="s">
        <v>784</v>
      </c>
      <c r="B8" s="527">
        <v>203237.3477244768</v>
      </c>
      <c r="C8" s="527">
        <v>50144.964502097006</v>
      </c>
      <c r="D8" s="527">
        <v>39359.240621780002</v>
      </c>
      <c r="E8" s="527">
        <v>103127.59124839999</v>
      </c>
      <c r="F8" s="528">
        <f t="shared" ref="F8:F71" si="0">+SUM(B8:E8)</f>
        <v>395869.14409675379</v>
      </c>
      <c r="G8" s="529"/>
    </row>
    <row r="9" spans="1:7" x14ac:dyDescent="0.25">
      <c r="A9" s="526" t="s">
        <v>785</v>
      </c>
      <c r="B9" s="527">
        <v>37848.122095790015</v>
      </c>
      <c r="C9" s="527">
        <v>10440.455092239999</v>
      </c>
      <c r="D9" s="527">
        <v>24311.540710069999</v>
      </c>
      <c r="E9" s="527">
        <v>64426.278259839994</v>
      </c>
      <c r="F9" s="528">
        <f t="shared" si="0"/>
        <v>137026.39615794001</v>
      </c>
      <c r="G9" s="529"/>
    </row>
    <row r="10" spans="1:7" x14ac:dyDescent="0.25">
      <c r="A10" s="526" t="s">
        <v>786</v>
      </c>
      <c r="B10" s="527">
        <v>36983.724920300003</v>
      </c>
      <c r="C10" s="527">
        <v>5902.2286952900004</v>
      </c>
      <c r="D10" s="527">
        <v>9754.2007728400004</v>
      </c>
      <c r="E10" s="527">
        <v>76185.803626429988</v>
      </c>
      <c r="F10" s="528">
        <f t="shared" si="0"/>
        <v>128825.95801485999</v>
      </c>
      <c r="G10" s="529"/>
    </row>
    <row r="11" spans="1:7" x14ac:dyDescent="0.25">
      <c r="A11" s="526" t="s">
        <v>787</v>
      </c>
      <c r="B11" s="527">
        <v>38493.994970380001</v>
      </c>
      <c r="C11" s="527">
        <v>10485.40863618</v>
      </c>
      <c r="D11" s="527">
        <v>5622.9983262400001</v>
      </c>
      <c r="E11" s="527">
        <v>84181.671676269994</v>
      </c>
      <c r="F11" s="528">
        <f t="shared" si="0"/>
        <v>138784.07360906998</v>
      </c>
      <c r="G11" s="529"/>
    </row>
    <row r="12" spans="1:7" x14ac:dyDescent="0.25">
      <c r="A12" s="526" t="s">
        <v>788</v>
      </c>
      <c r="B12" s="527">
        <v>16150.68241025</v>
      </c>
      <c r="C12" s="527">
        <v>4360.1878539399995</v>
      </c>
      <c r="D12" s="527">
        <v>9136.5414621900018</v>
      </c>
      <c r="E12" s="527">
        <v>36850.829507280003</v>
      </c>
      <c r="F12" s="528">
        <f t="shared" si="0"/>
        <v>66498.241233659995</v>
      </c>
      <c r="G12" s="529"/>
    </row>
    <row r="13" spans="1:7" x14ac:dyDescent="0.25">
      <c r="A13" s="526" t="s">
        <v>1428</v>
      </c>
      <c r="B13" s="527">
        <v>1144.83851863</v>
      </c>
      <c r="C13" s="527">
        <v>71.912217949999999</v>
      </c>
      <c r="D13" s="527">
        <v>267.02449335</v>
      </c>
      <c r="E13" s="527">
        <v>3225.1569605499999</v>
      </c>
      <c r="F13" s="528">
        <f t="shared" si="0"/>
        <v>4708.9321904799999</v>
      </c>
      <c r="G13" s="529"/>
    </row>
    <row r="14" spans="1:7" x14ac:dyDescent="0.25">
      <c r="A14" s="526" t="s">
        <v>1429</v>
      </c>
      <c r="B14" s="527">
        <v>1301.01540593</v>
      </c>
      <c r="C14" s="527">
        <v>207.88809008999999</v>
      </c>
      <c r="D14" s="527">
        <v>1121.4459363199999</v>
      </c>
      <c r="E14" s="527">
        <v>342.32486695</v>
      </c>
      <c r="F14" s="528">
        <f t="shared" si="0"/>
        <v>2972.6742992899999</v>
      </c>
      <c r="G14" s="529"/>
    </row>
    <row r="15" spans="1:7" x14ac:dyDescent="0.25">
      <c r="A15" s="526" t="s">
        <v>1430</v>
      </c>
      <c r="B15" s="527">
        <v>1334.0550337600002</v>
      </c>
      <c r="C15" s="527">
        <v>200.82322495999998</v>
      </c>
      <c r="D15" s="527">
        <v>272.50611169000001</v>
      </c>
      <c r="E15" s="527">
        <v>100310.10840498</v>
      </c>
      <c r="F15" s="528">
        <f t="shared" si="0"/>
        <v>102117.49277539</v>
      </c>
      <c r="G15" s="529"/>
    </row>
    <row r="16" spans="1:7" x14ac:dyDescent="0.25">
      <c r="A16" s="526" t="s">
        <v>1431</v>
      </c>
      <c r="B16" s="527">
        <v>8724.8196687499985</v>
      </c>
      <c r="C16" s="527">
        <v>754.67513579999991</v>
      </c>
      <c r="D16" s="527">
        <v>2434.9158419200003</v>
      </c>
      <c r="E16" s="527">
        <v>89193.051227999997</v>
      </c>
      <c r="F16" s="528">
        <f t="shared" si="0"/>
        <v>101107.46187447</v>
      </c>
      <c r="G16" s="529"/>
    </row>
    <row r="17" spans="1:7" x14ac:dyDescent="0.25">
      <c r="A17" s="526" t="s">
        <v>1432</v>
      </c>
      <c r="B17" s="527">
        <v>963.95991704999994</v>
      </c>
      <c r="C17" s="527">
        <v>1557.92058036</v>
      </c>
      <c r="D17" s="527">
        <v>403.18237885999997</v>
      </c>
      <c r="E17" s="527">
        <v>4344.8890744600003</v>
      </c>
      <c r="F17" s="528">
        <f t="shared" si="0"/>
        <v>7269.9519507300001</v>
      </c>
      <c r="G17" s="529"/>
    </row>
    <row r="18" spans="1:7" x14ac:dyDescent="0.25">
      <c r="A18" s="526" t="s">
        <v>1433</v>
      </c>
      <c r="B18" s="527">
        <v>1589.1451044800001</v>
      </c>
      <c r="C18" s="527">
        <v>193.46580920000002</v>
      </c>
      <c r="D18" s="527">
        <v>800.10430726999994</v>
      </c>
      <c r="E18" s="527">
        <v>10490.835110100001</v>
      </c>
      <c r="F18" s="528">
        <f t="shared" si="0"/>
        <v>13073.550331050001</v>
      </c>
      <c r="G18" s="529"/>
    </row>
    <row r="19" spans="1:7" x14ac:dyDescent="0.25">
      <c r="A19" s="526" t="s">
        <v>1434</v>
      </c>
      <c r="B19" s="527">
        <v>4249.7116813700004</v>
      </c>
      <c r="C19" s="527">
        <v>1684.6728016300001</v>
      </c>
      <c r="D19" s="527">
        <v>488.00839033</v>
      </c>
      <c r="E19" s="527">
        <v>5736.1599351499999</v>
      </c>
      <c r="F19" s="528">
        <f t="shared" si="0"/>
        <v>12158.552808480001</v>
      </c>
      <c r="G19" s="529"/>
    </row>
    <row r="20" spans="1:7" x14ac:dyDescent="0.25">
      <c r="A20" s="526" t="s">
        <v>1435</v>
      </c>
      <c r="B20" s="527">
        <v>32766.101294369997</v>
      </c>
      <c r="C20" s="527">
        <v>11041.9188562</v>
      </c>
      <c r="D20" s="527">
        <v>9662.6024760199998</v>
      </c>
      <c r="E20" s="527">
        <v>31657.6873805</v>
      </c>
      <c r="F20" s="528">
        <f t="shared" si="0"/>
        <v>85128.310007089996</v>
      </c>
      <c r="G20" s="529"/>
    </row>
    <row r="21" spans="1:7" x14ac:dyDescent="0.25">
      <c r="A21" s="526" t="s">
        <v>1436</v>
      </c>
      <c r="B21" s="527">
        <v>3930.8537100000003</v>
      </c>
      <c r="C21" s="527">
        <v>1160.2100929999999</v>
      </c>
      <c r="D21" s="527">
        <v>934.07330327</v>
      </c>
      <c r="E21" s="527">
        <v>3526.0846704099999</v>
      </c>
      <c r="F21" s="528">
        <f t="shared" si="0"/>
        <v>9551.2217766800004</v>
      </c>
      <c r="G21" s="529"/>
    </row>
    <row r="22" spans="1:7" x14ac:dyDescent="0.25">
      <c r="A22" s="526" t="s">
        <v>1437</v>
      </c>
      <c r="B22" s="527">
        <v>5184.0426028920001</v>
      </c>
      <c r="C22" s="527">
        <v>890.85554953500002</v>
      </c>
      <c r="D22" s="527">
        <v>513.54077270699997</v>
      </c>
      <c r="E22" s="527">
        <v>1379.7827417379999</v>
      </c>
      <c r="F22" s="528">
        <f t="shared" si="0"/>
        <v>7968.2216668719993</v>
      </c>
      <c r="G22" s="529"/>
    </row>
    <row r="23" spans="1:7" x14ac:dyDescent="0.25">
      <c r="A23" s="526" t="s">
        <v>1438</v>
      </c>
      <c r="B23" s="527">
        <v>8837.0054198700018</v>
      </c>
      <c r="C23" s="527">
        <v>2322.242619396</v>
      </c>
      <c r="D23" s="527">
        <v>3857.9804982399996</v>
      </c>
      <c r="E23" s="527">
        <v>4938.5425821200006</v>
      </c>
      <c r="F23" s="528">
        <f t="shared" si="0"/>
        <v>19955.771119626002</v>
      </c>
      <c r="G23" s="529"/>
    </row>
    <row r="24" spans="1:7" x14ac:dyDescent="0.25">
      <c r="A24" s="526" t="s">
        <v>1439</v>
      </c>
      <c r="B24" s="527">
        <v>17848.128444149999</v>
      </c>
      <c r="C24" s="527">
        <v>4153.9090238600002</v>
      </c>
      <c r="D24" s="527">
        <v>2678.89208229</v>
      </c>
      <c r="E24" s="527">
        <v>22470.655330630001</v>
      </c>
      <c r="F24" s="528">
        <f t="shared" si="0"/>
        <v>47151.584880930001</v>
      </c>
      <c r="G24" s="529"/>
    </row>
    <row r="25" spans="1:7" x14ac:dyDescent="0.25">
      <c r="A25" s="526" t="s">
        <v>1440</v>
      </c>
      <c r="B25" s="527">
        <v>3257.8615584600002</v>
      </c>
      <c r="C25" s="527">
        <v>818.21281773999999</v>
      </c>
      <c r="D25" s="527">
        <v>340.03473229999997</v>
      </c>
      <c r="E25" s="527">
        <v>7818.7925460900005</v>
      </c>
      <c r="F25" s="528">
        <f t="shared" si="0"/>
        <v>12234.901654590001</v>
      </c>
      <c r="G25" s="529"/>
    </row>
    <row r="26" spans="1:7" x14ac:dyDescent="0.25">
      <c r="A26" s="526" t="s">
        <v>1441</v>
      </c>
      <c r="B26" s="527">
        <v>33968.056933400003</v>
      </c>
      <c r="C26" s="527">
        <v>10507.506697950001</v>
      </c>
      <c r="D26" s="527">
        <v>8389.3772948900005</v>
      </c>
      <c r="E26" s="527">
        <v>31715.369290999999</v>
      </c>
      <c r="F26" s="528">
        <f t="shared" si="0"/>
        <v>84580.310217239996</v>
      </c>
      <c r="G26" s="529"/>
    </row>
    <row r="27" spans="1:7" x14ac:dyDescent="0.25">
      <c r="A27" s="526" t="s">
        <v>1442</v>
      </c>
      <c r="B27" s="527">
        <v>4859.5891955300003</v>
      </c>
      <c r="C27" s="527">
        <v>2063.0608346899999</v>
      </c>
      <c r="D27" s="527">
        <v>2256.2350403700002</v>
      </c>
      <c r="E27" s="527">
        <v>3096.6164089999997</v>
      </c>
      <c r="F27" s="528">
        <f t="shared" si="0"/>
        <v>12275.501479590001</v>
      </c>
      <c r="G27" s="529"/>
    </row>
    <row r="28" spans="1:7" x14ac:dyDescent="0.25">
      <c r="A28" s="526" t="s">
        <v>1443</v>
      </c>
      <c r="B28" s="527">
        <v>58094.789827319997</v>
      </c>
      <c r="C28" s="527">
        <v>26283.268151210003</v>
      </c>
      <c r="D28" s="527">
        <v>3158.8594921399999</v>
      </c>
      <c r="E28" s="527">
        <v>47615.948335159999</v>
      </c>
      <c r="F28" s="528">
        <f t="shared" si="0"/>
        <v>135152.86580583002</v>
      </c>
      <c r="G28" s="529"/>
    </row>
    <row r="29" spans="1:7" x14ac:dyDescent="0.25">
      <c r="A29" s="526" t="s">
        <v>1444</v>
      </c>
      <c r="B29" s="527">
        <v>9597.9697485199995</v>
      </c>
      <c r="C29" s="527">
        <v>2096.36161743</v>
      </c>
      <c r="D29" s="527">
        <v>1897.2824242500001</v>
      </c>
      <c r="E29" s="527">
        <v>31388.338095430001</v>
      </c>
      <c r="F29" s="528">
        <f t="shared" si="0"/>
        <v>44979.951885629998</v>
      </c>
      <c r="G29" s="529"/>
    </row>
    <row r="30" spans="1:7" x14ac:dyDescent="0.25">
      <c r="A30" s="526" t="s">
        <v>1445</v>
      </c>
      <c r="B30" s="527">
        <v>8301.1851158299996</v>
      </c>
      <c r="C30" s="527">
        <v>2133.0862138000002</v>
      </c>
      <c r="D30" s="527">
        <v>1061.1379817700001</v>
      </c>
      <c r="E30" s="527">
        <v>7562.3849195900002</v>
      </c>
      <c r="F30" s="528">
        <f t="shared" si="0"/>
        <v>19057.794230989999</v>
      </c>
      <c r="G30" s="529"/>
    </row>
    <row r="31" spans="1:7" x14ac:dyDescent="0.25">
      <c r="A31" s="526" t="s">
        <v>1446</v>
      </c>
      <c r="B31" s="527">
        <v>2643.6880644800003</v>
      </c>
      <c r="C31" s="527">
        <v>1183.21541613</v>
      </c>
      <c r="D31" s="527">
        <v>722.68283913000005</v>
      </c>
      <c r="E31" s="527">
        <v>14223.896854000001</v>
      </c>
      <c r="F31" s="528">
        <f t="shared" si="0"/>
        <v>18773.483173740002</v>
      </c>
      <c r="G31" s="529"/>
    </row>
    <row r="32" spans="1:7" x14ac:dyDescent="0.25">
      <c r="A32" s="526" t="s">
        <v>1447</v>
      </c>
      <c r="B32" s="527">
        <v>24138.54715581</v>
      </c>
      <c r="C32" s="527">
        <v>2644.5156542999998</v>
      </c>
      <c r="D32" s="527">
        <v>3549.6722875099999</v>
      </c>
      <c r="E32" s="527">
        <v>12910.204384479999</v>
      </c>
      <c r="F32" s="528">
        <f t="shared" si="0"/>
        <v>43242.939482100002</v>
      </c>
      <c r="G32" s="529"/>
    </row>
    <row r="33" spans="1:7" x14ac:dyDescent="0.25">
      <c r="A33" s="526" t="s">
        <v>1448</v>
      </c>
      <c r="B33" s="527">
        <v>13866.59829</v>
      </c>
      <c r="C33" s="527">
        <v>4591.440568</v>
      </c>
      <c r="D33" s="527">
        <v>2314.7531130000002</v>
      </c>
      <c r="E33" s="527">
        <v>20400.760999999999</v>
      </c>
      <c r="F33" s="528">
        <f t="shared" si="0"/>
        <v>41173.552970999997</v>
      </c>
      <c r="G33" s="529"/>
    </row>
    <row r="34" spans="1:7" x14ac:dyDescent="0.25">
      <c r="A34" s="526" t="s">
        <v>1449</v>
      </c>
      <c r="B34" s="527">
        <v>12678.38179795</v>
      </c>
      <c r="C34" s="527">
        <v>4226.0397592600002</v>
      </c>
      <c r="D34" s="527">
        <v>3618.7962690200002</v>
      </c>
      <c r="E34" s="527">
        <v>23689.92426</v>
      </c>
      <c r="F34" s="528">
        <f t="shared" si="0"/>
        <v>44213.14208623</v>
      </c>
      <c r="G34" s="529"/>
    </row>
    <row r="35" spans="1:7" x14ac:dyDescent="0.25">
      <c r="A35" s="526" t="s">
        <v>1450</v>
      </c>
      <c r="B35" s="527">
        <v>2607.6473918699999</v>
      </c>
      <c r="C35" s="527">
        <v>672.64282049999997</v>
      </c>
      <c r="D35" s="527">
        <v>248.97</v>
      </c>
      <c r="E35" s="527">
        <v>15084.177956</v>
      </c>
      <c r="F35" s="528">
        <f t="shared" si="0"/>
        <v>18613.438168369998</v>
      </c>
      <c r="G35" s="529"/>
    </row>
    <row r="36" spans="1:7" x14ac:dyDescent="0.25">
      <c r="A36" s="526" t="s">
        <v>1451</v>
      </c>
      <c r="B36" s="527">
        <v>246197.16600282001</v>
      </c>
      <c r="C36" s="527">
        <v>70122.040634640012</v>
      </c>
      <c r="D36" s="527">
        <v>6147.2884834400002</v>
      </c>
      <c r="E36" s="527">
        <v>131935.0337844</v>
      </c>
      <c r="F36" s="528">
        <f t="shared" si="0"/>
        <v>454401.52890530007</v>
      </c>
      <c r="G36" s="529"/>
    </row>
    <row r="37" spans="1:7" x14ac:dyDescent="0.25">
      <c r="A37" s="526" t="s">
        <v>1452</v>
      </c>
      <c r="B37" s="527">
        <v>6364.7285175500001</v>
      </c>
      <c r="C37" s="527">
        <v>1068.404</v>
      </c>
      <c r="D37" s="527">
        <v>632.79122813999993</v>
      </c>
      <c r="E37" s="527">
        <v>6627.1161300000003</v>
      </c>
      <c r="F37" s="528">
        <f t="shared" si="0"/>
        <v>14693.039875690001</v>
      </c>
      <c r="G37" s="529"/>
    </row>
    <row r="38" spans="1:7" x14ac:dyDescent="0.25">
      <c r="A38" s="526" t="s">
        <v>1453</v>
      </c>
      <c r="B38" s="527">
        <v>6516.5867352799987</v>
      </c>
      <c r="C38" s="527">
        <v>3087.1794756099998</v>
      </c>
      <c r="D38" s="527">
        <v>2022.4467688699999</v>
      </c>
      <c r="E38" s="527">
        <v>22128.56657816</v>
      </c>
      <c r="F38" s="528">
        <f t="shared" si="0"/>
        <v>33754.779557920003</v>
      </c>
      <c r="G38" s="529"/>
    </row>
    <row r="39" spans="1:7" x14ac:dyDescent="0.25">
      <c r="A39" s="526" t="s">
        <v>1454</v>
      </c>
      <c r="B39" s="527">
        <v>73278.315343540002</v>
      </c>
      <c r="C39" s="527">
        <v>19155.779064480001</v>
      </c>
      <c r="D39" s="527">
        <v>137.50899999999999</v>
      </c>
      <c r="E39" s="527">
        <v>11523.05449</v>
      </c>
      <c r="F39" s="528">
        <f t="shared" si="0"/>
        <v>104094.65789802</v>
      </c>
      <c r="G39" s="529"/>
    </row>
    <row r="40" spans="1:7" x14ac:dyDescent="0.25">
      <c r="A40" s="526" t="s">
        <v>1455</v>
      </c>
      <c r="B40" s="527">
        <v>17618.03260626</v>
      </c>
      <c r="C40" s="527">
        <v>5661.6672751200003</v>
      </c>
      <c r="D40" s="527">
        <v>868.71853495999994</v>
      </c>
      <c r="E40" s="527">
        <v>70245.342558950011</v>
      </c>
      <c r="F40" s="528">
        <f t="shared" si="0"/>
        <v>94393.760975290017</v>
      </c>
      <c r="G40" s="529"/>
    </row>
    <row r="41" spans="1:7" x14ac:dyDescent="0.25">
      <c r="A41" s="526" t="s">
        <v>1456</v>
      </c>
      <c r="B41" s="527">
        <v>5531.7165252499999</v>
      </c>
      <c r="C41" s="527">
        <v>1652.2137768600001</v>
      </c>
      <c r="D41" s="527">
        <v>766.72392100000002</v>
      </c>
      <c r="E41" s="527">
        <v>39344.546199999997</v>
      </c>
      <c r="F41" s="528">
        <f t="shared" si="0"/>
        <v>47295.20042311</v>
      </c>
      <c r="G41" s="529"/>
    </row>
    <row r="42" spans="1:7" x14ac:dyDescent="0.25">
      <c r="A42" s="526" t="s">
        <v>1457</v>
      </c>
      <c r="B42" s="527">
        <v>8521.2951363800003</v>
      </c>
      <c r="C42" s="527">
        <v>3311.2555082600002</v>
      </c>
      <c r="D42" s="527">
        <v>3588.8484805100002</v>
      </c>
      <c r="E42" s="527">
        <v>25115.13278634</v>
      </c>
      <c r="F42" s="528">
        <f t="shared" si="0"/>
        <v>40536.531911489998</v>
      </c>
      <c r="G42" s="529"/>
    </row>
    <row r="43" spans="1:7" x14ac:dyDescent="0.25">
      <c r="A43" s="526" t="s">
        <v>1458</v>
      </c>
      <c r="B43" s="527">
        <v>4350.2946779800004</v>
      </c>
      <c r="C43" s="527">
        <v>787.27800774999992</v>
      </c>
      <c r="D43" s="527">
        <v>305.65499999999997</v>
      </c>
      <c r="E43" s="527">
        <v>6228.2918147999999</v>
      </c>
      <c r="F43" s="528">
        <f t="shared" si="0"/>
        <v>11671.519500530001</v>
      </c>
      <c r="G43" s="529"/>
    </row>
    <row r="44" spans="1:7" x14ac:dyDescent="0.25">
      <c r="A44" s="526" t="s">
        <v>1459</v>
      </c>
      <c r="B44" s="527">
        <v>5260.0104200900014</v>
      </c>
      <c r="C44" s="527">
        <v>2182.4151442699999</v>
      </c>
      <c r="D44" s="527">
        <v>2346.98170901</v>
      </c>
      <c r="E44" s="527">
        <v>1793.80223583</v>
      </c>
      <c r="F44" s="528">
        <f t="shared" si="0"/>
        <v>11583.209509200002</v>
      </c>
      <c r="G44" s="529"/>
    </row>
    <row r="45" spans="1:7" x14ac:dyDescent="0.25">
      <c r="A45" s="526" t="s">
        <v>1460</v>
      </c>
      <c r="B45" s="527">
        <v>22899.001483240001</v>
      </c>
      <c r="C45" s="527">
        <v>5519.6235110799998</v>
      </c>
      <c r="D45" s="527">
        <v>60348.65346727</v>
      </c>
      <c r="E45" s="527">
        <v>104940.92096449999</v>
      </c>
      <c r="F45" s="528">
        <f t="shared" si="0"/>
        <v>193708.19942609</v>
      </c>
      <c r="G45" s="529"/>
    </row>
    <row r="46" spans="1:7" x14ac:dyDescent="0.25">
      <c r="A46" s="526" t="s">
        <v>1461</v>
      </c>
      <c r="B46" s="527">
        <v>4652.5268251199996</v>
      </c>
      <c r="C46" s="527">
        <v>1451.5837478599999</v>
      </c>
      <c r="D46" s="527">
        <v>2142.7719185400001</v>
      </c>
      <c r="E46" s="527">
        <v>8488.503616009999</v>
      </c>
      <c r="F46" s="528">
        <f t="shared" si="0"/>
        <v>16735.386107529997</v>
      </c>
      <c r="G46" s="529"/>
    </row>
    <row r="47" spans="1:7" x14ac:dyDescent="0.25">
      <c r="A47" s="526" t="s">
        <v>1462</v>
      </c>
      <c r="B47" s="527">
        <v>2458.8972741799998</v>
      </c>
      <c r="C47" s="527">
        <v>792.23661831000004</v>
      </c>
      <c r="D47" s="527">
        <v>276.46272650999998</v>
      </c>
      <c r="E47" s="527">
        <v>4294.6914628200002</v>
      </c>
      <c r="F47" s="528">
        <f t="shared" si="0"/>
        <v>7822.2880818200001</v>
      </c>
      <c r="G47" s="529"/>
    </row>
    <row r="48" spans="1:7" x14ac:dyDescent="0.25">
      <c r="A48" s="526" t="s">
        <v>1463</v>
      </c>
      <c r="B48" s="527">
        <v>50149.375850609998</v>
      </c>
      <c r="C48" s="527">
        <v>5300.3218343899998</v>
      </c>
      <c r="D48" s="527">
        <v>10558.64085086</v>
      </c>
      <c r="E48" s="527">
        <v>26150.08062728</v>
      </c>
      <c r="F48" s="528">
        <f t="shared" si="0"/>
        <v>92158.419163140003</v>
      </c>
      <c r="G48" s="529"/>
    </row>
    <row r="49" spans="1:7" x14ac:dyDescent="0.25">
      <c r="A49" s="526" t="s">
        <v>1464</v>
      </c>
      <c r="B49" s="527">
        <v>62740.32131883</v>
      </c>
      <c r="C49" s="527">
        <v>17793.59308603</v>
      </c>
      <c r="D49" s="527">
        <v>362.61465672999998</v>
      </c>
      <c r="E49" s="527">
        <v>17276.270277439999</v>
      </c>
      <c r="F49" s="528">
        <f t="shared" si="0"/>
        <v>98172.799339029996</v>
      </c>
      <c r="G49" s="529"/>
    </row>
    <row r="50" spans="1:7" x14ac:dyDescent="0.25">
      <c r="A50" s="526" t="s">
        <v>1465</v>
      </c>
      <c r="B50" s="527">
        <v>9052.6410972500016</v>
      </c>
      <c r="C50" s="527">
        <v>3502.9131082700001</v>
      </c>
      <c r="D50" s="527">
        <v>4943.6278090799997</v>
      </c>
      <c r="E50" s="527">
        <v>8128.5876310499998</v>
      </c>
      <c r="F50" s="528">
        <f t="shared" si="0"/>
        <v>25627.769645650002</v>
      </c>
      <c r="G50" s="529"/>
    </row>
    <row r="51" spans="1:7" x14ac:dyDescent="0.25">
      <c r="A51" s="526" t="s">
        <v>1466</v>
      </c>
      <c r="B51" s="527">
        <v>7489.3022005399998</v>
      </c>
      <c r="C51" s="527">
        <v>3015.5337861600001</v>
      </c>
      <c r="D51" s="527">
        <v>613.41110257999992</v>
      </c>
      <c r="E51" s="527">
        <v>64893.299924619998</v>
      </c>
      <c r="F51" s="528">
        <f t="shared" si="0"/>
        <v>76011.547013899995</v>
      </c>
      <c r="G51" s="529"/>
    </row>
    <row r="52" spans="1:7" x14ac:dyDescent="0.25">
      <c r="A52" s="530">
        <v>15</v>
      </c>
      <c r="B52" s="527">
        <v>10461.169597960001</v>
      </c>
      <c r="C52" s="527">
        <v>6078.5782734599998</v>
      </c>
      <c r="D52" s="527">
        <v>3341.0470242900001</v>
      </c>
      <c r="E52" s="527">
        <v>25950.817485119998</v>
      </c>
      <c r="F52" s="528">
        <f t="shared" si="0"/>
        <v>45831.612380830004</v>
      </c>
      <c r="G52" s="529"/>
    </row>
    <row r="53" spans="1:7" x14ac:dyDescent="0.25">
      <c r="A53" s="526">
        <v>15.25</v>
      </c>
      <c r="B53" s="527">
        <v>7256.27760803</v>
      </c>
      <c r="C53" s="527">
        <v>7663.1758275900002</v>
      </c>
      <c r="D53" s="527">
        <v>1390.8062087999999</v>
      </c>
      <c r="E53" s="527">
        <v>4144.1588522299999</v>
      </c>
      <c r="F53" s="528">
        <f t="shared" si="0"/>
        <v>20454.41849665</v>
      </c>
      <c r="G53" s="529"/>
    </row>
    <row r="54" spans="1:7" x14ac:dyDescent="0.25">
      <c r="A54" s="526">
        <v>15.5</v>
      </c>
      <c r="B54" s="527">
        <v>7890.7671728400001</v>
      </c>
      <c r="C54" s="527">
        <v>4670.1343855499999</v>
      </c>
      <c r="D54" s="527">
        <v>2222.0862813799999</v>
      </c>
      <c r="E54" s="527">
        <v>28506.16772953</v>
      </c>
      <c r="F54" s="528">
        <f t="shared" si="0"/>
        <v>43289.155569299997</v>
      </c>
      <c r="G54" s="529"/>
    </row>
    <row r="55" spans="1:7" x14ac:dyDescent="0.25">
      <c r="A55" s="526">
        <v>15.75</v>
      </c>
      <c r="B55" s="527">
        <v>12576.010967169999</v>
      </c>
      <c r="C55" s="527">
        <v>6107.0289910299998</v>
      </c>
      <c r="D55" s="527">
        <v>848.64424609000002</v>
      </c>
      <c r="E55" s="527">
        <v>8128.4363990000002</v>
      </c>
      <c r="F55" s="528">
        <f t="shared" si="0"/>
        <v>27660.120603290001</v>
      </c>
      <c r="G55" s="529"/>
    </row>
    <row r="56" spans="1:7" x14ac:dyDescent="0.25">
      <c r="A56" s="530">
        <v>16</v>
      </c>
      <c r="B56" s="527">
        <v>70732.015833620011</v>
      </c>
      <c r="C56" s="527">
        <v>58284.483680400001</v>
      </c>
      <c r="D56" s="527">
        <v>5885.0723330700002</v>
      </c>
      <c r="E56" s="527">
        <v>74419.401499319996</v>
      </c>
      <c r="F56" s="528">
        <f t="shared" si="0"/>
        <v>209320.97334641003</v>
      </c>
      <c r="G56" s="529"/>
    </row>
    <row r="57" spans="1:7" x14ac:dyDescent="0.25">
      <c r="A57" s="526">
        <v>16.25</v>
      </c>
      <c r="B57" s="527">
        <v>5353.5654183099996</v>
      </c>
      <c r="C57" s="527">
        <v>926.04432663</v>
      </c>
      <c r="D57" s="527">
        <v>1871.6193875500001</v>
      </c>
      <c r="E57" s="527">
        <v>18388.8572432</v>
      </c>
      <c r="F57" s="528">
        <f t="shared" si="0"/>
        <v>26540.08637569</v>
      </c>
      <c r="G57" s="529"/>
    </row>
    <row r="58" spans="1:7" x14ac:dyDescent="0.25">
      <c r="A58" s="526">
        <v>16.5</v>
      </c>
      <c r="B58" s="527">
        <v>36134.655950430002</v>
      </c>
      <c r="C58" s="527">
        <v>18345.790779629999</v>
      </c>
      <c r="D58" s="527">
        <v>6984.1221958699998</v>
      </c>
      <c r="E58" s="527">
        <v>31102.28473671</v>
      </c>
      <c r="F58" s="528">
        <f t="shared" si="0"/>
        <v>92566.853662640002</v>
      </c>
      <c r="G58" s="529"/>
    </row>
    <row r="59" spans="1:7" x14ac:dyDescent="0.25">
      <c r="A59" s="526">
        <v>16.75</v>
      </c>
      <c r="B59" s="527">
        <v>6495.5704569899999</v>
      </c>
      <c r="C59" s="527">
        <v>2169.0207258599999</v>
      </c>
      <c r="D59" s="527">
        <v>2963.0467128</v>
      </c>
      <c r="E59" s="527">
        <v>5304.3797586999999</v>
      </c>
      <c r="F59" s="528">
        <f t="shared" si="0"/>
        <v>16932.017654349998</v>
      </c>
      <c r="G59" s="529"/>
    </row>
    <row r="60" spans="1:7" x14ac:dyDescent="0.25">
      <c r="A60" s="530">
        <v>17</v>
      </c>
      <c r="B60" s="527">
        <v>15243.56845026</v>
      </c>
      <c r="C60" s="527">
        <v>5630.5023748000003</v>
      </c>
      <c r="D60" s="527">
        <v>4785.1838542599999</v>
      </c>
      <c r="E60" s="527">
        <v>20761.531860440002</v>
      </c>
      <c r="F60" s="528">
        <f t="shared" si="0"/>
        <v>46420.786539760004</v>
      </c>
      <c r="G60" s="529"/>
    </row>
    <row r="61" spans="1:7" x14ac:dyDescent="0.25">
      <c r="A61" s="526">
        <v>17.25</v>
      </c>
      <c r="B61" s="527">
        <v>18104.759008680001</v>
      </c>
      <c r="C61" s="527">
        <v>8211.3093115299998</v>
      </c>
      <c r="D61" s="527">
        <v>662.07958599999995</v>
      </c>
      <c r="E61" s="527">
        <v>9670.5284009999996</v>
      </c>
      <c r="F61" s="528">
        <f t="shared" si="0"/>
        <v>36648.67630721</v>
      </c>
      <c r="G61" s="529"/>
    </row>
    <row r="62" spans="1:7" x14ac:dyDescent="0.25">
      <c r="A62" s="526">
        <v>17.5</v>
      </c>
      <c r="B62" s="527">
        <v>16234.255538830001</v>
      </c>
      <c r="C62" s="527">
        <v>6319.2309320700006</v>
      </c>
      <c r="D62" s="527">
        <v>2736.08252786</v>
      </c>
      <c r="E62" s="527">
        <v>13450.653945960001</v>
      </c>
      <c r="F62" s="528">
        <f t="shared" si="0"/>
        <v>38740.222944720001</v>
      </c>
      <c r="G62" s="529"/>
    </row>
    <row r="63" spans="1:7" x14ac:dyDescent="0.25">
      <c r="A63" s="526">
        <v>17.75</v>
      </c>
      <c r="B63" s="527">
        <v>3851.10453327</v>
      </c>
      <c r="C63" s="527">
        <v>2782.7018539999999</v>
      </c>
      <c r="D63" s="527">
        <v>1408.93145682</v>
      </c>
      <c r="E63" s="527">
        <v>15998.918503000001</v>
      </c>
      <c r="F63" s="528">
        <f t="shared" si="0"/>
        <v>24041.65634709</v>
      </c>
      <c r="G63" s="529"/>
    </row>
    <row r="64" spans="1:7" x14ac:dyDescent="0.25">
      <c r="A64" s="530">
        <v>18</v>
      </c>
      <c r="B64" s="527">
        <v>37899.029000390001</v>
      </c>
      <c r="C64" s="527">
        <v>17432.434747589999</v>
      </c>
      <c r="D64" s="527">
        <v>17614.844347720002</v>
      </c>
      <c r="E64" s="527">
        <v>125081.24074595001</v>
      </c>
      <c r="F64" s="528">
        <f t="shared" si="0"/>
        <v>198027.54884165002</v>
      </c>
      <c r="G64" s="529"/>
    </row>
    <row r="65" spans="1:7" x14ac:dyDescent="0.25">
      <c r="A65" s="526">
        <v>18.25</v>
      </c>
      <c r="B65" s="527">
        <v>19797.197698709999</v>
      </c>
      <c r="C65" s="527">
        <v>13861.65617203</v>
      </c>
      <c r="D65" s="527">
        <v>7776.3269942400002</v>
      </c>
      <c r="E65" s="527">
        <v>30287.078151220001</v>
      </c>
      <c r="F65" s="528">
        <f t="shared" si="0"/>
        <v>71722.259016199998</v>
      </c>
      <c r="G65" s="529"/>
    </row>
    <row r="66" spans="1:7" x14ac:dyDescent="0.25">
      <c r="A66" s="526">
        <v>18.5</v>
      </c>
      <c r="B66" s="527">
        <v>32311.305040660001</v>
      </c>
      <c r="C66" s="527">
        <v>9546.6747926400003</v>
      </c>
      <c r="D66" s="527">
        <v>8906.5465579299998</v>
      </c>
      <c r="E66" s="527">
        <v>96392.784474</v>
      </c>
      <c r="F66" s="528">
        <f t="shared" si="0"/>
        <v>147157.31086522999</v>
      </c>
      <c r="G66" s="529"/>
    </row>
    <row r="67" spans="1:7" x14ac:dyDescent="0.25">
      <c r="A67" s="526">
        <v>18.75</v>
      </c>
      <c r="B67" s="527">
        <v>19531.681026229999</v>
      </c>
      <c r="C67" s="527">
        <v>2671.4311944900001</v>
      </c>
      <c r="D67" s="527">
        <v>1500.15803192</v>
      </c>
      <c r="E67" s="527">
        <v>72511.199628260001</v>
      </c>
      <c r="F67" s="528">
        <f t="shared" si="0"/>
        <v>96214.469880899996</v>
      </c>
      <c r="G67" s="529"/>
    </row>
    <row r="68" spans="1:7" x14ac:dyDescent="0.25">
      <c r="A68" s="530">
        <v>19</v>
      </c>
      <c r="B68" s="527">
        <v>85468.009710819999</v>
      </c>
      <c r="C68" s="527">
        <v>26571.966425760002</v>
      </c>
      <c r="D68" s="527">
        <v>22218.984011389999</v>
      </c>
      <c r="E68" s="527">
        <v>101969.88057745001</v>
      </c>
      <c r="F68" s="528">
        <f t="shared" si="0"/>
        <v>236228.84072542001</v>
      </c>
      <c r="G68" s="529"/>
    </row>
    <row r="69" spans="1:7" x14ac:dyDescent="0.25">
      <c r="A69" s="526">
        <v>19.25</v>
      </c>
      <c r="B69" s="527">
        <v>23899.46705472</v>
      </c>
      <c r="C69" s="527">
        <v>6548.9787562000001</v>
      </c>
      <c r="D69" s="527">
        <v>3451.3546689999998</v>
      </c>
      <c r="E69" s="527">
        <v>46595.824922029999</v>
      </c>
      <c r="F69" s="528">
        <f t="shared" si="0"/>
        <v>80495.625401950005</v>
      </c>
      <c r="G69" s="529"/>
    </row>
    <row r="70" spans="1:7" x14ac:dyDescent="0.25">
      <c r="A70" s="526">
        <v>19.5</v>
      </c>
      <c r="B70" s="527">
        <v>69478.164490300012</v>
      </c>
      <c r="C70" s="527">
        <v>19610.654044999999</v>
      </c>
      <c r="D70" s="527">
        <v>12400.595380999999</v>
      </c>
      <c r="E70" s="527">
        <v>247655.05551526</v>
      </c>
      <c r="F70" s="528">
        <f t="shared" si="0"/>
        <v>349144.46943156002</v>
      </c>
      <c r="G70" s="529"/>
    </row>
    <row r="71" spans="1:7" x14ac:dyDescent="0.25">
      <c r="A71" s="526">
        <v>19.75</v>
      </c>
      <c r="B71" s="527">
        <v>15725.985699000001</v>
      </c>
      <c r="C71" s="527">
        <v>6344.3683080000001</v>
      </c>
      <c r="D71" s="527">
        <v>5574.817</v>
      </c>
      <c r="E71" s="527">
        <v>49838.339274000013</v>
      </c>
      <c r="F71" s="528">
        <f t="shared" si="0"/>
        <v>77483.51028100001</v>
      </c>
      <c r="G71" s="529"/>
    </row>
    <row r="72" spans="1:7" x14ac:dyDescent="0.25">
      <c r="A72" s="526" t="s">
        <v>1467</v>
      </c>
      <c r="B72" s="527">
        <v>89139.350234999991</v>
      </c>
      <c r="C72" s="527">
        <v>35572.911388</v>
      </c>
      <c r="D72" s="527">
        <v>33304.469149999997</v>
      </c>
      <c r="E72" s="527">
        <v>105005.95904</v>
      </c>
      <c r="F72" s="528">
        <f t="shared" ref="F72:F80" si="1">+SUM(B72:E72)</f>
        <v>263022.68981299998</v>
      </c>
      <c r="G72" s="529"/>
    </row>
    <row r="73" spans="1:7" x14ac:dyDescent="0.25">
      <c r="A73" s="526" t="s">
        <v>1468</v>
      </c>
      <c r="B73" s="527">
        <v>28466.878279</v>
      </c>
      <c r="C73" s="527">
        <v>11329.163895</v>
      </c>
      <c r="D73" s="527">
        <v>7962.0284150000007</v>
      </c>
      <c r="E73" s="527">
        <v>54887.922108999999</v>
      </c>
      <c r="F73" s="528">
        <f t="shared" si="1"/>
        <v>102645.992698</v>
      </c>
      <c r="G73" s="529"/>
    </row>
    <row r="74" spans="1:7" x14ac:dyDescent="0.25">
      <c r="A74" s="526" t="s">
        <v>1469</v>
      </c>
      <c r="B74" s="527">
        <v>3192069.0579136549</v>
      </c>
      <c r="C74" s="527">
        <v>870242.42095612991</v>
      </c>
      <c r="D74" s="527">
        <v>377334.35272058001</v>
      </c>
      <c r="E74" s="527">
        <v>3594764.3175275861</v>
      </c>
      <c r="F74" s="528">
        <f t="shared" si="1"/>
        <v>8034410.1491179504</v>
      </c>
      <c r="G74" s="529"/>
    </row>
    <row r="75" spans="1:7" x14ac:dyDescent="0.25">
      <c r="A75" s="526" t="s">
        <v>1470</v>
      </c>
      <c r="B75" s="527">
        <v>460433.31193099997</v>
      </c>
      <c r="C75" s="527">
        <v>167161.00723700001</v>
      </c>
      <c r="D75" s="527">
        <v>133683.24776699999</v>
      </c>
      <c r="E75" s="527">
        <v>712032.42675900005</v>
      </c>
      <c r="F75" s="528">
        <f t="shared" si="1"/>
        <v>1473309.9936939999</v>
      </c>
      <c r="G75" s="529"/>
    </row>
    <row r="76" spans="1:7" x14ac:dyDescent="0.25">
      <c r="A76" s="526" t="s">
        <v>1471</v>
      </c>
      <c r="B76" s="527">
        <v>44677.573498999998</v>
      </c>
      <c r="C76" s="527">
        <v>13531.837593</v>
      </c>
      <c r="D76" s="527">
        <v>13049.418051000001</v>
      </c>
      <c r="E76" s="527">
        <v>463372.69605999999</v>
      </c>
      <c r="F76" s="528">
        <f t="shared" si="1"/>
        <v>534631.52520299994</v>
      </c>
      <c r="G76" s="529"/>
    </row>
    <row r="77" spans="1:7" x14ac:dyDescent="0.25">
      <c r="A77" s="526" t="s">
        <v>1472</v>
      </c>
      <c r="B77" s="527">
        <v>10276.608</v>
      </c>
      <c r="C77" s="527">
        <v>12720.377</v>
      </c>
      <c r="D77" s="527">
        <v>1728.7070000000001</v>
      </c>
      <c r="E77" s="527">
        <v>218246.96855200001</v>
      </c>
      <c r="F77" s="528">
        <f t="shared" si="1"/>
        <v>242972.66055200002</v>
      </c>
      <c r="G77" s="529"/>
    </row>
    <row r="78" spans="1:7" x14ac:dyDescent="0.25">
      <c r="A78" s="526" t="s">
        <v>1473</v>
      </c>
      <c r="B78" s="527">
        <v>37266.856935999996</v>
      </c>
      <c r="C78" s="527">
        <v>6133.8938449999996</v>
      </c>
      <c r="D78" s="527">
        <v>1585.1410000000001</v>
      </c>
      <c r="E78" s="527">
        <v>566209.08514699992</v>
      </c>
      <c r="F78" s="528">
        <f t="shared" si="1"/>
        <v>611194.97692799987</v>
      </c>
      <c r="G78" s="529"/>
    </row>
    <row r="79" spans="1:7" x14ac:dyDescent="0.25">
      <c r="A79" s="526" t="s">
        <v>1474</v>
      </c>
      <c r="B79" s="527">
        <v>5157.4233290000002</v>
      </c>
      <c r="C79" s="527">
        <v>1705.2850000000001</v>
      </c>
      <c r="D79" s="527">
        <v>168.15299999999999</v>
      </c>
      <c r="E79" s="527">
        <v>221615.240686</v>
      </c>
      <c r="F79" s="528">
        <f t="shared" si="1"/>
        <v>228646.10201500001</v>
      </c>
      <c r="G79" s="529"/>
    </row>
    <row r="80" spans="1:7" x14ac:dyDescent="0.25">
      <c r="A80" s="526" t="s">
        <v>789</v>
      </c>
      <c r="B80" s="527">
        <v>27001.19472</v>
      </c>
      <c r="C80" s="527">
        <v>5042.5608410000004</v>
      </c>
      <c r="D80" s="527">
        <v>1229.567</v>
      </c>
      <c r="E80" s="527">
        <v>872510.30770999996</v>
      </c>
      <c r="F80" s="528">
        <f t="shared" si="1"/>
        <v>905783.63027099997</v>
      </c>
      <c r="G80" s="529"/>
    </row>
    <row r="81" spans="1:7" ht="5.0999999999999996" customHeight="1" thickBot="1" x14ac:dyDescent="0.3">
      <c r="A81" s="531"/>
      <c r="B81" s="531"/>
      <c r="C81" s="531"/>
      <c r="D81" s="531"/>
      <c r="E81" s="531"/>
      <c r="F81" s="532"/>
    </row>
    <row r="82" spans="1:7" ht="15.75" thickBot="1" x14ac:dyDescent="0.3">
      <c r="A82" s="533" t="s">
        <v>320</v>
      </c>
      <c r="B82" s="534">
        <f>+SUM(B7:B80)</f>
        <v>11105056.471647473</v>
      </c>
      <c r="C82" s="534">
        <f t="shared" ref="C82:E82" si="2">+SUM(C7:C80)</f>
        <v>2736042.2037327713</v>
      </c>
      <c r="D82" s="534">
        <f t="shared" si="2"/>
        <v>1277588.34303545</v>
      </c>
      <c r="E82" s="534">
        <f t="shared" si="2"/>
        <v>12178995.761319723</v>
      </c>
      <c r="F82" s="534">
        <f>+SUM(F7:F80)</f>
        <v>27297682.779735416</v>
      </c>
      <c r="G82" s="529"/>
    </row>
    <row r="83" spans="1:7" ht="15.75" hidden="1" thickBot="1" x14ac:dyDescent="0.3">
      <c r="A83" s="535" t="s">
        <v>1475</v>
      </c>
      <c r="B83" s="535"/>
      <c r="C83" s="535"/>
      <c r="D83" s="535"/>
      <c r="E83" s="535"/>
      <c r="F83" s="536">
        <v>8.3682002228749699</v>
      </c>
    </row>
    <row r="84" spans="1:7" x14ac:dyDescent="0.25">
      <c r="A84" s="773" t="s">
        <v>263</v>
      </c>
      <c r="B84" s="773"/>
      <c r="C84" s="773"/>
      <c r="D84" s="773"/>
      <c r="E84" s="773"/>
      <c r="F84" s="773"/>
    </row>
    <row r="85" spans="1:7" ht="15" customHeight="1" x14ac:dyDescent="0.25">
      <c r="A85" s="537" t="s">
        <v>1476</v>
      </c>
      <c r="B85" s="537"/>
      <c r="C85" s="537"/>
      <c r="D85" s="537"/>
      <c r="E85" s="537"/>
      <c r="F85" s="1293"/>
    </row>
    <row r="86" spans="1:7" x14ac:dyDescent="0.25">
      <c r="A86" s="537" t="s">
        <v>1477</v>
      </c>
      <c r="B86" s="537"/>
      <c r="C86" s="537"/>
      <c r="D86" s="537"/>
      <c r="E86" s="537"/>
      <c r="F86" s="502"/>
    </row>
    <row r="87" spans="1:7" x14ac:dyDescent="0.25">
      <c r="A87" s="537" t="s">
        <v>1478</v>
      </c>
      <c r="B87" s="537"/>
      <c r="C87" s="537"/>
      <c r="D87" s="537"/>
      <c r="E87" s="537"/>
      <c r="F87" s="502"/>
    </row>
    <row r="88" spans="1:7" x14ac:dyDescent="0.25">
      <c r="A88" s="525" t="s">
        <v>1273</v>
      </c>
    </row>
    <row r="89" spans="1:7" x14ac:dyDescent="0.25">
      <c r="F89" s="529"/>
    </row>
  </sheetData>
  <mergeCells count="11">
    <mergeCell ref="A84:F84"/>
    <mergeCell ref="A1:F1"/>
    <mergeCell ref="A2:F2"/>
    <mergeCell ref="A3:F3"/>
    <mergeCell ref="A4:F4"/>
    <mergeCell ref="A5:A6"/>
    <mergeCell ref="B5:B6"/>
    <mergeCell ref="C5:C6"/>
    <mergeCell ref="D5:D6"/>
    <mergeCell ref="E5:E6"/>
    <mergeCell ref="F5:F6"/>
  </mergeCells>
  <pageMargins left="0.7" right="0.7" top="0.75" bottom="0.75" header="0.3" footer="0.3"/>
  <pageSetup scale="53"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pageSetUpPr fitToPage="1"/>
  </sheetPr>
  <dimension ref="A1:G87"/>
  <sheetViews>
    <sheetView view="pageBreakPreview" zoomScaleNormal="100" zoomScaleSheetLayoutView="100" workbookViewId="0">
      <selection activeCell="F74" sqref="F74"/>
    </sheetView>
  </sheetViews>
  <sheetFormatPr defaultColWidth="9.125" defaultRowHeight="14.25" x14ac:dyDescent="0.2"/>
  <cols>
    <col min="1" max="1" width="38.5" style="10" customWidth="1"/>
    <col min="2" max="7" width="13.5" style="10" customWidth="1"/>
    <col min="8" max="16384" width="9.125" style="10"/>
  </cols>
  <sheetData>
    <row r="1" spans="1:7" ht="45.75" customHeight="1" x14ac:dyDescent="0.2">
      <c r="A1" s="771" t="s">
        <v>798</v>
      </c>
      <c r="B1" s="771"/>
      <c r="C1" s="771"/>
      <c r="D1" s="771"/>
      <c r="E1" s="771"/>
      <c r="F1" s="771"/>
      <c r="G1" s="771"/>
    </row>
    <row r="2" spans="1:7" ht="15" thickBot="1" x14ac:dyDescent="0.25">
      <c r="A2" s="718" t="s">
        <v>799</v>
      </c>
      <c r="B2" s="718"/>
      <c r="C2" s="718"/>
      <c r="D2" s="718"/>
      <c r="E2" s="718"/>
      <c r="F2" s="718"/>
      <c r="G2" s="718"/>
    </row>
    <row r="3" spans="1:7" ht="15.75" thickTop="1" thickBot="1" x14ac:dyDescent="0.25">
      <c r="A3" s="1000" t="s">
        <v>800</v>
      </c>
      <c r="B3" s="1002" t="s">
        <v>1187</v>
      </c>
      <c r="C3" s="1003"/>
      <c r="D3" s="1002" t="s">
        <v>1188</v>
      </c>
      <c r="E3" s="1003"/>
      <c r="F3" s="1004" t="s">
        <v>1248</v>
      </c>
      <c r="G3" s="991"/>
    </row>
    <row r="4" spans="1:7" ht="15" thickBot="1" x14ac:dyDescent="0.25">
      <c r="A4" s="1001"/>
      <c r="B4" s="78" t="s">
        <v>321</v>
      </c>
      <c r="C4" s="94" t="s">
        <v>275</v>
      </c>
      <c r="D4" s="78" t="s">
        <v>321</v>
      </c>
      <c r="E4" s="94" t="s">
        <v>275</v>
      </c>
      <c r="F4" s="78" t="s">
        <v>321</v>
      </c>
      <c r="G4" s="94" t="s">
        <v>275</v>
      </c>
    </row>
    <row r="5" spans="1:7" ht="15" thickTop="1" x14ac:dyDescent="0.2">
      <c r="A5" s="168">
        <v>0</v>
      </c>
      <c r="B5" s="247">
        <v>572126.94571135996</v>
      </c>
      <c r="C5" s="247">
        <v>526936.39150736004</v>
      </c>
      <c r="D5" s="247">
        <v>607291.80813600007</v>
      </c>
      <c r="E5" s="247">
        <v>564718.082345</v>
      </c>
      <c r="F5" s="247">
        <v>615555.85060682998</v>
      </c>
      <c r="G5" s="247">
        <v>572984.14239483001</v>
      </c>
    </row>
    <row r="6" spans="1:7" x14ac:dyDescent="0.2">
      <c r="A6" s="168" t="s">
        <v>784</v>
      </c>
      <c r="B6" s="247">
        <v>6727.1469999999999</v>
      </c>
      <c r="C6" s="247">
        <v>6311.0309999999999</v>
      </c>
      <c r="D6" s="247">
        <v>8911.5249999999996</v>
      </c>
      <c r="E6" s="247">
        <v>8495.4089999999997</v>
      </c>
      <c r="F6" s="247">
        <v>7530.1041530000002</v>
      </c>
      <c r="G6" s="247">
        <v>7114.2401529999997</v>
      </c>
    </row>
    <row r="7" spans="1:7" x14ac:dyDescent="0.2">
      <c r="A7" s="168" t="s">
        <v>785</v>
      </c>
      <c r="B7" s="247">
        <v>129766.878</v>
      </c>
      <c r="C7" s="247">
        <v>129586.018</v>
      </c>
      <c r="D7" s="247">
        <v>132976.37299999999</v>
      </c>
      <c r="E7" s="247">
        <v>132811.334</v>
      </c>
      <c r="F7" s="247">
        <v>109849.648461</v>
      </c>
      <c r="G7" s="247">
        <v>109699.62246100001</v>
      </c>
    </row>
    <row r="8" spans="1:7" x14ac:dyDescent="0.2">
      <c r="A8" s="168" t="s">
        <v>786</v>
      </c>
      <c r="B8" s="247">
        <v>253546.212267</v>
      </c>
      <c r="C8" s="247">
        <v>253546.212267</v>
      </c>
      <c r="D8" s="247">
        <v>252453.49976799998</v>
      </c>
      <c r="E8" s="247">
        <v>252453.49976800001</v>
      </c>
      <c r="F8" s="247">
        <v>268358.75445900002</v>
      </c>
      <c r="G8" s="247">
        <v>268358.75445900002</v>
      </c>
    </row>
    <row r="9" spans="1:7" x14ac:dyDescent="0.2">
      <c r="A9" s="168" t="s">
        <v>787</v>
      </c>
      <c r="B9" s="247">
        <v>140922.10803999999</v>
      </c>
      <c r="C9" s="247">
        <v>140861.21403999999</v>
      </c>
      <c r="D9" s="247">
        <v>150877.43</v>
      </c>
      <c r="E9" s="247">
        <v>150821.60999999999</v>
      </c>
      <c r="F9" s="247">
        <v>145420.90442000001</v>
      </c>
      <c r="G9" s="247">
        <v>145370.15942000001</v>
      </c>
    </row>
    <row r="10" spans="1:7" x14ac:dyDescent="0.2">
      <c r="A10" s="168" t="s">
        <v>788</v>
      </c>
      <c r="B10" s="247">
        <v>252493.61149000001</v>
      </c>
      <c r="C10" s="247">
        <v>251631.39848999999</v>
      </c>
      <c r="D10" s="247">
        <v>263732.92000000004</v>
      </c>
      <c r="E10" s="247">
        <v>262881.08</v>
      </c>
      <c r="F10" s="247">
        <v>273749.91390699998</v>
      </c>
      <c r="G10" s="247">
        <v>272908.44304699998</v>
      </c>
    </row>
    <row r="11" spans="1:7" x14ac:dyDescent="0.2">
      <c r="A11" s="168" t="s">
        <v>801</v>
      </c>
      <c r="B11" s="247">
        <v>35422.931664919997</v>
      </c>
      <c r="C11" s="247">
        <v>35351.037664919997</v>
      </c>
      <c r="D11" s="247">
        <v>60103.739108840004</v>
      </c>
      <c r="E11" s="247">
        <v>47651.816108840001</v>
      </c>
      <c r="F11" s="247">
        <v>52797.498003020002</v>
      </c>
      <c r="G11" s="247">
        <v>52734.192967019997</v>
      </c>
    </row>
    <row r="12" spans="1:7" x14ac:dyDescent="0.2">
      <c r="A12" s="168" t="s">
        <v>802</v>
      </c>
      <c r="B12" s="247">
        <v>42822.870999999999</v>
      </c>
      <c r="C12" s="247">
        <v>32527.213</v>
      </c>
      <c r="D12" s="247">
        <v>93019.653999999995</v>
      </c>
      <c r="E12" s="247">
        <v>49066.642</v>
      </c>
      <c r="F12" s="247">
        <v>73822.639479000005</v>
      </c>
      <c r="G12" s="247">
        <v>73822.639479000005</v>
      </c>
    </row>
    <row r="13" spans="1:7" x14ac:dyDescent="0.2">
      <c r="A13" s="168" t="s">
        <v>803</v>
      </c>
      <c r="B13" s="247">
        <v>395397.185</v>
      </c>
      <c r="C13" s="247">
        <v>23609.535</v>
      </c>
      <c r="D13" s="247">
        <v>121709.159</v>
      </c>
      <c r="E13" s="247">
        <v>24892.492999999999</v>
      </c>
      <c r="F13" s="247">
        <v>29183.821332</v>
      </c>
      <c r="G13" s="247">
        <v>29183.821332</v>
      </c>
    </row>
    <row r="14" spans="1:7" x14ac:dyDescent="0.2">
      <c r="A14" s="168">
        <v>8.25</v>
      </c>
      <c r="B14" s="247">
        <v>13868.361000000001</v>
      </c>
      <c r="C14" s="247">
        <v>3758.0630000000001</v>
      </c>
      <c r="D14" s="247">
        <v>395544.86799999996</v>
      </c>
      <c r="E14" s="247">
        <v>5613.19</v>
      </c>
      <c r="F14" s="247">
        <v>368368.86463600001</v>
      </c>
      <c r="G14" s="247">
        <v>1863.8536360000001</v>
      </c>
    </row>
    <row r="15" spans="1:7" x14ac:dyDescent="0.2">
      <c r="A15" s="168">
        <v>8.5</v>
      </c>
      <c r="B15" s="247">
        <v>1830.633</v>
      </c>
      <c r="C15" s="247">
        <v>1830.633</v>
      </c>
      <c r="D15" s="247">
        <v>1316.0719999999999</v>
      </c>
      <c r="E15" s="247">
        <v>1316.0719999999999</v>
      </c>
      <c r="F15" s="247">
        <v>1773.178488</v>
      </c>
      <c r="G15" s="247">
        <v>1773.178488</v>
      </c>
    </row>
    <row r="16" spans="1:7" x14ac:dyDescent="0.2">
      <c r="A16" s="168">
        <v>8.75</v>
      </c>
      <c r="B16" s="247">
        <v>293.86399999999998</v>
      </c>
      <c r="C16" s="247">
        <v>293.86399999999998</v>
      </c>
      <c r="D16" s="247">
        <v>326.05700000000002</v>
      </c>
      <c r="E16" s="247">
        <v>326.05700000000002</v>
      </c>
      <c r="F16" s="247">
        <v>313.79637300000002</v>
      </c>
      <c r="G16" s="247">
        <v>313.79637300000002</v>
      </c>
    </row>
    <row r="17" spans="1:7" x14ac:dyDescent="0.2">
      <c r="A17" s="168">
        <v>9</v>
      </c>
      <c r="B17" s="247">
        <v>38533.949999999997</v>
      </c>
      <c r="C17" s="247">
        <v>13652.986999999999</v>
      </c>
      <c r="D17" s="247">
        <v>11473.246999999999</v>
      </c>
      <c r="E17" s="247">
        <v>11473.246999999999</v>
      </c>
      <c r="F17" s="247">
        <v>22179.048748000001</v>
      </c>
      <c r="G17" s="247">
        <v>22179.048748000001</v>
      </c>
    </row>
    <row r="18" spans="1:7" x14ac:dyDescent="0.2">
      <c r="A18" s="168">
        <v>9.25</v>
      </c>
      <c r="B18" s="247">
        <v>676.40599999999995</v>
      </c>
      <c r="C18" s="247">
        <v>676.40599999999995</v>
      </c>
      <c r="D18" s="247">
        <v>2287.2739999999999</v>
      </c>
      <c r="E18" s="247">
        <v>2287.2739999999999</v>
      </c>
      <c r="F18" s="247">
        <v>432.50499500000001</v>
      </c>
      <c r="G18" s="247">
        <v>432.50499500000001</v>
      </c>
    </row>
    <row r="19" spans="1:7" x14ac:dyDescent="0.2">
      <c r="A19" s="168">
        <v>9.5</v>
      </c>
      <c r="B19" s="247">
        <v>2172.1179999999999</v>
      </c>
      <c r="C19" s="247">
        <v>2172.1179999999999</v>
      </c>
      <c r="D19" s="247">
        <v>259.88799999999998</v>
      </c>
      <c r="E19" s="247">
        <v>259.88799999999998</v>
      </c>
      <c r="F19" s="247">
        <v>543.12186499999996</v>
      </c>
      <c r="G19" s="247">
        <v>543.12186499999996</v>
      </c>
    </row>
    <row r="20" spans="1:7" x14ac:dyDescent="0.2">
      <c r="A20" s="168">
        <v>9.75</v>
      </c>
      <c r="B20" s="247">
        <v>780.27700000000004</v>
      </c>
      <c r="C20" s="247">
        <v>780.27700000000004</v>
      </c>
      <c r="D20" s="247">
        <v>353.09199999999998</v>
      </c>
      <c r="E20" s="247">
        <v>353.09199999999998</v>
      </c>
      <c r="F20" s="247">
        <v>533.953307</v>
      </c>
      <c r="G20" s="247">
        <v>533.953307</v>
      </c>
    </row>
    <row r="21" spans="1:7" x14ac:dyDescent="0.2">
      <c r="A21" s="168">
        <v>10</v>
      </c>
      <c r="B21" s="247">
        <v>5973.5640000000003</v>
      </c>
      <c r="C21" s="247">
        <v>5973.5640000000003</v>
      </c>
      <c r="D21" s="247">
        <v>5577.5099999999993</v>
      </c>
      <c r="E21" s="247">
        <v>5577.51</v>
      </c>
      <c r="F21" s="247">
        <v>22445.978095999999</v>
      </c>
      <c r="G21" s="247">
        <v>9636.1137660000004</v>
      </c>
    </row>
    <row r="22" spans="1:7" x14ac:dyDescent="0.2">
      <c r="A22" s="168">
        <v>10.25</v>
      </c>
      <c r="B22" s="247">
        <v>13381.736999999999</v>
      </c>
      <c r="C22" s="247">
        <v>384.18400000000003</v>
      </c>
      <c r="D22" s="247">
        <v>440.95699999999999</v>
      </c>
      <c r="E22" s="247">
        <v>440.95699999999999</v>
      </c>
      <c r="F22" s="247">
        <v>13407.885349</v>
      </c>
      <c r="G22" s="247">
        <v>343.63834900000001</v>
      </c>
    </row>
    <row r="23" spans="1:7" x14ac:dyDescent="0.2">
      <c r="A23" s="168">
        <v>10.5</v>
      </c>
      <c r="B23" s="247">
        <v>7936.241</v>
      </c>
      <c r="C23" s="247">
        <v>236.44399999999999</v>
      </c>
      <c r="D23" s="247">
        <v>254.804</v>
      </c>
      <c r="E23" s="247">
        <v>254.804</v>
      </c>
      <c r="F23" s="247">
        <v>10669.826314</v>
      </c>
      <c r="G23" s="247">
        <v>450.02331400000003</v>
      </c>
    </row>
    <row r="24" spans="1:7" x14ac:dyDescent="0.2">
      <c r="A24" s="168">
        <v>10.75</v>
      </c>
      <c r="B24" s="247">
        <v>51276.358999999997</v>
      </c>
      <c r="C24" s="247">
        <v>1202.115</v>
      </c>
      <c r="D24" s="247">
        <v>41145.256000000001</v>
      </c>
      <c r="E24" s="247">
        <v>765.69899999999996</v>
      </c>
      <c r="F24" s="247">
        <v>37729.286787000012</v>
      </c>
      <c r="G24" s="247">
        <v>724.00778700000001</v>
      </c>
    </row>
    <row r="25" spans="1:7" x14ac:dyDescent="0.2">
      <c r="A25" s="168">
        <v>11</v>
      </c>
      <c r="B25" s="247">
        <v>27343.26</v>
      </c>
      <c r="C25" s="247">
        <v>15109.786</v>
      </c>
      <c r="D25" s="247">
        <v>13163.334999999999</v>
      </c>
      <c r="E25" s="247">
        <v>13163.334999999999</v>
      </c>
      <c r="F25" s="247">
        <v>26512.108387</v>
      </c>
      <c r="G25" s="247">
        <v>12431.456387</v>
      </c>
    </row>
    <row r="26" spans="1:7" x14ac:dyDescent="0.2">
      <c r="A26" s="168">
        <v>11.25</v>
      </c>
      <c r="B26" s="247">
        <v>449.74799999999999</v>
      </c>
      <c r="C26" s="247">
        <v>449.74799999999999</v>
      </c>
      <c r="D26" s="247">
        <v>418.63900000000001</v>
      </c>
      <c r="E26" s="247">
        <v>418.63900000000001</v>
      </c>
      <c r="F26" s="247">
        <v>620.00025200000005</v>
      </c>
      <c r="G26" s="247">
        <v>620.00025200000005</v>
      </c>
    </row>
    <row r="27" spans="1:7" x14ac:dyDescent="0.2">
      <c r="A27" s="168">
        <v>11.5</v>
      </c>
      <c r="B27" s="247">
        <v>115891.575</v>
      </c>
      <c r="C27" s="247">
        <v>317.74799999999999</v>
      </c>
      <c r="D27" s="247">
        <v>114722.50700000001</v>
      </c>
      <c r="E27" s="247">
        <v>12001.816000000001</v>
      </c>
      <c r="F27" s="247">
        <v>148203.083725</v>
      </c>
      <c r="G27" s="247">
        <v>403.026725</v>
      </c>
    </row>
    <row r="28" spans="1:7" x14ac:dyDescent="0.2">
      <c r="A28" s="168">
        <v>11.75</v>
      </c>
      <c r="B28" s="247">
        <v>175.309</v>
      </c>
      <c r="C28" s="247">
        <v>175.309</v>
      </c>
      <c r="D28" s="247">
        <v>882.06299999999999</v>
      </c>
      <c r="E28" s="247">
        <v>742.06299999999999</v>
      </c>
      <c r="F28" s="247">
        <v>8599.0938409999999</v>
      </c>
      <c r="G28" s="247">
        <v>245.15684099999999</v>
      </c>
    </row>
    <row r="29" spans="1:7" x14ac:dyDescent="0.2">
      <c r="A29" s="168">
        <v>12</v>
      </c>
      <c r="B29" s="247">
        <v>32429.272000000001</v>
      </c>
      <c r="C29" s="247">
        <v>21167.857</v>
      </c>
      <c r="D29" s="247">
        <v>20403.664000000001</v>
      </c>
      <c r="E29" s="247">
        <v>20403.664000000001</v>
      </c>
      <c r="F29" s="247">
        <v>26126.308407</v>
      </c>
      <c r="G29" s="247">
        <v>26126.308407</v>
      </c>
    </row>
    <row r="30" spans="1:7" x14ac:dyDescent="0.2">
      <c r="A30" s="168">
        <v>12.25</v>
      </c>
      <c r="B30" s="247">
        <v>1147.3309999999999</v>
      </c>
      <c r="C30" s="247">
        <v>1147.3309999999999</v>
      </c>
      <c r="D30" s="247">
        <v>447.61299999999994</v>
      </c>
      <c r="E30" s="247">
        <v>447.613</v>
      </c>
      <c r="F30" s="247">
        <v>10857.768517</v>
      </c>
      <c r="G30" s="247">
        <v>269.95151700000002</v>
      </c>
    </row>
    <row r="31" spans="1:7" x14ac:dyDescent="0.2">
      <c r="A31" s="168">
        <v>12.5</v>
      </c>
      <c r="B31" s="247">
        <v>9836.5010000000002</v>
      </c>
      <c r="C31" s="247">
        <v>2060.4059999999999</v>
      </c>
      <c r="D31" s="247">
        <v>835.298</v>
      </c>
      <c r="E31" s="247">
        <v>835.298</v>
      </c>
      <c r="F31" s="247">
        <v>17167.611843999999</v>
      </c>
      <c r="G31" s="247">
        <v>808.354645</v>
      </c>
    </row>
    <row r="32" spans="1:7" x14ac:dyDescent="0.2">
      <c r="A32" s="168">
        <v>12.75</v>
      </c>
      <c r="B32" s="247">
        <v>31145.1</v>
      </c>
      <c r="C32" s="247">
        <v>12267.829</v>
      </c>
      <c r="D32" s="247">
        <v>80.539999999999992</v>
      </c>
      <c r="E32" s="247">
        <v>80.540000000000006</v>
      </c>
      <c r="F32" s="247">
        <v>21741.569092000002</v>
      </c>
      <c r="G32" s="247">
        <v>935.80409199999997</v>
      </c>
    </row>
    <row r="33" spans="1:7" x14ac:dyDescent="0.2">
      <c r="A33" s="168">
        <v>13</v>
      </c>
      <c r="B33" s="247">
        <v>39123.760549079998</v>
      </c>
      <c r="C33" s="247">
        <v>23497.659549079999</v>
      </c>
      <c r="D33" s="247">
        <v>18467.93723286</v>
      </c>
      <c r="E33" s="247">
        <v>18467.93723286</v>
      </c>
      <c r="F33" s="247">
        <v>20830.81345786</v>
      </c>
      <c r="G33" s="247">
        <v>20830.81345786</v>
      </c>
    </row>
    <row r="34" spans="1:7" x14ac:dyDescent="0.2">
      <c r="A34" s="168">
        <v>13.25</v>
      </c>
      <c r="B34" s="247">
        <v>78990.176999999996</v>
      </c>
      <c r="C34" s="247">
        <v>13867.923000000001</v>
      </c>
      <c r="D34" s="247">
        <v>65216.375</v>
      </c>
      <c r="E34" s="247">
        <v>99.120999999999995</v>
      </c>
      <c r="F34" s="247">
        <v>65229.174597999998</v>
      </c>
      <c r="G34" s="247">
        <v>259.57959799999998</v>
      </c>
    </row>
    <row r="35" spans="1:7" x14ac:dyDescent="0.2">
      <c r="A35" s="168">
        <v>13.5</v>
      </c>
      <c r="B35" s="247">
        <v>17554.577000000001</v>
      </c>
      <c r="C35" s="247">
        <v>17554.577000000001</v>
      </c>
      <c r="D35" s="247">
        <v>2456.9690000000001</v>
      </c>
      <c r="E35" s="247">
        <v>2456.9690000000001</v>
      </c>
      <c r="F35" s="247">
        <v>22782.567156000001</v>
      </c>
      <c r="G35" s="247">
        <v>14281.542156</v>
      </c>
    </row>
    <row r="36" spans="1:7" x14ac:dyDescent="0.2">
      <c r="A36" s="168">
        <v>13.75</v>
      </c>
      <c r="B36" s="247">
        <v>42567.241999999998</v>
      </c>
      <c r="C36" s="247">
        <v>6857.0780000000004</v>
      </c>
      <c r="D36" s="247">
        <v>47505.962</v>
      </c>
      <c r="E36" s="247">
        <v>94.620999999999995</v>
      </c>
      <c r="F36" s="247">
        <v>64123.668426999997</v>
      </c>
      <c r="G36" s="247">
        <v>221.535427</v>
      </c>
    </row>
    <row r="37" spans="1:7" x14ac:dyDescent="0.2">
      <c r="A37" s="168">
        <v>14</v>
      </c>
      <c r="B37" s="247">
        <v>93712.695999999996</v>
      </c>
      <c r="C37" s="247">
        <v>60611.781999999999</v>
      </c>
      <c r="D37" s="247">
        <v>15626.608</v>
      </c>
      <c r="E37" s="247">
        <v>15626.608</v>
      </c>
      <c r="F37" s="247">
        <v>57412.833596999997</v>
      </c>
      <c r="G37" s="247">
        <v>15983.509597</v>
      </c>
    </row>
    <row r="38" spans="1:7" x14ac:dyDescent="0.2">
      <c r="A38" s="168">
        <v>14.25</v>
      </c>
      <c r="B38" s="247">
        <v>500.23399999999998</v>
      </c>
      <c r="C38" s="247">
        <v>500.23399999999998</v>
      </c>
      <c r="D38" s="247">
        <v>246.548</v>
      </c>
      <c r="E38" s="247">
        <v>246.548</v>
      </c>
      <c r="F38" s="247">
        <v>867.21342900000002</v>
      </c>
      <c r="G38" s="247">
        <v>867.21342900000002</v>
      </c>
    </row>
    <row r="39" spans="1:7" x14ac:dyDescent="0.2">
      <c r="A39" s="168">
        <v>14.5</v>
      </c>
      <c r="B39" s="247">
        <v>37048.79480861</v>
      </c>
      <c r="C39" s="247">
        <v>4442.2728086099996</v>
      </c>
      <c r="D39" s="247">
        <v>2225.8378086100001</v>
      </c>
      <c r="E39" s="247">
        <v>2225.8378086100001</v>
      </c>
      <c r="F39" s="247">
        <v>3123.0946426099999</v>
      </c>
      <c r="G39" s="247">
        <v>3123.0946426099999</v>
      </c>
    </row>
    <row r="40" spans="1:7" x14ac:dyDescent="0.2">
      <c r="A40" s="168">
        <v>14.75</v>
      </c>
      <c r="B40" s="247">
        <v>6323.2340000000004</v>
      </c>
      <c r="C40" s="247">
        <v>6323.2340000000004</v>
      </c>
      <c r="D40" s="247">
        <v>5943.2960000000003</v>
      </c>
      <c r="E40" s="247">
        <v>5943.2960000000003</v>
      </c>
      <c r="F40" s="247">
        <v>8361.2789479999992</v>
      </c>
      <c r="G40" s="247">
        <v>8361.2789479999992</v>
      </c>
    </row>
    <row r="41" spans="1:7" x14ac:dyDescent="0.2">
      <c r="A41" s="168">
        <v>15</v>
      </c>
      <c r="B41" s="247">
        <v>15961.59</v>
      </c>
      <c r="C41" s="247">
        <v>7336.009</v>
      </c>
      <c r="D41" s="247">
        <v>7812.2950000000001</v>
      </c>
      <c r="E41" s="247">
        <v>7812.2950000000001</v>
      </c>
      <c r="F41" s="247">
        <v>8817.1540580000001</v>
      </c>
      <c r="G41" s="247">
        <v>8111.5260580000004</v>
      </c>
    </row>
    <row r="42" spans="1:7" x14ac:dyDescent="0.2">
      <c r="A42" s="168">
        <v>15.25</v>
      </c>
      <c r="B42" s="247">
        <v>31561.937000000002</v>
      </c>
      <c r="C42" s="247">
        <v>2767.1819999999998</v>
      </c>
      <c r="D42" s="247">
        <v>50750.822</v>
      </c>
      <c r="E42" s="247">
        <v>2425.0030000000002</v>
      </c>
      <c r="F42" s="247">
        <v>30222.409596000001</v>
      </c>
      <c r="G42" s="247">
        <v>2589.8155959999999</v>
      </c>
    </row>
    <row r="43" spans="1:7" x14ac:dyDescent="0.2">
      <c r="A43" s="168">
        <v>15.5</v>
      </c>
      <c r="B43" s="247">
        <v>6477.9179999999997</v>
      </c>
      <c r="C43" s="247">
        <v>6477.9179999999997</v>
      </c>
      <c r="D43" s="247">
        <v>6364.4459999999999</v>
      </c>
      <c r="E43" s="247">
        <v>6364.4459999999999</v>
      </c>
      <c r="F43" s="247">
        <v>6226.1698299999998</v>
      </c>
      <c r="G43" s="247">
        <v>6226.1698299999998</v>
      </c>
    </row>
    <row r="44" spans="1:7" x14ac:dyDescent="0.2">
      <c r="A44" s="168">
        <v>15.75</v>
      </c>
      <c r="B44" s="247">
        <v>8150.0379999999996</v>
      </c>
      <c r="C44" s="247">
        <v>8150.0379999999996</v>
      </c>
      <c r="D44" s="247">
        <v>8375.0439999999999</v>
      </c>
      <c r="E44" s="247">
        <v>8085.6549999999997</v>
      </c>
      <c r="F44" s="247">
        <v>7469.2852329999996</v>
      </c>
      <c r="G44" s="247">
        <v>7469.2852329999996</v>
      </c>
    </row>
    <row r="45" spans="1:7" x14ac:dyDescent="0.2">
      <c r="A45" s="168">
        <v>16</v>
      </c>
      <c r="B45" s="247">
        <v>37944.436999999998</v>
      </c>
      <c r="C45" s="247">
        <v>17073.762999999999</v>
      </c>
      <c r="D45" s="247">
        <v>31859.226000000002</v>
      </c>
      <c r="E45" s="247">
        <v>12988.552</v>
      </c>
      <c r="F45" s="247">
        <v>43439.119638999997</v>
      </c>
      <c r="G45" s="247">
        <v>14421.459439</v>
      </c>
    </row>
    <row r="46" spans="1:7" x14ac:dyDescent="0.2">
      <c r="A46" s="168">
        <v>16.25</v>
      </c>
      <c r="B46" s="247">
        <v>19758.881000000001</v>
      </c>
      <c r="C46" s="247">
        <v>19758.881000000001</v>
      </c>
      <c r="D46" s="247">
        <v>4243.768</v>
      </c>
      <c r="E46" s="247">
        <v>4243.768</v>
      </c>
      <c r="F46" s="247">
        <v>5018.5517030000001</v>
      </c>
      <c r="G46" s="247">
        <v>5018.5517030000001</v>
      </c>
    </row>
    <row r="47" spans="1:7" x14ac:dyDescent="0.2">
      <c r="A47" s="168">
        <v>16.5</v>
      </c>
      <c r="B47" s="247">
        <v>62255.531999999999</v>
      </c>
      <c r="C47" s="247">
        <v>58740.267</v>
      </c>
      <c r="D47" s="247">
        <v>33961.89</v>
      </c>
      <c r="E47" s="247">
        <v>32461.631000000001</v>
      </c>
      <c r="F47" s="247">
        <v>32325.234984999999</v>
      </c>
      <c r="G47" s="247">
        <v>30825.234984999999</v>
      </c>
    </row>
    <row r="48" spans="1:7" x14ac:dyDescent="0.2">
      <c r="A48" s="168">
        <v>16.75</v>
      </c>
      <c r="B48" s="247">
        <v>35566.95496694</v>
      </c>
      <c r="C48" s="247">
        <v>22119.518966939999</v>
      </c>
      <c r="D48" s="247">
        <v>5857.7569999999996</v>
      </c>
      <c r="E48" s="247">
        <v>3306.9659999999999</v>
      </c>
      <c r="F48" s="247">
        <v>5193.1192899999996</v>
      </c>
      <c r="G48" s="247">
        <v>4142.2722899999999</v>
      </c>
    </row>
    <row r="49" spans="1:7" x14ac:dyDescent="0.2">
      <c r="A49" s="168">
        <v>17</v>
      </c>
      <c r="B49" s="247">
        <v>149053.70199999999</v>
      </c>
      <c r="C49" s="247">
        <v>145561.76199999999</v>
      </c>
      <c r="D49" s="247">
        <v>19809.244000000002</v>
      </c>
      <c r="E49" s="247">
        <v>17732.429</v>
      </c>
      <c r="F49" s="247">
        <v>12301.545871</v>
      </c>
      <c r="G49" s="247">
        <v>10531.129870999999</v>
      </c>
    </row>
    <row r="50" spans="1:7" x14ac:dyDescent="0.2">
      <c r="A50" s="168">
        <v>17.25</v>
      </c>
      <c r="B50" s="247">
        <v>70674.596999999994</v>
      </c>
      <c r="C50" s="247">
        <v>70649.395999999993</v>
      </c>
      <c r="D50" s="247">
        <v>45292.885000000002</v>
      </c>
      <c r="E50" s="247">
        <v>45291.593000000001</v>
      </c>
      <c r="F50" s="247">
        <v>41733.712846000002</v>
      </c>
      <c r="G50" s="247">
        <v>41708.331846000001</v>
      </c>
    </row>
    <row r="51" spans="1:7" x14ac:dyDescent="0.2">
      <c r="A51" s="168">
        <v>17.5</v>
      </c>
      <c r="B51" s="247">
        <v>219891.35699999999</v>
      </c>
      <c r="C51" s="247">
        <v>143548.04500000001</v>
      </c>
      <c r="D51" s="247">
        <v>188233.21899999998</v>
      </c>
      <c r="E51" s="247">
        <v>127275.008</v>
      </c>
      <c r="F51" s="247">
        <v>213074.32032</v>
      </c>
      <c r="G51" s="247">
        <v>137432.87531999999</v>
      </c>
    </row>
    <row r="52" spans="1:7" x14ac:dyDescent="0.2">
      <c r="A52" s="168">
        <v>17.75</v>
      </c>
      <c r="B52" s="247">
        <v>39414.678999999996</v>
      </c>
      <c r="C52" s="247">
        <v>37949.966999999997</v>
      </c>
      <c r="D52" s="247">
        <v>24931.467999999997</v>
      </c>
      <c r="E52" s="247">
        <v>24931.468000000001</v>
      </c>
      <c r="F52" s="247">
        <v>30639.076183000001</v>
      </c>
      <c r="G52" s="247">
        <v>30639.076183000001</v>
      </c>
    </row>
    <row r="53" spans="1:7" x14ac:dyDescent="0.2">
      <c r="A53" s="168">
        <v>18</v>
      </c>
      <c r="B53" s="247">
        <v>221764.18669810001</v>
      </c>
      <c r="C53" s="247">
        <v>159038.82169809999</v>
      </c>
      <c r="D53" s="247">
        <v>122849.374</v>
      </c>
      <c r="E53" s="247">
        <v>77203.392000000007</v>
      </c>
      <c r="F53" s="247">
        <v>103951.701787</v>
      </c>
      <c r="G53" s="247">
        <v>47690.545386999998</v>
      </c>
    </row>
    <row r="54" spans="1:7" x14ac:dyDescent="0.2">
      <c r="A54" s="168">
        <v>18.25</v>
      </c>
      <c r="B54" s="247">
        <v>70396.883000000002</v>
      </c>
      <c r="C54" s="247">
        <v>46784.228000000003</v>
      </c>
      <c r="D54" s="247">
        <v>32530.271999999997</v>
      </c>
      <c r="E54" s="247">
        <v>32530.272000000001</v>
      </c>
      <c r="F54" s="247">
        <v>39428.606402999998</v>
      </c>
      <c r="G54" s="247">
        <v>39428.606402999998</v>
      </c>
    </row>
    <row r="55" spans="1:7" x14ac:dyDescent="0.2">
      <c r="A55" s="168">
        <v>18.5</v>
      </c>
      <c r="B55" s="247">
        <v>36473.17889779</v>
      </c>
      <c r="C55" s="247">
        <v>33863.564897789998</v>
      </c>
      <c r="D55" s="247">
        <v>52659.134437789995</v>
      </c>
      <c r="E55" s="247">
        <v>52659.134437790002</v>
      </c>
      <c r="F55" s="247">
        <v>60828.105345789998</v>
      </c>
      <c r="G55" s="247">
        <v>60828.105345789998</v>
      </c>
    </row>
    <row r="56" spans="1:7" x14ac:dyDescent="0.2">
      <c r="A56" s="168">
        <v>18.75</v>
      </c>
      <c r="B56" s="247">
        <v>20479.557253980001</v>
      </c>
      <c r="C56" s="247">
        <v>18023.198253980001</v>
      </c>
      <c r="D56" s="247">
        <v>25207.839</v>
      </c>
      <c r="E56" s="247">
        <v>25207.839</v>
      </c>
      <c r="F56" s="247">
        <v>27715.220292999998</v>
      </c>
      <c r="G56" s="247">
        <v>27715.220292999998</v>
      </c>
    </row>
    <row r="57" spans="1:7" x14ac:dyDescent="0.2">
      <c r="A57" s="168">
        <v>19</v>
      </c>
      <c r="B57" s="247">
        <v>77303.931099170004</v>
      </c>
      <c r="C57" s="247">
        <v>42384.87709917</v>
      </c>
      <c r="D57" s="247">
        <v>332556.87700000004</v>
      </c>
      <c r="E57" s="247">
        <v>289337.92700000003</v>
      </c>
      <c r="F57" s="247">
        <v>354771.63847499999</v>
      </c>
      <c r="G57" s="247">
        <v>311398.84747500002</v>
      </c>
    </row>
    <row r="58" spans="1:7" x14ac:dyDescent="0.2">
      <c r="A58" s="168">
        <v>19.25</v>
      </c>
      <c r="B58" s="247">
        <v>35765.075191589996</v>
      </c>
      <c r="C58" s="247">
        <v>29216.284191589999</v>
      </c>
      <c r="D58" s="247">
        <v>20274.620000000003</v>
      </c>
      <c r="E58" s="247">
        <v>20024.62</v>
      </c>
      <c r="F58" s="247">
        <v>20066.405655999999</v>
      </c>
      <c r="G58" s="247">
        <v>19866.405655999999</v>
      </c>
    </row>
    <row r="59" spans="1:7" x14ac:dyDescent="0.2">
      <c r="A59" s="168">
        <v>19.5</v>
      </c>
      <c r="B59" s="247">
        <v>24296.527670809999</v>
      </c>
      <c r="C59" s="247">
        <v>7677.1416708099996</v>
      </c>
      <c r="D59" s="247">
        <v>3041.21715081</v>
      </c>
      <c r="E59" s="247">
        <v>3041.21715081</v>
      </c>
      <c r="F59" s="247">
        <v>1278.5323780000001</v>
      </c>
      <c r="G59" s="247">
        <v>1250.3183779999999</v>
      </c>
    </row>
    <row r="60" spans="1:7" x14ac:dyDescent="0.2">
      <c r="A60" s="168">
        <v>19.75</v>
      </c>
      <c r="B60" s="247">
        <v>15875.616424530001</v>
      </c>
      <c r="C60" s="247">
        <v>15875.616424530001</v>
      </c>
      <c r="D60" s="247">
        <v>7071.0120000000006</v>
      </c>
      <c r="E60" s="247">
        <v>7042.0070000000014</v>
      </c>
      <c r="F60" s="247">
        <v>2964.7334270000001</v>
      </c>
      <c r="G60" s="247">
        <v>2964.7334270000001</v>
      </c>
    </row>
    <row r="61" spans="1:7" x14ac:dyDescent="0.2">
      <c r="A61" s="168">
        <v>20</v>
      </c>
      <c r="B61" s="247">
        <v>28339.10868067</v>
      </c>
      <c r="C61" s="247">
        <v>28230.988680670001</v>
      </c>
      <c r="D61" s="247">
        <v>17067.736680850001</v>
      </c>
      <c r="E61" s="247">
        <v>17067.736680850001</v>
      </c>
      <c r="F61" s="247">
        <v>20260.801417850002</v>
      </c>
      <c r="G61" s="247">
        <v>20010.801417850002</v>
      </c>
    </row>
    <row r="62" spans="1:7" x14ac:dyDescent="0.2">
      <c r="A62" s="168">
        <v>20.25</v>
      </c>
      <c r="B62" s="247">
        <v>20748.590528109999</v>
      </c>
      <c r="C62" s="247">
        <v>20748.590528109999</v>
      </c>
      <c r="D62" s="247">
        <v>11203.520528109999</v>
      </c>
      <c r="E62" s="247">
        <v>11203.520528110001</v>
      </c>
      <c r="F62" s="247">
        <v>5224.1161091100003</v>
      </c>
      <c r="G62" s="247">
        <v>5224.1161091100003</v>
      </c>
    </row>
    <row r="63" spans="1:7" x14ac:dyDescent="0.2">
      <c r="A63" s="168">
        <v>20.5</v>
      </c>
      <c r="B63" s="247">
        <v>9298.6550000000007</v>
      </c>
      <c r="C63" s="247">
        <v>9298.6550000000007</v>
      </c>
      <c r="D63" s="247">
        <v>4489.7889999999998</v>
      </c>
      <c r="E63" s="247">
        <v>4489.7889999999998</v>
      </c>
      <c r="F63" s="247">
        <v>4319.3698320000003</v>
      </c>
      <c r="G63" s="247">
        <v>4319.3698320000003</v>
      </c>
    </row>
    <row r="64" spans="1:7" x14ac:dyDescent="0.2">
      <c r="A64" s="168">
        <v>20.75</v>
      </c>
      <c r="B64" s="247">
        <v>81212.284490000005</v>
      </c>
      <c r="C64" s="247">
        <v>81087.746490000005</v>
      </c>
      <c r="D64" s="247">
        <v>5520.1130000000003</v>
      </c>
      <c r="E64" s="247">
        <v>5520.1130000000003</v>
      </c>
      <c r="F64" s="247">
        <v>5307.7254549999998</v>
      </c>
      <c r="G64" s="247">
        <v>5250.025455</v>
      </c>
    </row>
    <row r="65" spans="1:7" x14ac:dyDescent="0.2">
      <c r="A65" s="168">
        <v>21</v>
      </c>
      <c r="B65" s="247">
        <v>71011.290999999997</v>
      </c>
      <c r="C65" s="247">
        <v>66384.040999999997</v>
      </c>
      <c r="D65" s="247">
        <v>26831.963000000003</v>
      </c>
      <c r="E65" s="247">
        <v>22147.012999999999</v>
      </c>
      <c r="F65" s="247">
        <v>27904.844897999999</v>
      </c>
      <c r="G65" s="247">
        <v>27904.844897999999</v>
      </c>
    </row>
    <row r="66" spans="1:7" x14ac:dyDescent="0.2">
      <c r="A66" s="168">
        <v>21.25</v>
      </c>
      <c r="B66" s="247">
        <v>36840.177000000003</v>
      </c>
      <c r="C66" s="247">
        <v>36660.184000000001</v>
      </c>
      <c r="D66" s="247">
        <v>14136.957999999999</v>
      </c>
      <c r="E66" s="247">
        <v>13956.965</v>
      </c>
      <c r="F66" s="247">
        <v>39839.939807000002</v>
      </c>
      <c r="G66" s="247">
        <v>39659.946807</v>
      </c>
    </row>
    <row r="67" spans="1:7" x14ac:dyDescent="0.2">
      <c r="A67" s="168">
        <v>21.5</v>
      </c>
      <c r="B67" s="247">
        <v>83990.838810600006</v>
      </c>
      <c r="C67" s="247">
        <v>33811.749810599998</v>
      </c>
      <c r="D67" s="247">
        <v>8686.9093339200008</v>
      </c>
      <c r="E67" s="247">
        <v>8572.7493339199991</v>
      </c>
      <c r="F67" s="247">
        <v>138073.433299</v>
      </c>
      <c r="G67" s="247">
        <v>137954.02629899999</v>
      </c>
    </row>
    <row r="68" spans="1:7" x14ac:dyDescent="0.2">
      <c r="A68" s="168">
        <v>21.75</v>
      </c>
      <c r="B68" s="247">
        <v>217040.13768258999</v>
      </c>
      <c r="C68" s="247">
        <v>164673.40868259</v>
      </c>
      <c r="D68" s="247">
        <v>14712.411742460001</v>
      </c>
      <c r="E68" s="247">
        <v>14712.411742460001</v>
      </c>
      <c r="F68" s="247">
        <v>197890.59048521001</v>
      </c>
      <c r="G68" s="247">
        <v>139823.60148521001</v>
      </c>
    </row>
    <row r="69" spans="1:7" x14ac:dyDescent="0.2">
      <c r="A69" s="168">
        <v>22</v>
      </c>
      <c r="B69" s="247">
        <v>607525.42385512998</v>
      </c>
      <c r="C69" s="247">
        <v>227135.16185512999</v>
      </c>
      <c r="D69" s="247">
        <v>77321.953240889998</v>
      </c>
      <c r="E69" s="247">
        <v>77242.953240889998</v>
      </c>
      <c r="F69" s="247">
        <v>266423.26599589002</v>
      </c>
      <c r="G69" s="247">
        <v>129700.94810589</v>
      </c>
    </row>
    <row r="70" spans="1:7" x14ac:dyDescent="0.2">
      <c r="A70" s="168">
        <v>22.25</v>
      </c>
      <c r="B70" s="247">
        <v>342003.17888399999</v>
      </c>
      <c r="C70" s="247">
        <v>303352.97588400001</v>
      </c>
      <c r="D70" s="247">
        <v>157728.37400000001</v>
      </c>
      <c r="E70" s="247">
        <v>89909.509000000005</v>
      </c>
      <c r="F70" s="247">
        <v>263791.320465</v>
      </c>
      <c r="G70" s="247">
        <v>201216.60188999999</v>
      </c>
    </row>
    <row r="71" spans="1:7" x14ac:dyDescent="0.2">
      <c r="A71" s="168">
        <v>22.5</v>
      </c>
      <c r="B71" s="247">
        <v>380823.09950299998</v>
      </c>
      <c r="C71" s="247">
        <v>309608.58850299998</v>
      </c>
      <c r="D71" s="247">
        <v>185322.574635</v>
      </c>
      <c r="E71" s="247">
        <v>147768.31163499999</v>
      </c>
      <c r="F71" s="247">
        <v>297193.513057</v>
      </c>
      <c r="G71" s="247">
        <v>223885.76448799999</v>
      </c>
    </row>
    <row r="72" spans="1:7" x14ac:dyDescent="0.2">
      <c r="A72" s="168">
        <v>22.75</v>
      </c>
      <c r="B72" s="247">
        <v>381546.71697384998</v>
      </c>
      <c r="C72" s="247">
        <v>333724.07797385001</v>
      </c>
      <c r="D72" s="247">
        <v>262417.52308392001</v>
      </c>
      <c r="E72" s="247">
        <v>203071.80308392001</v>
      </c>
      <c r="F72" s="247">
        <v>316956.50450099999</v>
      </c>
      <c r="G72" s="247">
        <v>220405.96831299999</v>
      </c>
    </row>
    <row r="73" spans="1:7" x14ac:dyDescent="0.2">
      <c r="A73" s="168">
        <v>23</v>
      </c>
      <c r="B73" s="247">
        <v>444463.217863</v>
      </c>
      <c r="C73" s="247">
        <v>314081.320863</v>
      </c>
      <c r="D73" s="247">
        <v>607580.51782100007</v>
      </c>
      <c r="E73" s="247">
        <v>281603.20682100003</v>
      </c>
      <c r="F73" s="247">
        <v>561873.64929099998</v>
      </c>
      <c r="G73" s="247">
        <v>278269.64971700002</v>
      </c>
    </row>
    <row r="74" spans="1:7" x14ac:dyDescent="0.2">
      <c r="A74" s="168">
        <v>23.25</v>
      </c>
      <c r="B74" s="247">
        <v>264131.39737279998</v>
      </c>
      <c r="C74" s="247">
        <v>147958.17237280001</v>
      </c>
      <c r="D74" s="247">
        <v>437975.91674933996</v>
      </c>
      <c r="E74" s="247">
        <v>213948.91374933999</v>
      </c>
      <c r="F74" s="247">
        <v>636364.21988800005</v>
      </c>
      <c r="G74" s="247">
        <v>329578.77506399999</v>
      </c>
    </row>
    <row r="75" spans="1:7" x14ac:dyDescent="0.2">
      <c r="A75" s="168">
        <v>23.5</v>
      </c>
      <c r="B75" s="247">
        <v>539790.67591445998</v>
      </c>
      <c r="C75" s="247">
        <v>289331.71391445998</v>
      </c>
      <c r="D75" s="247">
        <v>695958.32026571012</v>
      </c>
      <c r="E75" s="247">
        <v>415749.41826571</v>
      </c>
      <c r="F75" s="247">
        <v>447122.98113457998</v>
      </c>
      <c r="G75" s="247">
        <v>343048.80789957999</v>
      </c>
    </row>
    <row r="76" spans="1:7" x14ac:dyDescent="0.2">
      <c r="A76" s="168">
        <v>23.75</v>
      </c>
      <c r="B76" s="247">
        <v>117163.8688596</v>
      </c>
      <c r="C76" s="247">
        <v>86925.076859599998</v>
      </c>
      <c r="D76" s="247">
        <v>384482.38584687997</v>
      </c>
      <c r="E76" s="247">
        <v>285563.34784687997</v>
      </c>
      <c r="F76" s="247">
        <v>339192.97796106001</v>
      </c>
      <c r="G76" s="247">
        <v>233671.91221705999</v>
      </c>
    </row>
    <row r="77" spans="1:7" x14ac:dyDescent="0.2">
      <c r="A77" s="168">
        <v>24</v>
      </c>
      <c r="B77" s="247">
        <v>250104.91035873999</v>
      </c>
      <c r="C77" s="247">
        <v>170159.74835874001</v>
      </c>
      <c r="D77" s="247">
        <v>397160.25099999999</v>
      </c>
      <c r="E77" s="247">
        <v>294171.45400000003</v>
      </c>
      <c r="F77" s="247">
        <v>165730.98878322</v>
      </c>
      <c r="G77" s="247">
        <v>158504.93312522001</v>
      </c>
    </row>
    <row r="78" spans="1:7" x14ac:dyDescent="0.2">
      <c r="A78" s="168">
        <v>24.25</v>
      </c>
      <c r="B78" s="247">
        <v>73509.459198910001</v>
      </c>
      <c r="C78" s="247">
        <v>64006.624198910002</v>
      </c>
      <c r="D78" s="247">
        <v>164614.0483079</v>
      </c>
      <c r="E78" s="247">
        <v>128756.90330789999</v>
      </c>
      <c r="F78" s="247">
        <v>180688.23696551999</v>
      </c>
      <c r="G78" s="247">
        <v>126123.56530052</v>
      </c>
    </row>
    <row r="79" spans="1:7" x14ac:dyDescent="0.2">
      <c r="A79" s="168">
        <v>24.5</v>
      </c>
      <c r="B79" s="247">
        <v>158118.1875607</v>
      </c>
      <c r="C79" s="247">
        <v>78227.719560700003</v>
      </c>
      <c r="D79" s="247">
        <v>248201.65503211998</v>
      </c>
      <c r="E79" s="247">
        <v>156091.38503211999</v>
      </c>
      <c r="F79" s="247">
        <v>87163.087713600005</v>
      </c>
      <c r="G79" s="247">
        <v>79107.159951599999</v>
      </c>
    </row>
    <row r="80" spans="1:7" x14ac:dyDescent="0.2">
      <c r="A80" s="168">
        <v>24.75</v>
      </c>
      <c r="B80" s="247">
        <v>35792.340754860001</v>
      </c>
      <c r="C80" s="247">
        <v>33409.24575486</v>
      </c>
      <c r="D80" s="247">
        <v>124892.61382545001</v>
      </c>
      <c r="E80" s="247">
        <v>91519.744825450005</v>
      </c>
      <c r="F80" s="247">
        <v>99230.282475329994</v>
      </c>
      <c r="G80" s="247">
        <v>93864.56419633</v>
      </c>
    </row>
    <row r="81" spans="1:7" ht="15" thickBot="1" x14ac:dyDescent="0.25">
      <c r="A81" s="168" t="s">
        <v>804</v>
      </c>
      <c r="B81" s="247">
        <v>594429.52575201006</v>
      </c>
      <c r="C81" s="247">
        <v>555785.65975201002</v>
      </c>
      <c r="D81" s="247">
        <v>1015667.69612609</v>
      </c>
      <c r="E81" s="247">
        <v>893767.57912609004</v>
      </c>
      <c r="F81" s="247">
        <v>908395.74291124998</v>
      </c>
      <c r="G81" s="247">
        <v>838076.47549824999</v>
      </c>
    </row>
    <row r="82" spans="1:7" ht="15.75" thickTop="1" thickBot="1" x14ac:dyDescent="0.25">
      <c r="A82" s="166" t="s">
        <v>262</v>
      </c>
      <c r="B82" s="335">
        <v>8437137.8767769095</v>
      </c>
      <c r="C82" s="331">
        <v>5865269.4095729096</v>
      </c>
      <c r="D82" s="331">
        <v>8344353.9658625508</v>
      </c>
      <c r="E82" s="331">
        <v>5792513.7130715502</v>
      </c>
      <c r="F82" s="331">
        <v>8613637.0038637314</v>
      </c>
      <c r="G82" s="336">
        <v>6122598.2512507299</v>
      </c>
    </row>
    <row r="83" spans="1:7" ht="15" thickTop="1" x14ac:dyDescent="0.2">
      <c r="A83" s="740" t="s">
        <v>263</v>
      </c>
      <c r="B83" s="740"/>
      <c r="C83" s="740"/>
      <c r="D83" s="740"/>
      <c r="E83" s="740"/>
      <c r="F83" s="740"/>
      <c r="G83" s="740"/>
    </row>
    <row r="84" spans="1:7" x14ac:dyDescent="0.2">
      <c r="A84" s="999" t="s">
        <v>790</v>
      </c>
      <c r="B84" s="999"/>
      <c r="C84" s="999"/>
      <c r="D84" s="999"/>
      <c r="E84" s="999"/>
      <c r="F84" s="999"/>
      <c r="G84" s="999"/>
    </row>
    <row r="85" spans="1:7" x14ac:dyDescent="0.2">
      <c r="A85" s="167" t="s">
        <v>796</v>
      </c>
    </row>
    <row r="86" spans="1:7" x14ac:dyDescent="0.2">
      <c r="A86" s="167" t="s">
        <v>792</v>
      </c>
    </row>
    <row r="87" spans="1:7" x14ac:dyDescent="0.2">
      <c r="A87" s="62" t="s">
        <v>265</v>
      </c>
    </row>
  </sheetData>
  <mergeCells count="8">
    <mergeCell ref="A84:G84"/>
    <mergeCell ref="A1:G1"/>
    <mergeCell ref="A2:G2"/>
    <mergeCell ref="A3:A4"/>
    <mergeCell ref="B3:C3"/>
    <mergeCell ref="F3:G3"/>
    <mergeCell ref="D3:E3"/>
    <mergeCell ref="A83:G83"/>
  </mergeCells>
  <pageMargins left="0.7" right="0.7" top="0.75" bottom="0.75" header="0.3" footer="0.3"/>
  <pageSetup paperSize="9" scale="60" orientation="portrait" verticalDpi="0"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pageSetUpPr fitToPage="1"/>
  </sheetPr>
  <dimension ref="A1:G89"/>
  <sheetViews>
    <sheetView view="pageBreakPreview" zoomScaleNormal="100" zoomScaleSheetLayoutView="100" workbookViewId="0">
      <selection activeCell="A86" sqref="A86:G86"/>
    </sheetView>
  </sheetViews>
  <sheetFormatPr defaultColWidth="9.125" defaultRowHeight="14.25" x14ac:dyDescent="0.2"/>
  <cols>
    <col min="1" max="1" width="54.5" style="10" customWidth="1"/>
    <col min="2" max="7" width="11.125" style="10" customWidth="1"/>
    <col min="8" max="16384" width="9.125" style="10"/>
  </cols>
  <sheetData>
    <row r="1" spans="1:7" ht="18.75" x14ac:dyDescent="0.2">
      <c r="A1" s="707" t="s">
        <v>805</v>
      </c>
      <c r="B1" s="707"/>
      <c r="C1" s="707"/>
      <c r="D1" s="707"/>
      <c r="E1" s="707"/>
      <c r="F1" s="707"/>
      <c r="G1" s="707"/>
    </row>
    <row r="2" spans="1:7" ht="18.75" x14ac:dyDescent="0.2">
      <c r="A2" s="707" t="s">
        <v>794</v>
      </c>
      <c r="B2" s="707"/>
      <c r="C2" s="707"/>
      <c r="D2" s="707"/>
      <c r="E2" s="707"/>
      <c r="F2" s="707"/>
      <c r="G2" s="707"/>
    </row>
    <row r="3" spans="1:7" ht="15" thickBot="1" x14ac:dyDescent="0.25">
      <c r="A3" s="1007" t="s">
        <v>485</v>
      </c>
      <c r="B3" s="1007"/>
      <c r="C3" s="1007"/>
      <c r="D3" s="1007"/>
      <c r="E3" s="1007"/>
      <c r="F3" s="1007"/>
      <c r="G3" s="1007"/>
    </row>
    <row r="4" spans="1:7" ht="15.75" thickTop="1" thickBot="1" x14ac:dyDescent="0.25">
      <c r="A4" s="719" t="s">
        <v>806</v>
      </c>
      <c r="B4" s="724">
        <v>2023</v>
      </c>
      <c r="C4" s="725"/>
      <c r="D4" s="725"/>
      <c r="E4" s="725"/>
      <c r="F4" s="725"/>
      <c r="G4" s="991"/>
    </row>
    <row r="5" spans="1:7" ht="15" thickBot="1" x14ac:dyDescent="0.25">
      <c r="A5" s="720"/>
      <c r="B5" s="1008" t="s">
        <v>125</v>
      </c>
      <c r="C5" s="1009"/>
      <c r="D5" s="1010" t="s">
        <v>1249</v>
      </c>
      <c r="E5" s="1011"/>
      <c r="F5" s="1008" t="s">
        <v>1250</v>
      </c>
      <c r="G5" s="1009"/>
    </row>
    <row r="6" spans="1:7" ht="15" thickBot="1" x14ac:dyDescent="0.25">
      <c r="A6" s="721"/>
      <c r="B6" s="485" t="s">
        <v>321</v>
      </c>
      <c r="C6" s="486" t="s">
        <v>275</v>
      </c>
      <c r="D6" s="485" t="s">
        <v>321</v>
      </c>
      <c r="E6" s="485" t="s">
        <v>275</v>
      </c>
      <c r="F6" s="485" t="s">
        <v>321</v>
      </c>
      <c r="G6" s="485" t="s">
        <v>275</v>
      </c>
    </row>
    <row r="7" spans="1:7" ht="15" thickTop="1" x14ac:dyDescent="0.2">
      <c r="A7" s="113">
        <v>0</v>
      </c>
      <c r="B7" s="483">
        <v>245315.72851255001</v>
      </c>
      <c r="C7" s="483">
        <v>244012.36351254999</v>
      </c>
      <c r="D7" s="483">
        <v>250949.39600000001</v>
      </c>
      <c r="E7" s="483">
        <v>249965.62599999999</v>
      </c>
      <c r="F7" s="483">
        <v>258149.150444</v>
      </c>
      <c r="G7" s="483">
        <v>247415.38044400001</v>
      </c>
    </row>
    <row r="8" spans="1:7" x14ac:dyDescent="0.2">
      <c r="A8" s="113" t="s">
        <v>784</v>
      </c>
      <c r="B8" s="483">
        <v>970.78099999999995</v>
      </c>
      <c r="C8" s="483">
        <v>970.78099999999995</v>
      </c>
      <c r="D8" s="483">
        <v>1030.548</v>
      </c>
      <c r="E8" s="483">
        <v>1030.548</v>
      </c>
      <c r="F8" s="483">
        <v>3673.5360000000001</v>
      </c>
      <c r="G8" s="483">
        <v>3673.5360000000001</v>
      </c>
    </row>
    <row r="9" spans="1:7" x14ac:dyDescent="0.2">
      <c r="A9" s="113" t="s">
        <v>785</v>
      </c>
      <c r="B9" s="483">
        <v>51320.082000000002</v>
      </c>
      <c r="C9" s="483">
        <v>51320.082000000002</v>
      </c>
      <c r="D9" s="483">
        <v>61254.728000000003</v>
      </c>
      <c r="E9" s="483">
        <v>61254.728000000003</v>
      </c>
      <c r="F9" s="483">
        <v>64826.175443</v>
      </c>
      <c r="G9" s="483">
        <v>64826.175443</v>
      </c>
    </row>
    <row r="10" spans="1:7" x14ac:dyDescent="0.2">
      <c r="A10" s="113" t="s">
        <v>786</v>
      </c>
      <c r="B10" s="483">
        <v>79456.63</v>
      </c>
      <c r="C10" s="483">
        <v>79449.104000000007</v>
      </c>
      <c r="D10" s="483">
        <v>79186.51999999999</v>
      </c>
      <c r="E10" s="483">
        <v>79178.994000000006</v>
      </c>
      <c r="F10" s="483">
        <v>80871.365017000004</v>
      </c>
      <c r="G10" s="483">
        <v>80865.344016999996</v>
      </c>
    </row>
    <row r="11" spans="1:7" x14ac:dyDescent="0.2">
      <c r="A11" s="113" t="s">
        <v>787</v>
      </c>
      <c r="B11" s="483">
        <v>59755.913999999997</v>
      </c>
      <c r="C11" s="483">
        <v>59755.913999999997</v>
      </c>
      <c r="D11" s="483">
        <v>55340.968999999997</v>
      </c>
      <c r="E11" s="483">
        <v>55340.968999999997</v>
      </c>
      <c r="F11" s="483">
        <v>55187.458154</v>
      </c>
      <c r="G11" s="483">
        <v>55187.458154</v>
      </c>
    </row>
    <row r="12" spans="1:7" x14ac:dyDescent="0.2">
      <c r="A12" s="113" t="s">
        <v>788</v>
      </c>
      <c r="B12" s="483">
        <v>102161.053</v>
      </c>
      <c r="C12" s="483">
        <v>102109.05100000001</v>
      </c>
      <c r="D12" s="483">
        <v>101079.24599999998</v>
      </c>
      <c r="E12" s="483">
        <v>101079.246</v>
      </c>
      <c r="F12" s="483">
        <v>98490.723708000005</v>
      </c>
      <c r="G12" s="483">
        <v>98490.723708000005</v>
      </c>
    </row>
    <row r="13" spans="1:7" x14ac:dyDescent="0.2">
      <c r="A13" s="113" t="s">
        <v>801</v>
      </c>
      <c r="B13" s="483">
        <v>9526.8310000000001</v>
      </c>
      <c r="C13" s="483">
        <v>9526.8310000000001</v>
      </c>
      <c r="D13" s="483">
        <v>11058.144</v>
      </c>
      <c r="E13" s="483">
        <v>11058.144</v>
      </c>
      <c r="F13" s="483">
        <v>16023.871933</v>
      </c>
      <c r="G13" s="483">
        <v>16023.871933</v>
      </c>
    </row>
    <row r="14" spans="1:7" x14ac:dyDescent="0.2">
      <c r="A14" s="113" t="s">
        <v>802</v>
      </c>
      <c r="B14" s="483">
        <v>23897.188999999998</v>
      </c>
      <c r="C14" s="483">
        <v>23897.188999999998</v>
      </c>
      <c r="D14" s="483">
        <v>24132.29</v>
      </c>
      <c r="E14" s="483">
        <v>24132.29</v>
      </c>
      <c r="F14" s="483">
        <v>22171.703925999998</v>
      </c>
      <c r="G14" s="483">
        <v>22171.703925999998</v>
      </c>
    </row>
    <row r="15" spans="1:7" x14ac:dyDescent="0.2">
      <c r="A15" s="113" t="s">
        <v>803</v>
      </c>
      <c r="B15" s="483">
        <v>9415.65</v>
      </c>
      <c r="C15" s="483">
        <v>9415.65</v>
      </c>
      <c r="D15" s="483">
        <v>11048.192000000001</v>
      </c>
      <c r="E15" s="483">
        <v>11048.191999999999</v>
      </c>
      <c r="F15" s="483">
        <v>9864.4966220000006</v>
      </c>
      <c r="G15" s="483">
        <v>9864.4966220000006</v>
      </c>
    </row>
    <row r="16" spans="1:7" x14ac:dyDescent="0.2">
      <c r="A16" s="113">
        <v>8.25</v>
      </c>
      <c r="B16" s="483">
        <v>2591.0749999999998</v>
      </c>
      <c r="C16" s="483">
        <v>2591.0749999999998</v>
      </c>
      <c r="D16" s="483">
        <v>1064.644</v>
      </c>
      <c r="E16" s="483">
        <v>1014.644</v>
      </c>
      <c r="F16" s="483">
        <v>49.234999999999999</v>
      </c>
      <c r="G16" s="483">
        <v>2.5680000000000001</v>
      </c>
    </row>
    <row r="17" spans="1:7" x14ac:dyDescent="0.2">
      <c r="A17" s="113">
        <v>8.5</v>
      </c>
      <c r="B17" s="483">
        <v>759.29600000000005</v>
      </c>
      <c r="C17" s="483">
        <v>759.29600000000005</v>
      </c>
      <c r="D17" s="483">
        <v>670.70899999999995</v>
      </c>
      <c r="E17" s="483">
        <v>670.70899999999995</v>
      </c>
      <c r="F17" s="483">
        <v>467.36200000000002</v>
      </c>
      <c r="G17" s="483">
        <v>467.36200000000002</v>
      </c>
    </row>
    <row r="18" spans="1:7" x14ac:dyDescent="0.2">
      <c r="A18" s="113">
        <v>8.75</v>
      </c>
      <c r="B18" s="483">
        <v>3456.373</v>
      </c>
      <c r="C18" s="483">
        <v>3456.373</v>
      </c>
      <c r="D18" s="483">
        <v>162.28199999999998</v>
      </c>
      <c r="E18" s="483">
        <v>162.28200000000001</v>
      </c>
      <c r="F18" s="483">
        <v>54.15</v>
      </c>
      <c r="G18" s="483">
        <v>54.15</v>
      </c>
    </row>
    <row r="19" spans="1:7" x14ac:dyDescent="0.2">
      <c r="A19" s="113">
        <v>9</v>
      </c>
      <c r="B19" s="483">
        <v>1061.386</v>
      </c>
      <c r="C19" s="483">
        <v>1061.386</v>
      </c>
      <c r="D19" s="483">
        <v>1103.3519999999999</v>
      </c>
      <c r="E19" s="483">
        <v>1103.3520000000001</v>
      </c>
      <c r="F19" s="483">
        <v>3732.23866</v>
      </c>
      <c r="G19" s="483">
        <v>3732.23866</v>
      </c>
    </row>
    <row r="20" spans="1:7" x14ac:dyDescent="0.2">
      <c r="A20" s="113">
        <v>9.25</v>
      </c>
      <c r="B20" s="483">
        <v>1933.962</v>
      </c>
      <c r="C20" s="483">
        <v>1933.962</v>
      </c>
      <c r="D20" s="483">
        <v>336.04899999999998</v>
      </c>
      <c r="E20" s="483">
        <v>336.04899999999998</v>
      </c>
      <c r="F20" s="483">
        <v>295.74099999999999</v>
      </c>
      <c r="G20" s="483">
        <v>295.74099999999999</v>
      </c>
    </row>
    <row r="21" spans="1:7" x14ac:dyDescent="0.2">
      <c r="A21" s="113">
        <v>9.5</v>
      </c>
      <c r="B21" s="483">
        <v>1947.067</v>
      </c>
      <c r="C21" s="483">
        <v>1947.067</v>
      </c>
      <c r="D21" s="483">
        <v>1432.0680000000002</v>
      </c>
      <c r="E21" s="483">
        <v>568.35699999999997</v>
      </c>
      <c r="F21" s="483">
        <v>2417.6441150000001</v>
      </c>
      <c r="G21" s="483">
        <v>2417.6441150000001</v>
      </c>
    </row>
    <row r="22" spans="1:7" x14ac:dyDescent="0.2">
      <c r="A22" s="113">
        <v>9.75</v>
      </c>
      <c r="B22" s="483">
        <v>319.99200000000002</v>
      </c>
      <c r="C22" s="483">
        <v>319.99200000000002</v>
      </c>
      <c r="D22" s="483">
        <v>365.89400000000001</v>
      </c>
      <c r="E22" s="483">
        <v>365.89400000000001</v>
      </c>
      <c r="F22" s="483">
        <v>1565.906512</v>
      </c>
      <c r="G22" s="483">
        <v>1565.906512</v>
      </c>
    </row>
    <row r="23" spans="1:7" x14ac:dyDescent="0.2">
      <c r="A23" s="113">
        <v>10</v>
      </c>
      <c r="B23" s="483">
        <v>4657.4520000000002</v>
      </c>
      <c r="C23" s="483">
        <v>4657.4520000000002</v>
      </c>
      <c r="D23" s="483">
        <v>51244.815000000002</v>
      </c>
      <c r="E23" s="483">
        <v>3859.2150000000001</v>
      </c>
      <c r="F23" s="483">
        <v>4374.2934180000002</v>
      </c>
      <c r="G23" s="483">
        <v>4374.2934180000002</v>
      </c>
    </row>
    <row r="24" spans="1:7" x14ac:dyDescent="0.2">
      <c r="A24" s="113">
        <v>10.25</v>
      </c>
      <c r="B24" s="483">
        <v>1347.9739999999999</v>
      </c>
      <c r="C24" s="483">
        <v>1347.9739999999999</v>
      </c>
      <c r="D24" s="483">
        <v>444.77699999999999</v>
      </c>
      <c r="E24" s="483">
        <v>444.77699999999999</v>
      </c>
      <c r="F24" s="483">
        <v>300.49120199999999</v>
      </c>
      <c r="G24" s="483">
        <v>300.49120199999999</v>
      </c>
    </row>
    <row r="25" spans="1:7" x14ac:dyDescent="0.2">
      <c r="A25" s="113">
        <v>10.5</v>
      </c>
      <c r="B25" s="483">
        <v>7946.2809999999999</v>
      </c>
      <c r="C25" s="483">
        <v>1316.778</v>
      </c>
      <c r="D25" s="483">
        <v>950.65800000000002</v>
      </c>
      <c r="E25" s="483">
        <v>950.65800000000002</v>
      </c>
      <c r="F25" s="483">
        <v>272.03097000000002</v>
      </c>
      <c r="G25" s="483">
        <v>272.03097000000002</v>
      </c>
    </row>
    <row r="26" spans="1:7" x14ac:dyDescent="0.2">
      <c r="A26" s="113">
        <v>10.75</v>
      </c>
      <c r="B26" s="483">
        <v>948.01199999999994</v>
      </c>
      <c r="C26" s="483">
        <v>948.01199999999994</v>
      </c>
      <c r="D26" s="483">
        <v>513.88300000000004</v>
      </c>
      <c r="E26" s="483">
        <v>513.88300000000004</v>
      </c>
      <c r="F26" s="483">
        <v>1251.498339</v>
      </c>
      <c r="G26" s="483">
        <v>316.91733900000003</v>
      </c>
    </row>
    <row r="27" spans="1:7" x14ac:dyDescent="0.2">
      <c r="A27" s="113">
        <v>11</v>
      </c>
      <c r="B27" s="483">
        <v>4562.07</v>
      </c>
      <c r="C27" s="483">
        <v>4510.7880000000014</v>
      </c>
      <c r="D27" s="483">
        <v>2865.2</v>
      </c>
      <c r="E27" s="483">
        <v>2813.9180000000001</v>
      </c>
      <c r="F27" s="483">
        <v>23022.532224999999</v>
      </c>
      <c r="G27" s="483">
        <v>5397.9822249999997</v>
      </c>
    </row>
    <row r="28" spans="1:7" x14ac:dyDescent="0.2">
      <c r="A28" s="113">
        <v>11.25</v>
      </c>
      <c r="B28" s="483">
        <v>448.947</v>
      </c>
      <c r="C28" s="483">
        <v>448.947</v>
      </c>
      <c r="D28" s="483">
        <v>680.67900000000009</v>
      </c>
      <c r="E28" s="483">
        <v>680.67899999999997</v>
      </c>
      <c r="F28" s="483">
        <v>1643.7318969999999</v>
      </c>
      <c r="G28" s="483">
        <v>1643.7318969999999</v>
      </c>
    </row>
    <row r="29" spans="1:7" x14ac:dyDescent="0.2">
      <c r="A29" s="113">
        <v>11.5</v>
      </c>
      <c r="B29" s="483">
        <v>43198.650999999998</v>
      </c>
      <c r="C29" s="483">
        <v>1871.9390000000001</v>
      </c>
      <c r="D29" s="483">
        <v>1434.914</v>
      </c>
      <c r="E29" s="483">
        <v>1434.914</v>
      </c>
      <c r="F29" s="483">
        <v>2496.7444580000001</v>
      </c>
      <c r="G29" s="483">
        <v>2496.7444580000001</v>
      </c>
    </row>
    <row r="30" spans="1:7" x14ac:dyDescent="0.2">
      <c r="A30" s="113">
        <v>11.75</v>
      </c>
      <c r="B30" s="483">
        <v>1822.354</v>
      </c>
      <c r="C30" s="483">
        <v>1822.354</v>
      </c>
      <c r="D30" s="483">
        <v>1735.644</v>
      </c>
      <c r="E30" s="483">
        <v>1735.644</v>
      </c>
      <c r="F30" s="483">
        <v>1471.8420160000001</v>
      </c>
      <c r="G30" s="483">
        <v>1471.8420160000001</v>
      </c>
    </row>
    <row r="31" spans="1:7" x14ac:dyDescent="0.2">
      <c r="A31" s="113">
        <v>12</v>
      </c>
      <c r="B31" s="483">
        <v>1440.2739999999999</v>
      </c>
      <c r="C31" s="483">
        <v>1440.2739999999999</v>
      </c>
      <c r="D31" s="483">
        <v>1316.922</v>
      </c>
      <c r="E31" s="483">
        <v>1316.922</v>
      </c>
      <c r="F31" s="483">
        <v>2156.792942</v>
      </c>
      <c r="G31" s="483">
        <v>2156.792942</v>
      </c>
    </row>
    <row r="32" spans="1:7" x14ac:dyDescent="0.2">
      <c r="A32" s="113">
        <v>12.25</v>
      </c>
      <c r="B32" s="483">
        <v>1592.8530000000001</v>
      </c>
      <c r="C32" s="483">
        <v>1592.8530000000001</v>
      </c>
      <c r="D32" s="483">
        <v>1843.2170000000001</v>
      </c>
      <c r="E32" s="483">
        <v>1843.2170000000001</v>
      </c>
      <c r="F32" s="483">
        <v>744.01208599999995</v>
      </c>
      <c r="G32" s="483">
        <v>692.73008600000003</v>
      </c>
    </row>
    <row r="33" spans="1:7" x14ac:dyDescent="0.2">
      <c r="A33" s="113">
        <v>12.5</v>
      </c>
      <c r="B33" s="483">
        <v>2743.1030000000001</v>
      </c>
      <c r="C33" s="483">
        <v>2743.1030000000001</v>
      </c>
      <c r="D33" s="483">
        <v>2005.846</v>
      </c>
      <c r="E33" s="483">
        <v>2005.846</v>
      </c>
      <c r="F33" s="483">
        <v>1912.5889110000001</v>
      </c>
      <c r="G33" s="483">
        <v>1912.5889110000001</v>
      </c>
    </row>
    <row r="34" spans="1:7" x14ac:dyDescent="0.2">
      <c r="A34" s="113">
        <v>12.75</v>
      </c>
      <c r="B34" s="483">
        <v>4718.018</v>
      </c>
      <c r="C34" s="483">
        <v>4718.018</v>
      </c>
      <c r="D34" s="483">
        <v>3477.8889999999997</v>
      </c>
      <c r="E34" s="483">
        <v>3477.8890000000001</v>
      </c>
      <c r="F34" s="483">
        <v>3089.5917140000001</v>
      </c>
      <c r="G34" s="483">
        <v>3089.5917140000001</v>
      </c>
    </row>
    <row r="35" spans="1:7" x14ac:dyDescent="0.2">
      <c r="A35" s="113">
        <v>13</v>
      </c>
      <c r="B35" s="483">
        <v>10173.968999999999</v>
      </c>
      <c r="C35" s="483">
        <v>10173.968999999999</v>
      </c>
      <c r="D35" s="483">
        <v>3261.1600000000003</v>
      </c>
      <c r="E35" s="483">
        <v>3261.16</v>
      </c>
      <c r="F35" s="483">
        <v>3277.2035270000001</v>
      </c>
      <c r="G35" s="483">
        <v>3277.2035270000001</v>
      </c>
    </row>
    <row r="36" spans="1:7" x14ac:dyDescent="0.2">
      <c r="A36" s="113">
        <v>13.25</v>
      </c>
      <c r="B36" s="483">
        <v>7416.6279999999997</v>
      </c>
      <c r="C36" s="483">
        <v>7416.6279999999997</v>
      </c>
      <c r="D36" s="483">
        <v>2545.538</v>
      </c>
      <c r="E36" s="483">
        <v>2545.538</v>
      </c>
      <c r="F36" s="483">
        <v>2635.9246149999999</v>
      </c>
      <c r="G36" s="483">
        <v>2635.9246149999999</v>
      </c>
    </row>
    <row r="37" spans="1:7" x14ac:dyDescent="0.2">
      <c r="A37" s="113">
        <v>13.5</v>
      </c>
      <c r="B37" s="483">
        <v>5647.8490000000002</v>
      </c>
      <c r="C37" s="483">
        <v>5647.8490000000002</v>
      </c>
      <c r="D37" s="483">
        <v>2975.2420000000002</v>
      </c>
      <c r="E37" s="483">
        <v>2975.2420000000002</v>
      </c>
      <c r="F37" s="483">
        <v>2375.2986970000002</v>
      </c>
      <c r="G37" s="483">
        <v>2375.2986970000002</v>
      </c>
    </row>
    <row r="38" spans="1:7" x14ac:dyDescent="0.2">
      <c r="A38" s="113">
        <v>13.75</v>
      </c>
      <c r="B38" s="483">
        <v>9361.1129999999994</v>
      </c>
      <c r="C38" s="483">
        <v>9361.1129999999994</v>
      </c>
      <c r="D38" s="483">
        <v>6352.3289999999997</v>
      </c>
      <c r="E38" s="483">
        <v>6352.3289999999997</v>
      </c>
      <c r="F38" s="483">
        <v>3483.2328670000002</v>
      </c>
      <c r="G38" s="483">
        <v>3483.2328670000002</v>
      </c>
    </row>
    <row r="39" spans="1:7" x14ac:dyDescent="0.2">
      <c r="A39" s="113">
        <v>14</v>
      </c>
      <c r="B39" s="483">
        <v>37391.879999999997</v>
      </c>
      <c r="C39" s="483">
        <v>37391.879999999997</v>
      </c>
      <c r="D39" s="483">
        <v>6758.5249999999996</v>
      </c>
      <c r="E39" s="483">
        <v>6758.5250000000005</v>
      </c>
      <c r="F39" s="483">
        <v>18861.269569</v>
      </c>
      <c r="G39" s="483">
        <v>18861.269569</v>
      </c>
    </row>
    <row r="40" spans="1:7" x14ac:dyDescent="0.2">
      <c r="A40" s="113">
        <v>14.25</v>
      </c>
      <c r="B40" s="483">
        <v>1331.9090000000001</v>
      </c>
      <c r="C40" s="483">
        <v>1331.9090000000001</v>
      </c>
      <c r="D40" s="483">
        <v>1421.943</v>
      </c>
      <c r="E40" s="483">
        <v>1421.943</v>
      </c>
      <c r="F40" s="483">
        <v>1062.7890809999999</v>
      </c>
      <c r="G40" s="483">
        <v>1062.7890809999999</v>
      </c>
    </row>
    <row r="41" spans="1:7" x14ac:dyDescent="0.2">
      <c r="A41" s="113">
        <v>14.5</v>
      </c>
      <c r="B41" s="483">
        <v>2307.0250000000001</v>
      </c>
      <c r="C41" s="483">
        <v>2307.0250000000001</v>
      </c>
      <c r="D41" s="483">
        <v>1509.998</v>
      </c>
      <c r="E41" s="483">
        <v>1509.998</v>
      </c>
      <c r="F41" s="483">
        <v>2255.1068890000001</v>
      </c>
      <c r="G41" s="483">
        <v>2255.1068890000001</v>
      </c>
    </row>
    <row r="42" spans="1:7" x14ac:dyDescent="0.2">
      <c r="A42" s="113">
        <v>14.75</v>
      </c>
      <c r="B42" s="483">
        <v>1897.2829999999999</v>
      </c>
      <c r="C42" s="483">
        <v>1897.2829999999999</v>
      </c>
      <c r="D42" s="483">
        <v>1680.0360000000001</v>
      </c>
      <c r="E42" s="483">
        <v>1680.0360000000001</v>
      </c>
      <c r="F42" s="483">
        <v>1651.0121730000001</v>
      </c>
      <c r="G42" s="483">
        <v>1651.0121730000001</v>
      </c>
    </row>
    <row r="43" spans="1:7" x14ac:dyDescent="0.2">
      <c r="A43" s="113">
        <v>15</v>
      </c>
      <c r="B43" s="483">
        <v>11528.008</v>
      </c>
      <c r="C43" s="483">
        <v>11528.008</v>
      </c>
      <c r="D43" s="483">
        <v>7448.8710000000001</v>
      </c>
      <c r="E43" s="483">
        <v>7448.8710000000001</v>
      </c>
      <c r="F43" s="483">
        <v>10731.436716</v>
      </c>
      <c r="G43" s="483">
        <v>10731.436716</v>
      </c>
    </row>
    <row r="44" spans="1:7" x14ac:dyDescent="0.2">
      <c r="A44" s="113">
        <v>15.25</v>
      </c>
      <c r="B44" s="483">
        <v>31056.317999999999</v>
      </c>
      <c r="C44" s="483">
        <v>31056.317999999999</v>
      </c>
      <c r="D44" s="483">
        <v>30740.573</v>
      </c>
      <c r="E44" s="483">
        <v>30740.573</v>
      </c>
      <c r="F44" s="483">
        <v>652.41718200000003</v>
      </c>
      <c r="G44" s="483">
        <v>652.41718200000003</v>
      </c>
    </row>
    <row r="45" spans="1:7" x14ac:dyDescent="0.2">
      <c r="A45" s="113">
        <v>15.5</v>
      </c>
      <c r="B45" s="483">
        <v>3635.596</v>
      </c>
      <c r="C45" s="483">
        <v>3635.596</v>
      </c>
      <c r="D45" s="483">
        <v>2811.4290000000001</v>
      </c>
      <c r="E45" s="483">
        <v>2811.4290000000001</v>
      </c>
      <c r="F45" s="483">
        <v>3865.2649670000001</v>
      </c>
      <c r="G45" s="483">
        <v>3865.2649670000001</v>
      </c>
    </row>
    <row r="46" spans="1:7" x14ac:dyDescent="0.2">
      <c r="A46" s="113">
        <v>15.75</v>
      </c>
      <c r="B46" s="483">
        <v>49086.025000000001</v>
      </c>
      <c r="C46" s="483">
        <v>14086.025</v>
      </c>
      <c r="D46" s="483">
        <v>38272.167000000001</v>
      </c>
      <c r="E46" s="483">
        <v>13623.876</v>
      </c>
      <c r="F46" s="483">
        <v>71900.920574000003</v>
      </c>
      <c r="G46" s="483">
        <v>36900.920574000003</v>
      </c>
    </row>
    <row r="47" spans="1:7" x14ac:dyDescent="0.2">
      <c r="A47" s="113">
        <v>16</v>
      </c>
      <c r="B47" s="483">
        <v>6928.75</v>
      </c>
      <c r="C47" s="483">
        <v>6928.75</v>
      </c>
      <c r="D47" s="483">
        <v>4850.3639999999996</v>
      </c>
      <c r="E47" s="483">
        <v>4850.3639999999996</v>
      </c>
      <c r="F47" s="483">
        <v>4741.4257189999998</v>
      </c>
      <c r="G47" s="483">
        <v>4741.4257189999998</v>
      </c>
    </row>
    <row r="48" spans="1:7" x14ac:dyDescent="0.2">
      <c r="A48" s="113">
        <v>16.25</v>
      </c>
      <c r="B48" s="483">
        <v>77663.929000000004</v>
      </c>
      <c r="C48" s="483">
        <v>51555.292999999998</v>
      </c>
      <c r="D48" s="483">
        <v>50630.101999999999</v>
      </c>
      <c r="E48" s="483">
        <v>44969.661</v>
      </c>
      <c r="F48" s="483">
        <v>66332.089189999999</v>
      </c>
      <c r="G48" s="483">
        <v>57199.708189999998</v>
      </c>
    </row>
    <row r="49" spans="1:7" x14ac:dyDescent="0.2">
      <c r="A49" s="113">
        <v>16.5</v>
      </c>
      <c r="B49" s="483">
        <v>79280.365000000005</v>
      </c>
      <c r="C49" s="483">
        <v>33784.887000000002</v>
      </c>
      <c r="D49" s="483">
        <v>69370.198999999993</v>
      </c>
      <c r="E49" s="483">
        <v>24525.767</v>
      </c>
      <c r="F49" s="483">
        <v>69917.477713</v>
      </c>
      <c r="G49" s="483">
        <v>25400.202712999999</v>
      </c>
    </row>
    <row r="50" spans="1:7" x14ac:dyDescent="0.2">
      <c r="A50" s="113">
        <v>16.75</v>
      </c>
      <c r="B50" s="483">
        <v>28197.723999999998</v>
      </c>
      <c r="C50" s="483">
        <v>19925.891</v>
      </c>
      <c r="D50" s="483">
        <v>8902.9589999999989</v>
      </c>
      <c r="E50" s="483">
        <v>8902.9590000000007</v>
      </c>
      <c r="F50" s="483">
        <v>9292.5017910000006</v>
      </c>
      <c r="G50" s="483">
        <v>9292.5017910000006</v>
      </c>
    </row>
    <row r="51" spans="1:7" x14ac:dyDescent="0.2">
      <c r="A51" s="113">
        <v>17</v>
      </c>
      <c r="B51" s="483">
        <v>68129.388999999996</v>
      </c>
      <c r="C51" s="483">
        <v>60398.798999999999</v>
      </c>
      <c r="D51" s="483">
        <v>11327.248</v>
      </c>
      <c r="E51" s="483">
        <v>8596.6579999999994</v>
      </c>
      <c r="F51" s="483">
        <v>7238.2942720000001</v>
      </c>
      <c r="G51" s="483">
        <v>4507.7042719999999</v>
      </c>
    </row>
    <row r="52" spans="1:7" x14ac:dyDescent="0.2">
      <c r="A52" s="113">
        <v>17.25</v>
      </c>
      <c r="B52" s="483">
        <v>21313.473999999998</v>
      </c>
      <c r="C52" s="483">
        <v>14514.029</v>
      </c>
      <c r="D52" s="483">
        <v>7363.0309999999999</v>
      </c>
      <c r="E52" s="483">
        <v>5248.8029999999999</v>
      </c>
      <c r="F52" s="483">
        <v>3767.821923</v>
      </c>
      <c r="G52" s="483">
        <v>2064.3069230000001</v>
      </c>
    </row>
    <row r="53" spans="1:7" x14ac:dyDescent="0.2">
      <c r="A53" s="113">
        <v>17.5</v>
      </c>
      <c r="B53" s="483">
        <v>20795.579000000002</v>
      </c>
      <c r="C53" s="483">
        <v>20795.579000000002</v>
      </c>
      <c r="D53" s="483">
        <v>13990.039000000001</v>
      </c>
      <c r="E53" s="483">
        <v>13990.039000000001</v>
      </c>
      <c r="F53" s="483">
        <v>9532.3365250000006</v>
      </c>
      <c r="G53" s="483">
        <v>9532.2865249999995</v>
      </c>
    </row>
    <row r="54" spans="1:7" x14ac:dyDescent="0.2">
      <c r="A54" s="113">
        <v>17.75</v>
      </c>
      <c r="B54" s="483">
        <v>28294.671999999999</v>
      </c>
      <c r="C54" s="483">
        <v>27690.960999999999</v>
      </c>
      <c r="D54" s="483">
        <v>14707.552</v>
      </c>
      <c r="E54" s="483">
        <v>14707.552</v>
      </c>
      <c r="F54" s="483">
        <v>10637.873795</v>
      </c>
      <c r="G54" s="483">
        <v>10637.873795</v>
      </c>
    </row>
    <row r="55" spans="1:7" x14ac:dyDescent="0.2">
      <c r="A55" s="113">
        <v>18</v>
      </c>
      <c r="B55" s="483">
        <v>72021.782999999996</v>
      </c>
      <c r="C55" s="483">
        <v>71672.687999999995</v>
      </c>
      <c r="D55" s="483">
        <v>34812.080000000002</v>
      </c>
      <c r="E55" s="483">
        <v>34808.525999999998</v>
      </c>
      <c r="F55" s="483">
        <v>11230.935156</v>
      </c>
      <c r="G55" s="483">
        <v>11230.935156</v>
      </c>
    </row>
    <row r="56" spans="1:7" x14ac:dyDescent="0.2">
      <c r="A56" s="113">
        <v>18.25</v>
      </c>
      <c r="B56" s="483">
        <v>33057.786999999997</v>
      </c>
      <c r="C56" s="483">
        <v>33054.932999999997</v>
      </c>
      <c r="D56" s="483">
        <v>18190.514999999999</v>
      </c>
      <c r="E56" s="483">
        <v>18190.514999999999</v>
      </c>
      <c r="F56" s="483">
        <v>16749.062808999999</v>
      </c>
      <c r="G56" s="483">
        <v>16749.062808999999</v>
      </c>
    </row>
    <row r="57" spans="1:7" x14ac:dyDescent="0.2">
      <c r="A57" s="113">
        <v>18.5</v>
      </c>
      <c r="B57" s="483">
        <v>25336.203000000001</v>
      </c>
      <c r="C57" s="483">
        <v>25333.328000000001</v>
      </c>
      <c r="D57" s="483">
        <v>12680.996999999999</v>
      </c>
      <c r="E57" s="483">
        <v>12680.996999999999</v>
      </c>
      <c r="F57" s="483">
        <v>10759.753935000001</v>
      </c>
      <c r="G57" s="483">
        <v>10759.753935000001</v>
      </c>
    </row>
    <row r="58" spans="1:7" x14ac:dyDescent="0.2">
      <c r="A58" s="113">
        <v>18.75</v>
      </c>
      <c r="B58" s="483">
        <v>26122.103999999999</v>
      </c>
      <c r="C58" s="483">
        <v>26114.812000000002</v>
      </c>
      <c r="D58" s="483">
        <v>18130.008999999998</v>
      </c>
      <c r="E58" s="483">
        <v>18130.008999999998</v>
      </c>
      <c r="F58" s="483">
        <v>17150.292924000001</v>
      </c>
      <c r="G58" s="483">
        <v>17150.292924000001</v>
      </c>
    </row>
    <row r="59" spans="1:7" x14ac:dyDescent="0.2">
      <c r="A59" s="113">
        <v>19</v>
      </c>
      <c r="B59" s="483">
        <v>23645.968000000001</v>
      </c>
      <c r="C59" s="483">
        <v>23645.968000000001</v>
      </c>
      <c r="D59" s="483">
        <v>110219.353</v>
      </c>
      <c r="E59" s="483">
        <v>110219.353</v>
      </c>
      <c r="F59" s="483">
        <v>167288.369591</v>
      </c>
      <c r="G59" s="483">
        <v>137649.208591</v>
      </c>
    </row>
    <row r="60" spans="1:7" x14ac:dyDescent="0.2">
      <c r="A60" s="113">
        <v>19.25</v>
      </c>
      <c r="B60" s="483">
        <v>20515.545999999998</v>
      </c>
      <c r="C60" s="483">
        <v>20510.999</v>
      </c>
      <c r="D60" s="483">
        <v>11011.592000000001</v>
      </c>
      <c r="E60" s="483">
        <v>11011.592000000001</v>
      </c>
      <c r="F60" s="483">
        <v>4283.7809150000003</v>
      </c>
      <c r="G60" s="483">
        <v>4283.7809150000003</v>
      </c>
    </row>
    <row r="61" spans="1:7" x14ac:dyDescent="0.2">
      <c r="A61" s="113">
        <v>19.5</v>
      </c>
      <c r="B61" s="483">
        <v>12385.08</v>
      </c>
      <c r="C61" s="483">
        <v>12385.08</v>
      </c>
      <c r="D61" s="483">
        <v>4327.4549999999999</v>
      </c>
      <c r="E61" s="483">
        <v>4327.4549999999999</v>
      </c>
      <c r="F61" s="483">
        <v>3164.7852889999999</v>
      </c>
      <c r="G61" s="483">
        <v>3164.7852889999999</v>
      </c>
    </row>
    <row r="62" spans="1:7" x14ac:dyDescent="0.2">
      <c r="A62" s="113">
        <v>19.75</v>
      </c>
      <c r="B62" s="483">
        <v>17963.38</v>
      </c>
      <c r="C62" s="483">
        <v>17963.38</v>
      </c>
      <c r="D62" s="483">
        <v>9121.9589999999989</v>
      </c>
      <c r="E62" s="483">
        <v>9121.9590000000007</v>
      </c>
      <c r="F62" s="483">
        <v>4876.9972770000004</v>
      </c>
      <c r="G62" s="483">
        <v>4876.9972770000004</v>
      </c>
    </row>
    <row r="63" spans="1:7" x14ac:dyDescent="0.2">
      <c r="A63" s="113">
        <v>20</v>
      </c>
      <c r="B63" s="483">
        <v>53288.998</v>
      </c>
      <c r="C63" s="483">
        <v>53288.998</v>
      </c>
      <c r="D63" s="483">
        <v>27696.167999999998</v>
      </c>
      <c r="E63" s="483">
        <v>27696.168000000001</v>
      </c>
      <c r="F63" s="483">
        <v>24112.791301000001</v>
      </c>
      <c r="G63" s="483">
        <v>24112.791301000001</v>
      </c>
    </row>
    <row r="64" spans="1:7" x14ac:dyDescent="0.2">
      <c r="A64" s="113">
        <v>20.25</v>
      </c>
      <c r="B64" s="483">
        <v>14952.857</v>
      </c>
      <c r="C64" s="483">
        <v>14950.046</v>
      </c>
      <c r="D64" s="483">
        <v>10100.472</v>
      </c>
      <c r="E64" s="483">
        <v>10100.472</v>
      </c>
      <c r="F64" s="483">
        <v>3558.9902980000002</v>
      </c>
      <c r="G64" s="483">
        <v>3558.9902980000002</v>
      </c>
    </row>
    <row r="65" spans="1:7" x14ac:dyDescent="0.2">
      <c r="A65" s="113">
        <v>20.5</v>
      </c>
      <c r="B65" s="483">
        <v>12048.168</v>
      </c>
      <c r="C65" s="483">
        <v>12048.168</v>
      </c>
      <c r="D65" s="483">
        <v>5987.19</v>
      </c>
      <c r="E65" s="483">
        <v>5987.19</v>
      </c>
      <c r="F65" s="483">
        <v>8083.8489259999997</v>
      </c>
      <c r="G65" s="483">
        <v>8083.8489259999997</v>
      </c>
    </row>
    <row r="66" spans="1:7" x14ac:dyDescent="0.2">
      <c r="A66" s="113">
        <v>20.75</v>
      </c>
      <c r="B66" s="483">
        <v>23545.941999999999</v>
      </c>
      <c r="C66" s="483">
        <v>23545.941999999999</v>
      </c>
      <c r="D66" s="483">
        <v>11867.167000000001</v>
      </c>
      <c r="E66" s="483">
        <v>11867.166999999999</v>
      </c>
      <c r="F66" s="483">
        <v>10415.682758000001</v>
      </c>
      <c r="G66" s="483">
        <v>5415.6827579999999</v>
      </c>
    </row>
    <row r="67" spans="1:7" x14ac:dyDescent="0.2">
      <c r="A67" s="113">
        <v>21</v>
      </c>
      <c r="B67" s="483">
        <v>16450.678</v>
      </c>
      <c r="C67" s="483">
        <v>16163.184999999999</v>
      </c>
      <c r="D67" s="483">
        <v>7395.6630000000005</v>
      </c>
      <c r="E67" s="483">
        <v>7395.6629999999996</v>
      </c>
      <c r="F67" s="483">
        <v>10936.645644</v>
      </c>
      <c r="G67" s="483">
        <v>10936.645644</v>
      </c>
    </row>
    <row r="68" spans="1:7" x14ac:dyDescent="0.2">
      <c r="A68" s="113">
        <v>21.25</v>
      </c>
      <c r="B68" s="483">
        <v>23242.142</v>
      </c>
      <c r="C68" s="483">
        <v>23242.142</v>
      </c>
      <c r="D68" s="483">
        <v>12741.829000000002</v>
      </c>
      <c r="E68" s="483">
        <v>12741.829</v>
      </c>
      <c r="F68" s="483">
        <v>55684.023230999999</v>
      </c>
      <c r="G68" s="483">
        <v>19557.178231000002</v>
      </c>
    </row>
    <row r="69" spans="1:7" x14ac:dyDescent="0.2">
      <c r="A69" s="113">
        <v>21.5</v>
      </c>
      <c r="B69" s="483">
        <v>45113.828999999998</v>
      </c>
      <c r="C69" s="483">
        <v>25113.829000000002</v>
      </c>
      <c r="D69" s="483">
        <v>3124.069</v>
      </c>
      <c r="E69" s="483">
        <v>3124.069</v>
      </c>
      <c r="F69" s="483">
        <v>115314.096465</v>
      </c>
      <c r="G69" s="483">
        <v>53190.137465</v>
      </c>
    </row>
    <row r="70" spans="1:7" x14ac:dyDescent="0.2">
      <c r="A70" s="113">
        <v>21.75</v>
      </c>
      <c r="B70" s="483">
        <v>81728.948000000004</v>
      </c>
      <c r="C70" s="483">
        <v>70186.759000000005</v>
      </c>
      <c r="D70" s="483">
        <v>9668.9779999999992</v>
      </c>
      <c r="E70" s="483">
        <v>9668.9779999999992</v>
      </c>
      <c r="F70" s="483">
        <v>73340.511524000001</v>
      </c>
      <c r="G70" s="483">
        <v>62976.539224</v>
      </c>
    </row>
    <row r="71" spans="1:7" x14ac:dyDescent="0.2">
      <c r="A71" s="113">
        <v>22</v>
      </c>
      <c r="B71" s="483">
        <v>258203.96400000001</v>
      </c>
      <c r="C71" s="483">
        <v>132760.37100000001</v>
      </c>
      <c r="D71" s="483">
        <v>30119.919999999998</v>
      </c>
      <c r="E71" s="483">
        <v>29840.413</v>
      </c>
      <c r="F71" s="483">
        <v>96864.330224000005</v>
      </c>
      <c r="G71" s="483">
        <v>76146.647956000001</v>
      </c>
    </row>
    <row r="72" spans="1:7" x14ac:dyDescent="0.2">
      <c r="A72" s="113">
        <v>22.25</v>
      </c>
      <c r="B72" s="483">
        <v>120919.85799999999</v>
      </c>
      <c r="C72" s="483">
        <v>90112.244999999995</v>
      </c>
      <c r="D72" s="483">
        <v>33750.436000000002</v>
      </c>
      <c r="E72" s="483">
        <v>29167.102999999999</v>
      </c>
      <c r="F72" s="483">
        <v>130233.05476899999</v>
      </c>
      <c r="G72" s="483">
        <v>99494.357923000003</v>
      </c>
    </row>
    <row r="73" spans="1:7" x14ac:dyDescent="0.2">
      <c r="A73" s="113">
        <v>22.5</v>
      </c>
      <c r="B73" s="483">
        <v>182770.101</v>
      </c>
      <c r="C73" s="483">
        <v>104058.98699999999</v>
      </c>
      <c r="D73" s="483">
        <v>107997.45699999999</v>
      </c>
      <c r="E73" s="483">
        <v>52242.271000000001</v>
      </c>
      <c r="F73" s="483">
        <v>260498.29224499999</v>
      </c>
      <c r="G73" s="483">
        <v>189039.58094700001</v>
      </c>
    </row>
    <row r="74" spans="1:7" x14ac:dyDescent="0.2">
      <c r="A74" s="113">
        <v>22.75</v>
      </c>
      <c r="B74" s="483">
        <v>138308.114</v>
      </c>
      <c r="C74" s="483">
        <v>99213.914999999994</v>
      </c>
      <c r="D74" s="483">
        <v>145291.16</v>
      </c>
      <c r="E74" s="483">
        <v>123192.83100000001</v>
      </c>
      <c r="F74" s="483">
        <v>192287.00489700001</v>
      </c>
      <c r="G74" s="483">
        <v>128403.71332900001</v>
      </c>
    </row>
    <row r="75" spans="1:7" x14ac:dyDescent="0.2">
      <c r="A75" s="113">
        <v>23</v>
      </c>
      <c r="B75" s="483">
        <v>212480.095</v>
      </c>
      <c r="C75" s="483">
        <v>101755.806</v>
      </c>
      <c r="D75" s="483">
        <v>277550.79800000001</v>
      </c>
      <c r="E75" s="483">
        <v>168071.755</v>
      </c>
      <c r="F75" s="483">
        <v>283776.47697700001</v>
      </c>
      <c r="G75" s="483">
        <v>135139.25462399999</v>
      </c>
    </row>
    <row r="76" spans="1:7" x14ac:dyDescent="0.2">
      <c r="A76" s="113">
        <v>23.25</v>
      </c>
      <c r="B76" s="483">
        <v>172976.95199999999</v>
      </c>
      <c r="C76" s="483">
        <v>69216.868000000002</v>
      </c>
      <c r="D76" s="483">
        <v>202812.98300000001</v>
      </c>
      <c r="E76" s="483">
        <v>91527.388000000006</v>
      </c>
      <c r="F76" s="483">
        <v>174818.97212699999</v>
      </c>
      <c r="G76" s="483">
        <v>114568.801833</v>
      </c>
    </row>
    <row r="77" spans="1:7" x14ac:dyDescent="0.2">
      <c r="A77" s="113">
        <v>23.5</v>
      </c>
      <c r="B77" s="483">
        <v>132529.62</v>
      </c>
      <c r="C77" s="483">
        <v>60792.307999999997</v>
      </c>
      <c r="D77" s="483">
        <v>227731.74399999998</v>
      </c>
      <c r="E77" s="483">
        <v>119073.08500000001</v>
      </c>
      <c r="F77" s="483">
        <v>131190.129235</v>
      </c>
      <c r="G77" s="483">
        <v>97625.601366999996</v>
      </c>
    </row>
    <row r="78" spans="1:7" x14ac:dyDescent="0.2">
      <c r="A78" s="113">
        <v>23.75</v>
      </c>
      <c r="B78" s="483">
        <v>40345.177000000003</v>
      </c>
      <c r="C78" s="483">
        <v>40179.656999999999</v>
      </c>
      <c r="D78" s="483">
        <v>151707.747</v>
      </c>
      <c r="E78" s="483">
        <v>112412.88800000001</v>
      </c>
      <c r="F78" s="483">
        <v>129342.835022</v>
      </c>
      <c r="G78" s="483">
        <v>76272.438462999999</v>
      </c>
    </row>
    <row r="79" spans="1:7" x14ac:dyDescent="0.2">
      <c r="A79" s="113">
        <v>24</v>
      </c>
      <c r="B79" s="483">
        <v>136261.84700000001</v>
      </c>
      <c r="C79" s="483">
        <v>76996.963000000003</v>
      </c>
      <c r="D79" s="483">
        <v>185422.79599999997</v>
      </c>
      <c r="E79" s="483">
        <v>111344.804</v>
      </c>
      <c r="F79" s="483">
        <v>114469.75851</v>
      </c>
      <c r="G79" s="483">
        <v>113610.256354</v>
      </c>
    </row>
    <row r="80" spans="1:7" x14ac:dyDescent="0.2">
      <c r="A80" s="113">
        <v>24.25</v>
      </c>
      <c r="B80" s="483">
        <v>146161.13200000001</v>
      </c>
      <c r="C80" s="483">
        <v>16227.285</v>
      </c>
      <c r="D80" s="483">
        <v>88159.494999999995</v>
      </c>
      <c r="E80" s="483">
        <v>76453.597999999998</v>
      </c>
      <c r="F80" s="483">
        <v>51583.066454</v>
      </c>
      <c r="G80" s="483">
        <v>50083.066454</v>
      </c>
    </row>
    <row r="81" spans="1:7" x14ac:dyDescent="0.2">
      <c r="A81" s="113">
        <v>24.5</v>
      </c>
      <c r="B81" s="483">
        <v>30957.991000000002</v>
      </c>
      <c r="C81" s="483">
        <v>19907.991000000002</v>
      </c>
      <c r="D81" s="483">
        <v>58141.887999999999</v>
      </c>
      <c r="E81" s="483">
        <v>58141.887999999999</v>
      </c>
      <c r="F81" s="483">
        <v>41832.945314999997</v>
      </c>
      <c r="G81" s="483">
        <v>41832.945314999997</v>
      </c>
    </row>
    <row r="82" spans="1:7" x14ac:dyDescent="0.2">
      <c r="A82" s="113">
        <v>24.75</v>
      </c>
      <c r="B82" s="483">
        <v>7926.74</v>
      </c>
      <c r="C82" s="483">
        <v>7926.74</v>
      </c>
      <c r="D82" s="483">
        <v>41148.080999999998</v>
      </c>
      <c r="E82" s="483">
        <v>34174.673000000003</v>
      </c>
      <c r="F82" s="483">
        <v>24139.293464999999</v>
      </c>
      <c r="G82" s="483">
        <v>23789.196465000001</v>
      </c>
    </row>
    <row r="83" spans="1:7" ht="15" thickBot="1" x14ac:dyDescent="0.25">
      <c r="A83" s="114" t="s">
        <v>804</v>
      </c>
      <c r="B83" s="483">
        <v>118765.57048746001</v>
      </c>
      <c r="C83" s="483">
        <v>117009.72648745999</v>
      </c>
      <c r="D83" s="483">
        <v>285294.12099999993</v>
      </c>
      <c r="E83" s="483">
        <v>220900.53200000001</v>
      </c>
      <c r="F83" s="483">
        <v>231057.053052</v>
      </c>
      <c r="G83" s="483">
        <v>193462.403681</v>
      </c>
    </row>
    <row r="84" spans="1:7" ht="15.75" thickTop="1" thickBot="1" x14ac:dyDescent="0.25">
      <c r="A84" s="47" t="s">
        <v>262</v>
      </c>
      <c r="B84" s="487">
        <f t="shared" ref="B84:G84" si="0">+SUM(B7:B83)</f>
        <v>3370779.0580000118</v>
      </c>
      <c r="C84" s="487">
        <f t="shared" si="0"/>
        <v>2396751.5200000112</v>
      </c>
      <c r="D84" s="487">
        <v>3097852.9019999988</v>
      </c>
      <c r="E84" s="487">
        <v>2359924.0799999991</v>
      </c>
      <c r="F84" s="487">
        <f>+SUM(F7:F83)</f>
        <v>3363832.3868319998</v>
      </c>
      <c r="G84" s="487">
        <f t="shared" si="0"/>
        <v>2575472.8199509997</v>
      </c>
    </row>
    <row r="85" spans="1:7" ht="15" thickTop="1" x14ac:dyDescent="0.2">
      <c r="A85" s="1006" t="s">
        <v>1251</v>
      </c>
      <c r="B85" s="1006"/>
      <c r="C85" s="1006"/>
      <c r="D85" s="1006"/>
      <c r="E85" s="1006"/>
      <c r="F85" s="1006"/>
      <c r="G85" s="1006"/>
    </row>
    <row r="86" spans="1:7" ht="12" customHeight="1" x14ac:dyDescent="0.2">
      <c r="A86" s="1005" t="s">
        <v>1207</v>
      </c>
      <c r="B86" s="1005"/>
      <c r="C86" s="1005"/>
      <c r="D86" s="1005"/>
      <c r="E86" s="1005"/>
      <c r="F86" s="1005"/>
      <c r="G86" s="1005"/>
    </row>
    <row r="87" spans="1:7" x14ac:dyDescent="0.2">
      <c r="A87" t="s">
        <v>1208</v>
      </c>
    </row>
    <row r="88" spans="1:7" x14ac:dyDescent="0.2">
      <c r="A88" s="1005" t="s">
        <v>1209</v>
      </c>
      <c r="B88" s="1005"/>
      <c r="C88" s="1005"/>
      <c r="D88" s="1005"/>
      <c r="E88" s="1005"/>
      <c r="F88" s="1005"/>
      <c r="G88" s="1005"/>
    </row>
    <row r="89" spans="1:7" x14ac:dyDescent="0.2">
      <c r="A89" s="62" t="s">
        <v>142</v>
      </c>
    </row>
  </sheetData>
  <mergeCells count="11">
    <mergeCell ref="A86:G86"/>
    <mergeCell ref="A88:G88"/>
    <mergeCell ref="A85:G85"/>
    <mergeCell ref="A1:G1"/>
    <mergeCell ref="A2:G2"/>
    <mergeCell ref="A3:G3"/>
    <mergeCell ref="B5:C5"/>
    <mergeCell ref="D5:E5"/>
    <mergeCell ref="F5:G5"/>
    <mergeCell ref="B4:G4"/>
    <mergeCell ref="A4:A6"/>
  </mergeCells>
  <pageMargins left="0.7" right="0.7" top="0.75" bottom="0.75" header="0.3" footer="0.3"/>
  <pageSetup paperSize="9" scale="59" orientation="portrait" verticalDpi="0"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tabColor theme="4" tint="0.39997558519241921"/>
  </sheetPr>
  <dimension ref="A1:O92"/>
  <sheetViews>
    <sheetView view="pageBreakPreview" topLeftCell="A70" zoomScale="80" zoomScaleNormal="100" zoomScaleSheetLayoutView="80" workbookViewId="0">
      <selection activeCell="P86" sqref="P86"/>
    </sheetView>
  </sheetViews>
  <sheetFormatPr defaultColWidth="9.125" defaultRowHeight="15" x14ac:dyDescent="0.25"/>
  <cols>
    <col min="1" max="1" width="58.875" style="525" customWidth="1"/>
    <col min="2" max="3" width="16.75" style="525" customWidth="1"/>
    <col min="4" max="4" width="16.375" style="525" customWidth="1"/>
    <col min="5" max="5" width="18.125" style="525" customWidth="1"/>
    <col min="6" max="6" width="17.625" style="525" hidden="1" customWidth="1"/>
    <col min="7" max="7" width="17" style="525" hidden="1" customWidth="1"/>
    <col min="8" max="8" width="17.625" style="525" hidden="1" customWidth="1"/>
    <col min="9" max="9" width="17.75" style="525" hidden="1" customWidth="1"/>
    <col min="10" max="10" width="14.875" style="525" hidden="1" customWidth="1"/>
    <col min="11" max="11" width="14" style="525" hidden="1" customWidth="1"/>
    <col min="12" max="12" width="17.625" style="525" hidden="1" customWidth="1"/>
    <col min="13" max="13" width="15.125" style="525" hidden="1" customWidth="1"/>
    <col min="14" max="14" width="17.625" style="525" bestFit="1" customWidth="1"/>
    <col min="15" max="15" width="12.25" style="525" bestFit="1" customWidth="1"/>
    <col min="16" max="16384" width="9.125" style="525"/>
  </cols>
  <sheetData>
    <row r="1" spans="1:15" ht="15.75" customHeight="1" x14ac:dyDescent="0.25">
      <c r="A1" s="603" t="s">
        <v>1521</v>
      </c>
      <c r="B1" s="603"/>
      <c r="C1" s="603"/>
      <c r="D1" s="603"/>
      <c r="E1" s="603"/>
      <c r="F1" s="603"/>
      <c r="G1" s="603"/>
    </row>
    <row r="2" spans="1:15" ht="25.5" x14ac:dyDescent="0.35">
      <c r="A2" s="858" t="s">
        <v>1560</v>
      </c>
      <c r="B2" s="858"/>
      <c r="C2" s="858"/>
      <c r="D2" s="858"/>
      <c r="E2" s="858"/>
      <c r="F2" s="858"/>
      <c r="G2" s="858"/>
      <c r="H2" s="858"/>
      <c r="I2" s="858"/>
      <c r="J2" s="858"/>
      <c r="K2" s="858"/>
      <c r="L2" s="858"/>
      <c r="M2" s="858"/>
      <c r="N2" s="858"/>
    </row>
    <row r="3" spans="1:15" ht="18.75" x14ac:dyDescent="0.3">
      <c r="A3" s="828" t="s">
        <v>1422</v>
      </c>
      <c r="B3" s="828"/>
      <c r="C3" s="828"/>
      <c r="D3" s="828"/>
      <c r="E3" s="828"/>
      <c r="F3" s="828"/>
      <c r="G3" s="828"/>
      <c r="H3" s="828"/>
      <c r="I3" s="828"/>
      <c r="J3" s="828"/>
      <c r="K3" s="828"/>
      <c r="L3" s="828"/>
      <c r="M3" s="828"/>
      <c r="N3" s="828"/>
    </row>
    <row r="4" spans="1:15" x14ac:dyDescent="0.25">
      <c r="A4" s="993" t="s">
        <v>1252</v>
      </c>
      <c r="B4" s="993"/>
      <c r="C4" s="993"/>
      <c r="D4" s="993"/>
      <c r="E4" s="993"/>
      <c r="F4" s="993"/>
      <c r="G4" s="993"/>
      <c r="H4" s="993"/>
      <c r="I4" s="993"/>
      <c r="J4" s="993"/>
      <c r="K4" s="993"/>
      <c r="L4" s="993"/>
      <c r="M4" s="993"/>
      <c r="N4" s="993"/>
    </row>
    <row r="5" spans="1:15" ht="15.75" thickBot="1" x14ac:dyDescent="0.3">
      <c r="A5" s="994" t="s">
        <v>399</v>
      </c>
      <c r="B5" s="994"/>
      <c r="C5" s="994"/>
      <c r="D5" s="994"/>
      <c r="E5" s="994"/>
      <c r="F5" s="994"/>
      <c r="G5" s="994"/>
      <c r="H5" s="994"/>
      <c r="I5" s="994"/>
      <c r="J5" s="994"/>
      <c r="K5" s="994"/>
      <c r="L5" s="994"/>
      <c r="M5" s="994"/>
      <c r="N5" s="994"/>
    </row>
    <row r="6" spans="1:15" ht="15.75" customHeight="1" thickBot="1" x14ac:dyDescent="0.3">
      <c r="A6" s="859" t="s">
        <v>1522</v>
      </c>
      <c r="B6" s="1014" t="s">
        <v>1424</v>
      </c>
      <c r="C6" s="1014" t="s">
        <v>1425</v>
      </c>
      <c r="D6" s="865" t="s">
        <v>1256</v>
      </c>
      <c r="E6" s="863" t="s">
        <v>310</v>
      </c>
      <c r="F6" s="1017" t="s">
        <v>1523</v>
      </c>
      <c r="G6" s="1017"/>
      <c r="H6" s="1017"/>
      <c r="I6" s="1017"/>
      <c r="J6" s="1012" t="s">
        <v>1524</v>
      </c>
      <c r="K6" s="1012"/>
      <c r="L6" s="1012"/>
      <c r="M6" s="1012"/>
      <c r="N6" s="863" t="s">
        <v>1426</v>
      </c>
    </row>
    <row r="7" spans="1:15" ht="29.25" x14ac:dyDescent="0.25">
      <c r="A7" s="860"/>
      <c r="B7" s="1015"/>
      <c r="C7" s="1015"/>
      <c r="D7" s="1016"/>
      <c r="E7" s="1013"/>
      <c r="F7" s="541" t="s">
        <v>1424</v>
      </c>
      <c r="G7" s="541" t="s">
        <v>1425</v>
      </c>
      <c r="H7" s="541" t="s">
        <v>1256</v>
      </c>
      <c r="I7" s="541" t="s">
        <v>310</v>
      </c>
      <c r="J7" s="541" t="s">
        <v>1424</v>
      </c>
      <c r="K7" s="541" t="s">
        <v>1425</v>
      </c>
      <c r="L7" s="541" t="s">
        <v>1256</v>
      </c>
      <c r="M7" s="541" t="s">
        <v>310</v>
      </c>
      <c r="N7" s="1013"/>
    </row>
    <row r="8" spans="1:15" ht="5.0999999999999996" customHeight="1" thickBot="1" x14ac:dyDescent="0.3">
      <c r="A8" s="604"/>
      <c r="B8" s="605"/>
      <c r="C8" s="605"/>
      <c r="D8" s="605"/>
      <c r="E8" s="605"/>
      <c r="F8" s="605"/>
      <c r="G8" s="605"/>
      <c r="H8" s="538"/>
      <c r="I8" s="538"/>
      <c r="J8" s="538"/>
      <c r="K8" s="538"/>
      <c r="L8" s="538"/>
      <c r="M8" s="606"/>
      <c r="N8" s="606"/>
    </row>
    <row r="9" spans="1:15" ht="3.75" customHeight="1" x14ac:dyDescent="0.25">
      <c r="A9" s="575"/>
      <c r="B9" s="575"/>
      <c r="C9" s="575"/>
      <c r="D9" s="575"/>
      <c r="E9" s="575"/>
      <c r="F9" s="575"/>
      <c r="G9" s="575"/>
      <c r="H9" s="607"/>
      <c r="I9" s="607"/>
      <c r="J9" s="607"/>
      <c r="K9" s="607"/>
      <c r="L9" s="607"/>
      <c r="M9" s="573"/>
      <c r="N9" s="607"/>
    </row>
    <row r="10" spans="1:15" x14ac:dyDescent="0.25">
      <c r="A10" s="567" t="s">
        <v>1427</v>
      </c>
      <c r="B10" s="608">
        <f>+F10+J10</f>
        <v>233720.73754623</v>
      </c>
      <c r="C10" s="608">
        <f t="shared" ref="C10:E25" si="0">+G10+K10</f>
        <v>6827.1566830000002</v>
      </c>
      <c r="D10" s="608">
        <f t="shared" si="0"/>
        <v>3099.8542821400001</v>
      </c>
      <c r="E10" s="608">
        <f t="shared" si="0"/>
        <v>635965.18453945999</v>
      </c>
      <c r="F10" s="528">
        <v>232149.53593822999</v>
      </c>
      <c r="G10" s="528">
        <v>6827.1566830000002</v>
      </c>
      <c r="H10" s="528">
        <v>3099.8542821400001</v>
      </c>
      <c r="I10" s="528">
        <v>629950.55534545996</v>
      </c>
      <c r="J10" s="528">
        <v>1571.2016080000001</v>
      </c>
      <c r="K10" s="528">
        <v>0</v>
      </c>
      <c r="L10" s="528">
        <v>0</v>
      </c>
      <c r="M10" s="528">
        <v>6014.6291940000001</v>
      </c>
      <c r="N10" s="528">
        <f>+SUM(F10:M10)</f>
        <v>879612.93305083003</v>
      </c>
      <c r="O10" s="529">
        <v>0</v>
      </c>
    </row>
    <row r="11" spans="1:15" x14ac:dyDescent="0.25">
      <c r="A11" s="567" t="s">
        <v>784</v>
      </c>
      <c r="B11" s="608">
        <f t="shared" ref="B11:E74" si="1">+F11+J11</f>
        <v>2271.625</v>
      </c>
      <c r="C11" s="608">
        <f t="shared" si="0"/>
        <v>138.107</v>
      </c>
      <c r="D11" s="608">
        <f t="shared" si="0"/>
        <v>0</v>
      </c>
      <c r="E11" s="608">
        <f t="shared" si="0"/>
        <v>8793.9081530000003</v>
      </c>
      <c r="F11" s="528">
        <v>2271.625</v>
      </c>
      <c r="G11" s="528">
        <v>138.107</v>
      </c>
      <c r="H11" s="528">
        <v>0</v>
      </c>
      <c r="I11" s="528">
        <v>8613.9151529999999</v>
      </c>
      <c r="J11" s="528">
        <v>0</v>
      </c>
      <c r="K11" s="528">
        <v>0</v>
      </c>
      <c r="L11" s="528">
        <v>0</v>
      </c>
      <c r="M11" s="528">
        <v>179.99299999999999</v>
      </c>
      <c r="N11" s="528">
        <f t="shared" ref="N11:N74" si="2">+SUM(F11:M11)</f>
        <v>11203.640153</v>
      </c>
      <c r="O11" s="529">
        <v>0</v>
      </c>
    </row>
    <row r="12" spans="1:15" x14ac:dyDescent="0.25">
      <c r="A12" s="609" t="s">
        <v>785</v>
      </c>
      <c r="B12" s="608">
        <f t="shared" si="1"/>
        <v>11233.906316000001</v>
      </c>
      <c r="C12" s="608">
        <f t="shared" si="0"/>
        <v>771.41913499999998</v>
      </c>
      <c r="D12" s="608">
        <f t="shared" si="0"/>
        <v>0</v>
      </c>
      <c r="E12" s="608">
        <f t="shared" si="0"/>
        <v>162636.72845300002</v>
      </c>
      <c r="F12" s="528">
        <v>11233.906316000001</v>
      </c>
      <c r="G12" s="528">
        <v>771.41913499999998</v>
      </c>
      <c r="H12" s="528">
        <v>0</v>
      </c>
      <c r="I12" s="528">
        <v>162636.68545300001</v>
      </c>
      <c r="J12" s="528">
        <v>0</v>
      </c>
      <c r="K12" s="528">
        <v>0</v>
      </c>
      <c r="L12" s="528">
        <v>0</v>
      </c>
      <c r="M12" s="528">
        <v>4.2999999999999997E-2</v>
      </c>
      <c r="N12" s="528">
        <f t="shared" si="2"/>
        <v>174642.05390400003</v>
      </c>
      <c r="O12" s="529">
        <v>0</v>
      </c>
    </row>
    <row r="13" spans="1:15" x14ac:dyDescent="0.25">
      <c r="A13" s="609" t="s">
        <v>786</v>
      </c>
      <c r="B13" s="608">
        <f t="shared" si="1"/>
        <v>57805.422060999997</v>
      </c>
      <c r="C13" s="608">
        <f t="shared" si="0"/>
        <v>13899.862357</v>
      </c>
      <c r="D13" s="608">
        <f t="shared" si="0"/>
        <v>0</v>
      </c>
      <c r="E13" s="608">
        <f t="shared" si="0"/>
        <v>277443.29805799999</v>
      </c>
      <c r="F13" s="528">
        <v>57805.422060999997</v>
      </c>
      <c r="G13" s="528">
        <v>13899.862357</v>
      </c>
      <c r="H13" s="528">
        <v>0</v>
      </c>
      <c r="I13" s="528">
        <v>269863.606058</v>
      </c>
      <c r="J13" s="528">
        <v>0</v>
      </c>
      <c r="K13" s="528">
        <v>0</v>
      </c>
      <c r="L13" s="528">
        <v>0</v>
      </c>
      <c r="M13" s="528">
        <v>7579.692</v>
      </c>
      <c r="N13" s="528">
        <f t="shared" si="2"/>
        <v>349148.58247600001</v>
      </c>
      <c r="O13" s="529">
        <v>0</v>
      </c>
    </row>
    <row r="14" spans="1:15" x14ac:dyDescent="0.25">
      <c r="A14" s="609" t="s">
        <v>787</v>
      </c>
      <c r="B14" s="608">
        <f t="shared" si="1"/>
        <v>54857.620920999987</v>
      </c>
      <c r="C14" s="608">
        <f t="shared" si="0"/>
        <v>11334.588107</v>
      </c>
      <c r="D14" s="608">
        <f t="shared" si="0"/>
        <v>10.161</v>
      </c>
      <c r="E14" s="608">
        <f t="shared" si="0"/>
        <v>134405.99254599999</v>
      </c>
      <c r="F14" s="528">
        <v>54857.620920999987</v>
      </c>
      <c r="G14" s="528">
        <v>11334.588107</v>
      </c>
      <c r="H14" s="528">
        <v>10.161</v>
      </c>
      <c r="I14" s="528">
        <v>125086.737546</v>
      </c>
      <c r="J14" s="528">
        <v>0</v>
      </c>
      <c r="K14" s="528">
        <v>0</v>
      </c>
      <c r="L14" s="528">
        <v>0</v>
      </c>
      <c r="M14" s="528">
        <v>9319.2549999999992</v>
      </c>
      <c r="N14" s="528">
        <f t="shared" si="2"/>
        <v>200608.36257399997</v>
      </c>
      <c r="O14" s="529">
        <v>0</v>
      </c>
    </row>
    <row r="15" spans="1:15" x14ac:dyDescent="0.25">
      <c r="A15" s="609" t="s">
        <v>788</v>
      </c>
      <c r="B15" s="608">
        <f t="shared" si="1"/>
        <v>183047.22785900001</v>
      </c>
      <c r="C15" s="608">
        <f t="shared" si="0"/>
        <v>30827.633796999999</v>
      </c>
      <c r="D15" s="608">
        <f t="shared" si="0"/>
        <v>172.57</v>
      </c>
      <c r="E15" s="608">
        <f t="shared" si="0"/>
        <v>158193.20595900001</v>
      </c>
      <c r="F15" s="528">
        <v>183047.22785900001</v>
      </c>
      <c r="G15" s="528">
        <v>30827.633796999999</v>
      </c>
      <c r="H15" s="528">
        <v>172.57</v>
      </c>
      <c r="I15" s="528">
        <v>149584.06771100001</v>
      </c>
      <c r="J15" s="528">
        <v>0</v>
      </c>
      <c r="K15" s="528">
        <v>0</v>
      </c>
      <c r="L15" s="528">
        <v>0</v>
      </c>
      <c r="M15" s="528">
        <v>8609.1382479999993</v>
      </c>
      <c r="N15" s="528">
        <f t="shared" si="2"/>
        <v>372240.63761500001</v>
      </c>
      <c r="O15" s="529">
        <v>0</v>
      </c>
    </row>
    <row r="16" spans="1:15" x14ac:dyDescent="0.25">
      <c r="A16" s="609" t="s">
        <v>801</v>
      </c>
      <c r="B16" s="608">
        <f t="shared" si="1"/>
        <v>17117.054925280001</v>
      </c>
      <c r="C16" s="608">
        <f t="shared" si="0"/>
        <v>1531.5165280000001</v>
      </c>
      <c r="D16" s="608">
        <f t="shared" si="0"/>
        <v>54.988578740000001</v>
      </c>
      <c r="E16" s="608">
        <f t="shared" si="0"/>
        <v>50117.809904000002</v>
      </c>
      <c r="F16" s="528">
        <v>17117.054925280001</v>
      </c>
      <c r="G16" s="528">
        <v>1531.5165280000001</v>
      </c>
      <c r="H16" s="528">
        <v>54.988578740000001</v>
      </c>
      <c r="I16" s="528">
        <v>25556.220904000002</v>
      </c>
      <c r="J16" s="528">
        <v>0</v>
      </c>
      <c r="K16" s="528">
        <v>0</v>
      </c>
      <c r="L16" s="528">
        <v>0</v>
      </c>
      <c r="M16" s="528">
        <v>24561.589</v>
      </c>
      <c r="N16" s="528">
        <f t="shared" si="2"/>
        <v>68821.369936019997</v>
      </c>
      <c r="O16" s="529">
        <v>0</v>
      </c>
    </row>
    <row r="17" spans="1:15" x14ac:dyDescent="0.25">
      <c r="A17" s="609" t="s">
        <v>802</v>
      </c>
      <c r="B17" s="608">
        <f t="shared" si="1"/>
        <v>62848.577655000001</v>
      </c>
      <c r="C17" s="608">
        <f t="shared" si="0"/>
        <v>6907.4660480000002</v>
      </c>
      <c r="D17" s="608">
        <f t="shared" si="0"/>
        <v>220.215</v>
      </c>
      <c r="E17" s="608">
        <f t="shared" si="0"/>
        <v>25995.834702</v>
      </c>
      <c r="F17" s="528">
        <v>62844.462488999998</v>
      </c>
      <c r="G17" s="528">
        <v>6907.4660480000002</v>
      </c>
      <c r="H17" s="528">
        <v>220.215</v>
      </c>
      <c r="I17" s="528">
        <v>11180.076037999999</v>
      </c>
      <c r="J17" s="528">
        <v>4.1151660000000003</v>
      </c>
      <c r="K17" s="528">
        <v>0</v>
      </c>
      <c r="L17" s="528">
        <v>0</v>
      </c>
      <c r="M17" s="528">
        <v>14815.758664000001</v>
      </c>
      <c r="N17" s="528">
        <f t="shared" si="2"/>
        <v>95972.093404999992</v>
      </c>
      <c r="O17" s="529">
        <v>0</v>
      </c>
    </row>
    <row r="18" spans="1:15" x14ac:dyDescent="0.25">
      <c r="A18" s="609" t="s">
        <v>803</v>
      </c>
      <c r="B18" s="608">
        <f t="shared" si="1"/>
        <v>2475.9467009999998</v>
      </c>
      <c r="C18" s="608">
        <f t="shared" si="0"/>
        <v>177.732</v>
      </c>
      <c r="D18" s="608">
        <f t="shared" si="0"/>
        <v>0</v>
      </c>
      <c r="E18" s="608">
        <f t="shared" si="0"/>
        <v>36218.416253000003</v>
      </c>
      <c r="F18" s="528">
        <v>2475.9467009999998</v>
      </c>
      <c r="G18" s="528">
        <v>177.732</v>
      </c>
      <c r="H18" s="528">
        <v>0</v>
      </c>
      <c r="I18" s="528">
        <v>25488.845000000001</v>
      </c>
      <c r="J18" s="528">
        <v>0</v>
      </c>
      <c r="K18" s="528">
        <v>0</v>
      </c>
      <c r="L18" s="528">
        <v>0</v>
      </c>
      <c r="M18" s="528">
        <v>10729.571253</v>
      </c>
      <c r="N18" s="528">
        <f t="shared" si="2"/>
        <v>38872.094954</v>
      </c>
      <c r="O18" s="529">
        <v>0</v>
      </c>
    </row>
    <row r="19" spans="1:15" x14ac:dyDescent="0.25">
      <c r="A19" s="609" t="s">
        <v>1440</v>
      </c>
      <c r="B19" s="608">
        <f t="shared" si="1"/>
        <v>1.0309999999999999</v>
      </c>
      <c r="C19" s="608">
        <f t="shared" si="0"/>
        <v>2.5150000000000001</v>
      </c>
      <c r="D19" s="608">
        <f t="shared" si="0"/>
        <v>0</v>
      </c>
      <c r="E19" s="608">
        <f t="shared" si="0"/>
        <v>368414.55363600003</v>
      </c>
      <c r="F19" s="528">
        <v>1.0309999999999999</v>
      </c>
      <c r="G19" s="528">
        <v>2.5150000000000001</v>
      </c>
      <c r="H19" s="528">
        <v>0</v>
      </c>
      <c r="I19" s="528">
        <v>645.72763599999996</v>
      </c>
      <c r="J19" s="528">
        <v>0</v>
      </c>
      <c r="K19" s="528">
        <v>0</v>
      </c>
      <c r="L19" s="528">
        <v>0</v>
      </c>
      <c r="M19" s="528">
        <v>367768.826</v>
      </c>
      <c r="N19" s="528">
        <f t="shared" si="2"/>
        <v>368418.099636</v>
      </c>
      <c r="O19" s="529">
        <v>0</v>
      </c>
    </row>
    <row r="20" spans="1:15" x14ac:dyDescent="0.25">
      <c r="A20" s="609" t="s">
        <v>1441</v>
      </c>
      <c r="B20" s="608">
        <f t="shared" si="1"/>
        <v>41.758868999999997</v>
      </c>
      <c r="C20" s="608">
        <f t="shared" si="0"/>
        <v>2.465471</v>
      </c>
      <c r="D20" s="608">
        <f t="shared" si="0"/>
        <v>0</v>
      </c>
      <c r="E20" s="608">
        <f t="shared" si="0"/>
        <v>2189.3161479999999</v>
      </c>
      <c r="F20" s="528">
        <v>41.758868999999997</v>
      </c>
      <c r="G20" s="528">
        <v>2.465471</v>
      </c>
      <c r="H20" s="528">
        <v>0</v>
      </c>
      <c r="I20" s="528">
        <v>1389.9131480000001</v>
      </c>
      <c r="J20" s="528">
        <v>0</v>
      </c>
      <c r="K20" s="528">
        <v>0</v>
      </c>
      <c r="L20" s="528">
        <v>0</v>
      </c>
      <c r="M20" s="528">
        <v>799.40300000000002</v>
      </c>
      <c r="N20" s="528">
        <f t="shared" si="2"/>
        <v>2233.5404880000001</v>
      </c>
      <c r="O20" s="529">
        <v>0</v>
      </c>
    </row>
    <row r="21" spans="1:15" x14ac:dyDescent="0.25">
      <c r="A21" s="609" t="s">
        <v>1442</v>
      </c>
      <c r="B21" s="608">
        <f t="shared" si="1"/>
        <v>13.944000000000001</v>
      </c>
      <c r="C21" s="608">
        <f t="shared" si="0"/>
        <v>3.032</v>
      </c>
      <c r="D21" s="608">
        <f t="shared" si="0"/>
        <v>0</v>
      </c>
      <c r="E21" s="608">
        <f t="shared" si="0"/>
        <v>281.92737299999999</v>
      </c>
      <c r="F21" s="528">
        <v>13.944000000000001</v>
      </c>
      <c r="G21" s="528">
        <v>3.032</v>
      </c>
      <c r="H21" s="528">
        <v>0</v>
      </c>
      <c r="I21" s="528">
        <v>48.430159000000003</v>
      </c>
      <c r="J21" s="528">
        <v>0</v>
      </c>
      <c r="K21" s="528">
        <v>0</v>
      </c>
      <c r="L21" s="528">
        <v>0</v>
      </c>
      <c r="M21" s="528">
        <v>233.49721400000001</v>
      </c>
      <c r="N21" s="528">
        <f t="shared" si="2"/>
        <v>298.90337299999999</v>
      </c>
      <c r="O21" s="529">
        <v>0</v>
      </c>
    </row>
    <row r="22" spans="1:15" x14ac:dyDescent="0.25">
      <c r="A22" s="567" t="s">
        <v>1443</v>
      </c>
      <c r="B22" s="608">
        <f t="shared" si="1"/>
        <v>12030.106673</v>
      </c>
      <c r="C22" s="608">
        <f t="shared" si="0"/>
        <v>342.99608799999999</v>
      </c>
      <c r="D22" s="608">
        <f t="shared" si="0"/>
        <v>22.861000000000001</v>
      </c>
      <c r="E22" s="608">
        <f t="shared" si="0"/>
        <v>13487.450647</v>
      </c>
      <c r="F22" s="528">
        <v>12030.106673</v>
      </c>
      <c r="G22" s="528">
        <v>342.99608799999999</v>
      </c>
      <c r="H22" s="528">
        <v>22.861000000000001</v>
      </c>
      <c r="I22" s="528">
        <v>10419.000538</v>
      </c>
      <c r="J22" s="528">
        <v>0</v>
      </c>
      <c r="K22" s="528">
        <v>0</v>
      </c>
      <c r="L22" s="528">
        <v>0</v>
      </c>
      <c r="M22" s="528">
        <v>3068.4501089999999</v>
      </c>
      <c r="N22" s="528">
        <f t="shared" si="2"/>
        <v>25883.414408000001</v>
      </c>
      <c r="O22" s="529">
        <v>0</v>
      </c>
    </row>
    <row r="23" spans="1:15" x14ac:dyDescent="0.25">
      <c r="A23" s="567" t="s">
        <v>1444</v>
      </c>
      <c r="B23" s="608">
        <f t="shared" si="1"/>
        <v>84.744789999999995</v>
      </c>
      <c r="C23" s="608">
        <f t="shared" si="0"/>
        <v>0.501</v>
      </c>
      <c r="D23" s="608">
        <f t="shared" si="0"/>
        <v>0</v>
      </c>
      <c r="E23" s="608">
        <f t="shared" si="0"/>
        <v>543.58820500000002</v>
      </c>
      <c r="F23" s="528">
        <v>84.744789999999995</v>
      </c>
      <c r="G23" s="528">
        <v>0.501</v>
      </c>
      <c r="H23" s="528">
        <v>0</v>
      </c>
      <c r="I23" s="528">
        <v>543.58820500000002</v>
      </c>
      <c r="J23" s="528">
        <v>0</v>
      </c>
      <c r="K23" s="528">
        <v>0</v>
      </c>
      <c r="L23" s="528">
        <v>0</v>
      </c>
      <c r="M23" s="528">
        <v>0</v>
      </c>
      <c r="N23" s="528">
        <f t="shared" si="2"/>
        <v>628.83399499999996</v>
      </c>
      <c r="O23" s="529">
        <v>0</v>
      </c>
    </row>
    <row r="24" spans="1:15" x14ac:dyDescent="0.25">
      <c r="A24" s="609" t="s">
        <v>1445</v>
      </c>
      <c r="B24" s="608">
        <f t="shared" si="1"/>
        <v>106.253773</v>
      </c>
      <c r="C24" s="608">
        <f t="shared" si="0"/>
        <v>66.244867999999997</v>
      </c>
      <c r="D24" s="608">
        <f t="shared" si="0"/>
        <v>48.713999999999999</v>
      </c>
      <c r="E24" s="608">
        <f t="shared" si="0"/>
        <v>2411.1593390000003</v>
      </c>
      <c r="F24" s="528">
        <v>106.253773</v>
      </c>
      <c r="G24" s="528">
        <v>66.244867999999997</v>
      </c>
      <c r="H24" s="528">
        <v>48.713999999999999</v>
      </c>
      <c r="I24" s="528">
        <v>359.78972099999999</v>
      </c>
      <c r="J24" s="528">
        <v>0</v>
      </c>
      <c r="K24" s="528">
        <v>0</v>
      </c>
      <c r="L24" s="528">
        <v>0</v>
      </c>
      <c r="M24" s="528">
        <v>2051.3696180000002</v>
      </c>
      <c r="N24" s="528">
        <f t="shared" si="2"/>
        <v>2632.3719799999999</v>
      </c>
      <c r="O24" s="529">
        <v>0</v>
      </c>
    </row>
    <row r="25" spans="1:15" x14ac:dyDescent="0.25">
      <c r="A25" s="609" t="s">
        <v>1446</v>
      </c>
      <c r="B25" s="608">
        <f t="shared" si="1"/>
        <v>371.19099999999997</v>
      </c>
      <c r="C25" s="608">
        <f t="shared" si="0"/>
        <v>23.581</v>
      </c>
      <c r="D25" s="608">
        <f t="shared" si="0"/>
        <v>54.494999999999997</v>
      </c>
      <c r="E25" s="608">
        <f t="shared" si="0"/>
        <v>1447.9928190000001</v>
      </c>
      <c r="F25" s="528">
        <v>371.19099999999997</v>
      </c>
      <c r="G25" s="528">
        <v>23.581</v>
      </c>
      <c r="H25" s="528">
        <v>54.494999999999997</v>
      </c>
      <c r="I25" s="528">
        <v>1396.7118190000001</v>
      </c>
      <c r="J25" s="528">
        <v>0</v>
      </c>
      <c r="K25" s="528">
        <v>0</v>
      </c>
      <c r="L25" s="528">
        <v>0</v>
      </c>
      <c r="M25" s="528">
        <v>51.280999999999999</v>
      </c>
      <c r="N25" s="528">
        <f t="shared" si="2"/>
        <v>1897.2598190000001</v>
      </c>
      <c r="O25" s="529">
        <v>0</v>
      </c>
    </row>
    <row r="26" spans="1:15" x14ac:dyDescent="0.25">
      <c r="A26" s="609" t="s">
        <v>1447</v>
      </c>
      <c r="B26" s="608">
        <f t="shared" si="1"/>
        <v>2254.6137159999998</v>
      </c>
      <c r="C26" s="608">
        <f t="shared" si="1"/>
        <v>295.94618700000001</v>
      </c>
      <c r="D26" s="608">
        <f t="shared" si="1"/>
        <v>16.443000000000001</v>
      </c>
      <c r="E26" s="608">
        <f t="shared" si="1"/>
        <v>24012.792610999997</v>
      </c>
      <c r="F26" s="528">
        <v>2254.6137159999998</v>
      </c>
      <c r="G26" s="528">
        <v>295.94618700000001</v>
      </c>
      <c r="H26" s="528">
        <v>16.443000000000001</v>
      </c>
      <c r="I26" s="528">
        <v>5167.3762850000003</v>
      </c>
      <c r="J26" s="528">
        <v>0</v>
      </c>
      <c r="K26" s="528">
        <v>0</v>
      </c>
      <c r="L26" s="528">
        <v>0</v>
      </c>
      <c r="M26" s="528">
        <v>18845.416325999999</v>
      </c>
      <c r="N26" s="528">
        <f t="shared" si="2"/>
        <v>26579.795513999998</v>
      </c>
      <c r="O26" s="529">
        <v>0</v>
      </c>
    </row>
    <row r="27" spans="1:15" x14ac:dyDescent="0.25">
      <c r="A27" s="609" t="s">
        <v>1448</v>
      </c>
      <c r="B27" s="608">
        <f t="shared" si="1"/>
        <v>336.32570700000002</v>
      </c>
      <c r="C27" s="608">
        <f t="shared" si="1"/>
        <v>80.486001000000002</v>
      </c>
      <c r="D27" s="608">
        <f t="shared" si="1"/>
        <v>0</v>
      </c>
      <c r="E27" s="608">
        <f t="shared" si="1"/>
        <v>13124.264843000001</v>
      </c>
      <c r="F27" s="528">
        <v>336.32570700000002</v>
      </c>
      <c r="G27" s="528">
        <v>80.486001000000002</v>
      </c>
      <c r="H27" s="528">
        <v>0</v>
      </c>
      <c r="I27" s="528">
        <v>31.455324999999998</v>
      </c>
      <c r="J27" s="528">
        <v>0</v>
      </c>
      <c r="K27" s="528">
        <v>0</v>
      </c>
      <c r="L27" s="528">
        <v>0</v>
      </c>
      <c r="M27" s="528">
        <v>13092.809518</v>
      </c>
      <c r="N27" s="528">
        <f t="shared" si="2"/>
        <v>13541.076551</v>
      </c>
      <c r="O27" s="529">
        <v>0</v>
      </c>
    </row>
    <row r="28" spans="1:15" x14ac:dyDescent="0.25">
      <c r="A28" s="609" t="s">
        <v>1449</v>
      </c>
      <c r="B28" s="608">
        <f t="shared" si="1"/>
        <v>228.22258400000001</v>
      </c>
      <c r="C28" s="608">
        <f t="shared" si="1"/>
        <v>13.800948999999999</v>
      </c>
      <c r="D28" s="608">
        <f t="shared" si="1"/>
        <v>6.2949999999999999</v>
      </c>
      <c r="E28" s="608">
        <f t="shared" si="1"/>
        <v>10676.403751</v>
      </c>
      <c r="F28" s="528">
        <v>228.22258400000001</v>
      </c>
      <c r="G28" s="528">
        <v>13.800948999999999</v>
      </c>
      <c r="H28" s="528">
        <v>6.2949999999999999</v>
      </c>
      <c r="I28" s="528">
        <v>107.763249</v>
      </c>
      <c r="J28" s="528">
        <v>0</v>
      </c>
      <c r="K28" s="528">
        <v>0</v>
      </c>
      <c r="L28" s="528">
        <v>0</v>
      </c>
      <c r="M28" s="528">
        <v>10568.640502</v>
      </c>
      <c r="N28" s="528">
        <f t="shared" si="2"/>
        <v>10924.722283999999</v>
      </c>
      <c r="O28" s="529">
        <v>0</v>
      </c>
    </row>
    <row r="29" spans="1:15" x14ac:dyDescent="0.25">
      <c r="A29" s="609" t="s">
        <v>1450</v>
      </c>
      <c r="B29" s="608">
        <f t="shared" si="1"/>
        <v>974.56423900000004</v>
      </c>
      <c r="C29" s="608">
        <f t="shared" si="1"/>
        <v>5.442899999999999</v>
      </c>
      <c r="D29" s="608">
        <f t="shared" si="1"/>
        <v>0</v>
      </c>
      <c r="E29" s="608">
        <f t="shared" si="1"/>
        <v>37996.687987000005</v>
      </c>
      <c r="F29" s="528">
        <v>974.56423900000004</v>
      </c>
      <c r="G29" s="528">
        <v>5.442899999999999</v>
      </c>
      <c r="H29" s="528">
        <v>0</v>
      </c>
      <c r="I29" s="528">
        <v>37994.433101000002</v>
      </c>
      <c r="J29" s="528">
        <v>0</v>
      </c>
      <c r="K29" s="528">
        <v>0</v>
      </c>
      <c r="L29" s="528">
        <v>0</v>
      </c>
      <c r="M29" s="528">
        <v>2.2548859999999999</v>
      </c>
      <c r="N29" s="528">
        <f t="shared" si="2"/>
        <v>38976.695126000006</v>
      </c>
      <c r="O29" s="529">
        <v>0</v>
      </c>
    </row>
    <row r="30" spans="1:15" x14ac:dyDescent="0.25">
      <c r="A30" s="609" t="s">
        <v>1451</v>
      </c>
      <c r="B30" s="608">
        <f t="shared" si="1"/>
        <v>10366.015538</v>
      </c>
      <c r="C30" s="608">
        <f t="shared" si="1"/>
        <v>1313.236938</v>
      </c>
      <c r="D30" s="608">
        <f t="shared" si="1"/>
        <v>18.035</v>
      </c>
      <c r="E30" s="608">
        <f t="shared" si="1"/>
        <v>37835.854136000002</v>
      </c>
      <c r="F30" s="528">
        <v>10366.015538</v>
      </c>
      <c r="G30" s="528">
        <v>1313.236938</v>
      </c>
      <c r="H30" s="528">
        <v>18.035</v>
      </c>
      <c r="I30" s="528">
        <v>5442.050964</v>
      </c>
      <c r="J30" s="528">
        <v>0</v>
      </c>
      <c r="K30" s="528">
        <v>0</v>
      </c>
      <c r="L30" s="528">
        <v>0</v>
      </c>
      <c r="M30" s="528">
        <v>32393.803172</v>
      </c>
      <c r="N30" s="528">
        <f t="shared" si="2"/>
        <v>49533.141611999999</v>
      </c>
      <c r="O30" s="529">
        <v>0</v>
      </c>
    </row>
    <row r="31" spans="1:15" x14ac:dyDescent="0.25">
      <c r="A31" s="609" t="s">
        <v>1452</v>
      </c>
      <c r="B31" s="608">
        <f t="shared" si="1"/>
        <v>545.81334800000002</v>
      </c>
      <c r="C31" s="608">
        <f t="shared" si="1"/>
        <v>33.701000000000001</v>
      </c>
      <c r="D31" s="608">
        <f t="shared" si="1"/>
        <v>0</v>
      </c>
      <c r="E31" s="608">
        <f t="shared" si="1"/>
        <v>1680.1178009999999</v>
      </c>
      <c r="F31" s="528">
        <v>545.81334800000002</v>
      </c>
      <c r="G31" s="528">
        <v>33.701000000000001</v>
      </c>
      <c r="H31" s="528">
        <v>0</v>
      </c>
      <c r="I31" s="528">
        <v>25.248801</v>
      </c>
      <c r="J31" s="528">
        <v>0</v>
      </c>
      <c r="K31" s="528">
        <v>0</v>
      </c>
      <c r="L31" s="528">
        <v>0</v>
      </c>
      <c r="M31" s="528">
        <v>1654.8689999999999</v>
      </c>
      <c r="N31" s="528">
        <f t="shared" si="2"/>
        <v>2259.632149</v>
      </c>
      <c r="O31" s="529">
        <v>0</v>
      </c>
    </row>
    <row r="32" spans="1:15" x14ac:dyDescent="0.25">
      <c r="A32" s="609" t="s">
        <v>1453</v>
      </c>
      <c r="B32" s="608">
        <f t="shared" si="1"/>
        <v>1333.6304869999999</v>
      </c>
      <c r="C32" s="608">
        <f t="shared" si="1"/>
        <v>138.863663</v>
      </c>
      <c r="D32" s="608">
        <f t="shared" si="1"/>
        <v>5.5179999999999998</v>
      </c>
      <c r="E32" s="608">
        <f t="shared" si="1"/>
        <v>149208.17903299999</v>
      </c>
      <c r="F32" s="528">
        <v>1333.6304869999999</v>
      </c>
      <c r="G32" s="528">
        <v>138.863663</v>
      </c>
      <c r="H32" s="528">
        <v>5.5179999999999998</v>
      </c>
      <c r="I32" s="528">
        <v>1263.668774</v>
      </c>
      <c r="J32" s="528">
        <v>0</v>
      </c>
      <c r="K32" s="528">
        <v>0</v>
      </c>
      <c r="L32" s="528">
        <v>0</v>
      </c>
      <c r="M32" s="528">
        <v>147944.510259</v>
      </c>
      <c r="N32" s="528">
        <f t="shared" si="2"/>
        <v>150686.19118299999</v>
      </c>
      <c r="O32" s="529">
        <v>0</v>
      </c>
    </row>
    <row r="33" spans="1:15" x14ac:dyDescent="0.25">
      <c r="A33" s="609" t="s">
        <v>1454</v>
      </c>
      <c r="B33" s="608">
        <f t="shared" si="1"/>
        <v>297.62851899999998</v>
      </c>
      <c r="C33" s="608">
        <f t="shared" si="1"/>
        <v>8.4586079999999999</v>
      </c>
      <c r="D33" s="608">
        <f t="shared" si="1"/>
        <v>0</v>
      </c>
      <c r="E33" s="608">
        <f t="shared" si="1"/>
        <v>9750.9147300000004</v>
      </c>
      <c r="F33" s="528">
        <v>297.62851899999998</v>
      </c>
      <c r="G33" s="528">
        <v>8.4586079999999999</v>
      </c>
      <c r="H33" s="528">
        <v>0</v>
      </c>
      <c r="I33" s="528">
        <v>1268.9467299999999</v>
      </c>
      <c r="J33" s="528">
        <v>0</v>
      </c>
      <c r="K33" s="528">
        <v>0</v>
      </c>
      <c r="L33" s="528">
        <v>0</v>
      </c>
      <c r="M33" s="528">
        <v>8481.9680000000008</v>
      </c>
      <c r="N33" s="528">
        <f t="shared" si="2"/>
        <v>10057.001857000001</v>
      </c>
      <c r="O33" s="529">
        <v>0</v>
      </c>
    </row>
    <row r="34" spans="1:15" x14ac:dyDescent="0.25">
      <c r="A34" s="609" t="s">
        <v>1455</v>
      </c>
      <c r="B34" s="608">
        <f t="shared" si="1"/>
        <v>23035.866295999997</v>
      </c>
      <c r="C34" s="608">
        <f t="shared" si="1"/>
        <v>264.27417300000002</v>
      </c>
      <c r="D34" s="608">
        <f t="shared" si="1"/>
        <v>79.570000000000007</v>
      </c>
      <c r="E34" s="608">
        <f t="shared" si="1"/>
        <v>4819.7048800000002</v>
      </c>
      <c r="F34" s="528">
        <v>23023.678295999998</v>
      </c>
      <c r="G34" s="528">
        <v>264.27417300000002</v>
      </c>
      <c r="H34" s="528">
        <v>79.570000000000007</v>
      </c>
      <c r="I34" s="528">
        <v>1815.0121329999999</v>
      </c>
      <c r="J34" s="528">
        <v>12.188000000000001</v>
      </c>
      <c r="K34" s="528">
        <v>0</v>
      </c>
      <c r="L34" s="528">
        <v>0</v>
      </c>
      <c r="M34" s="528">
        <v>3004.6927470000001</v>
      </c>
      <c r="N34" s="528">
        <f t="shared" si="2"/>
        <v>28199.415348999999</v>
      </c>
      <c r="O34" s="529">
        <v>0</v>
      </c>
    </row>
    <row r="35" spans="1:15" x14ac:dyDescent="0.25">
      <c r="A35" s="609" t="s">
        <v>1456</v>
      </c>
      <c r="B35" s="608">
        <f t="shared" si="1"/>
        <v>574.28709900000001</v>
      </c>
      <c r="C35" s="608">
        <f t="shared" si="1"/>
        <v>42.298732999999999</v>
      </c>
      <c r="D35" s="608">
        <f t="shared" si="1"/>
        <v>4.548</v>
      </c>
      <c r="E35" s="608">
        <f t="shared" si="1"/>
        <v>10866.996771</v>
      </c>
      <c r="F35" s="528">
        <v>574.28709900000001</v>
      </c>
      <c r="G35" s="528">
        <v>42.298732999999999</v>
      </c>
      <c r="H35" s="528">
        <v>4.548</v>
      </c>
      <c r="I35" s="528">
        <v>274.67</v>
      </c>
      <c r="J35" s="528">
        <v>0</v>
      </c>
      <c r="K35" s="528">
        <v>0</v>
      </c>
      <c r="L35" s="528">
        <v>0</v>
      </c>
      <c r="M35" s="528">
        <v>10592.326771</v>
      </c>
      <c r="N35" s="528">
        <f t="shared" si="2"/>
        <v>11488.130603</v>
      </c>
      <c r="O35" s="529">
        <v>0</v>
      </c>
    </row>
    <row r="36" spans="1:15" x14ac:dyDescent="0.25">
      <c r="A36" s="609" t="s">
        <v>1457</v>
      </c>
      <c r="B36" s="608">
        <f t="shared" si="1"/>
        <v>1872.004539</v>
      </c>
      <c r="C36" s="608">
        <f t="shared" si="1"/>
        <v>166.42777699999999</v>
      </c>
      <c r="D36" s="608">
        <f t="shared" si="1"/>
        <v>52.715000000000003</v>
      </c>
      <c r="E36" s="608">
        <f t="shared" si="1"/>
        <v>16928.803438999999</v>
      </c>
      <c r="F36" s="528">
        <v>1872.004539</v>
      </c>
      <c r="G36" s="528">
        <v>166.42777699999999</v>
      </c>
      <c r="H36" s="528">
        <v>52.715000000000003</v>
      </c>
      <c r="I36" s="528">
        <v>559.63499999999999</v>
      </c>
      <c r="J36" s="528">
        <v>0</v>
      </c>
      <c r="K36" s="528">
        <v>0</v>
      </c>
      <c r="L36" s="528">
        <v>0</v>
      </c>
      <c r="M36" s="528">
        <v>16369.168438999999</v>
      </c>
      <c r="N36" s="528">
        <f t="shared" si="2"/>
        <v>19019.950754999998</v>
      </c>
      <c r="O36" s="529">
        <v>0</v>
      </c>
    </row>
    <row r="37" spans="1:15" x14ac:dyDescent="0.25">
      <c r="A37" s="609" t="s">
        <v>1458</v>
      </c>
      <c r="B37" s="608">
        <f t="shared" si="1"/>
        <v>1834.8263300000001</v>
      </c>
      <c r="C37" s="608">
        <f t="shared" si="1"/>
        <v>100.064881</v>
      </c>
      <c r="D37" s="608">
        <f t="shared" si="1"/>
        <v>0</v>
      </c>
      <c r="E37" s="608">
        <f t="shared" si="1"/>
        <v>22888.993595</v>
      </c>
      <c r="F37" s="528">
        <v>1834.8263300000001</v>
      </c>
      <c r="G37" s="528">
        <v>100.064881</v>
      </c>
      <c r="H37" s="528">
        <v>0</v>
      </c>
      <c r="I37" s="528">
        <v>1803.731</v>
      </c>
      <c r="J37" s="528">
        <v>0</v>
      </c>
      <c r="K37" s="528">
        <v>0</v>
      </c>
      <c r="L37" s="528">
        <v>0</v>
      </c>
      <c r="M37" s="528">
        <v>21085.262595</v>
      </c>
      <c r="N37" s="528">
        <f t="shared" si="2"/>
        <v>24823.884806000002</v>
      </c>
      <c r="O37" s="529">
        <v>0</v>
      </c>
    </row>
    <row r="38" spans="1:15" x14ac:dyDescent="0.25">
      <c r="A38" s="609" t="s">
        <v>1459</v>
      </c>
      <c r="B38" s="608">
        <f t="shared" si="1"/>
        <v>6055.1483468599999</v>
      </c>
      <c r="C38" s="608">
        <f t="shared" si="1"/>
        <v>796.56333600000005</v>
      </c>
      <c r="D38" s="608">
        <f t="shared" si="1"/>
        <v>45.182000000000002</v>
      </c>
      <c r="E38" s="608">
        <f t="shared" si="1"/>
        <v>17210.562301999998</v>
      </c>
      <c r="F38" s="528">
        <v>6055.1483468599999</v>
      </c>
      <c r="G38" s="528">
        <v>796.56333600000005</v>
      </c>
      <c r="H38" s="528">
        <v>45.182000000000002</v>
      </c>
      <c r="I38" s="528">
        <v>15376.298199999999</v>
      </c>
      <c r="J38" s="528">
        <v>0</v>
      </c>
      <c r="K38" s="528">
        <v>0</v>
      </c>
      <c r="L38" s="528">
        <v>0</v>
      </c>
      <c r="M38" s="528">
        <v>1834.2641020000001</v>
      </c>
      <c r="N38" s="528">
        <f t="shared" si="2"/>
        <v>24107.45598486</v>
      </c>
      <c r="O38" s="529">
        <v>0</v>
      </c>
    </row>
    <row r="39" spans="1:15" x14ac:dyDescent="0.25">
      <c r="A39" s="609" t="s">
        <v>1460</v>
      </c>
      <c r="B39" s="608">
        <f t="shared" si="1"/>
        <v>2003.661267</v>
      </c>
      <c r="C39" s="608">
        <f t="shared" si="1"/>
        <v>174.72499999999999</v>
      </c>
      <c r="D39" s="608">
        <f t="shared" si="1"/>
        <v>22.209</v>
      </c>
      <c r="E39" s="608">
        <f t="shared" si="1"/>
        <v>65629.693945999999</v>
      </c>
      <c r="F39" s="528">
        <v>2003.661267</v>
      </c>
      <c r="G39" s="528">
        <v>174.72499999999999</v>
      </c>
      <c r="H39" s="528">
        <v>22.209</v>
      </c>
      <c r="I39" s="528">
        <v>65457.159</v>
      </c>
      <c r="J39" s="528">
        <v>0</v>
      </c>
      <c r="K39" s="528">
        <v>0</v>
      </c>
      <c r="L39" s="528">
        <v>0</v>
      </c>
      <c r="M39" s="528">
        <v>172.53494599999999</v>
      </c>
      <c r="N39" s="528">
        <f t="shared" si="2"/>
        <v>67830.289212999996</v>
      </c>
      <c r="O39" s="529">
        <v>0</v>
      </c>
    </row>
    <row r="40" spans="1:15" x14ac:dyDescent="0.25">
      <c r="A40" s="609" t="s">
        <v>1461</v>
      </c>
      <c r="B40" s="608">
        <f t="shared" si="1"/>
        <v>2823.973258</v>
      </c>
      <c r="C40" s="608">
        <f t="shared" si="1"/>
        <v>457.20901500000002</v>
      </c>
      <c r="D40" s="608">
        <f t="shared" si="1"/>
        <v>16.809999999999999</v>
      </c>
      <c r="E40" s="608">
        <f t="shared" si="1"/>
        <v>21783.829580000001</v>
      </c>
      <c r="F40" s="528">
        <v>2823.973258</v>
      </c>
      <c r="G40" s="528">
        <v>457.20901500000002</v>
      </c>
      <c r="H40" s="528">
        <v>16.809999999999999</v>
      </c>
      <c r="I40" s="528">
        <v>1737.55358</v>
      </c>
      <c r="J40" s="528">
        <v>0</v>
      </c>
      <c r="K40" s="528">
        <v>0</v>
      </c>
      <c r="L40" s="528">
        <v>0</v>
      </c>
      <c r="M40" s="528">
        <v>20046.276000000002</v>
      </c>
      <c r="N40" s="528">
        <f t="shared" si="2"/>
        <v>25081.821853000001</v>
      </c>
      <c r="O40" s="529">
        <v>0</v>
      </c>
    </row>
    <row r="41" spans="1:15" x14ac:dyDescent="0.25">
      <c r="A41" s="609" t="s">
        <v>1462</v>
      </c>
      <c r="B41" s="608">
        <f t="shared" si="1"/>
        <v>3188.3283590000001</v>
      </c>
      <c r="C41" s="608">
        <f t="shared" si="1"/>
        <v>270.29647</v>
      </c>
      <c r="D41" s="608">
        <f t="shared" si="1"/>
        <v>36.585000000000001</v>
      </c>
      <c r="E41" s="608">
        <f t="shared" si="1"/>
        <v>64111.691465000011</v>
      </c>
      <c r="F41" s="528">
        <v>3188.3283590000001</v>
      </c>
      <c r="G41" s="528">
        <v>270.29647</v>
      </c>
      <c r="H41" s="528">
        <v>36.585000000000001</v>
      </c>
      <c r="I41" s="528">
        <v>64073.127465000012</v>
      </c>
      <c r="J41" s="528">
        <v>0</v>
      </c>
      <c r="K41" s="528">
        <v>0</v>
      </c>
      <c r="L41" s="528">
        <v>0</v>
      </c>
      <c r="M41" s="528">
        <v>38.564</v>
      </c>
      <c r="N41" s="528">
        <f t="shared" si="2"/>
        <v>67606.90129400001</v>
      </c>
      <c r="O41" s="529">
        <v>0</v>
      </c>
    </row>
    <row r="42" spans="1:15" x14ac:dyDescent="0.25">
      <c r="A42" s="609" t="s">
        <v>1463</v>
      </c>
      <c r="B42" s="608">
        <f t="shared" si="1"/>
        <v>16315.881815000001</v>
      </c>
      <c r="C42" s="608">
        <f t="shared" si="1"/>
        <v>1781.7020439999999</v>
      </c>
      <c r="D42" s="608">
        <f t="shared" si="1"/>
        <v>125.524</v>
      </c>
      <c r="E42" s="608">
        <f t="shared" si="1"/>
        <v>58026.710307000001</v>
      </c>
      <c r="F42" s="528">
        <v>16315.881815000001</v>
      </c>
      <c r="G42" s="528">
        <v>1781.7020439999999</v>
      </c>
      <c r="H42" s="528">
        <v>125.524</v>
      </c>
      <c r="I42" s="528">
        <v>15859.362761</v>
      </c>
      <c r="J42" s="528">
        <v>0</v>
      </c>
      <c r="K42" s="528">
        <v>0</v>
      </c>
      <c r="L42" s="528">
        <v>0</v>
      </c>
      <c r="M42" s="528">
        <v>42167.347545999997</v>
      </c>
      <c r="N42" s="528">
        <f t="shared" si="2"/>
        <v>76249.818166000012</v>
      </c>
      <c r="O42" s="529">
        <v>0</v>
      </c>
    </row>
    <row r="43" spans="1:15" x14ac:dyDescent="0.25">
      <c r="A43" s="609" t="s">
        <v>1464</v>
      </c>
      <c r="B43" s="608">
        <f t="shared" si="1"/>
        <v>1000.365675</v>
      </c>
      <c r="C43" s="608">
        <f t="shared" si="1"/>
        <v>75.253337000000002</v>
      </c>
      <c r="D43" s="608">
        <f t="shared" si="1"/>
        <v>64.739999999999995</v>
      </c>
      <c r="E43" s="608">
        <f t="shared" si="1"/>
        <v>709.25549799999999</v>
      </c>
      <c r="F43" s="528">
        <v>1000.365675</v>
      </c>
      <c r="G43" s="528">
        <v>75.253337000000002</v>
      </c>
      <c r="H43" s="528">
        <v>64.739999999999995</v>
      </c>
      <c r="I43" s="528">
        <v>115.815</v>
      </c>
      <c r="J43" s="528">
        <v>0</v>
      </c>
      <c r="K43" s="528">
        <v>0</v>
      </c>
      <c r="L43" s="528">
        <v>0</v>
      </c>
      <c r="M43" s="528">
        <v>593.44049800000005</v>
      </c>
      <c r="N43" s="528">
        <f t="shared" si="2"/>
        <v>1849.6145100000003</v>
      </c>
      <c r="O43" s="529">
        <v>0</v>
      </c>
    </row>
    <row r="44" spans="1:15" x14ac:dyDescent="0.25">
      <c r="A44" s="609" t="s">
        <v>1465</v>
      </c>
      <c r="B44" s="608">
        <f t="shared" si="1"/>
        <v>2794.7047226099999</v>
      </c>
      <c r="C44" s="608">
        <f t="shared" si="1"/>
        <v>516.50312999999994</v>
      </c>
      <c r="D44" s="608">
        <f t="shared" si="1"/>
        <v>110.014</v>
      </c>
      <c r="E44" s="608">
        <f t="shared" si="1"/>
        <v>1808.769679</v>
      </c>
      <c r="F44" s="528">
        <v>2794.7047226099999</v>
      </c>
      <c r="G44" s="528">
        <v>516.50312999999994</v>
      </c>
      <c r="H44" s="528">
        <v>110.014</v>
      </c>
      <c r="I44" s="528">
        <v>1582.7096790000001</v>
      </c>
      <c r="J44" s="528">
        <v>0</v>
      </c>
      <c r="K44" s="528">
        <v>0</v>
      </c>
      <c r="L44" s="528">
        <v>0</v>
      </c>
      <c r="M44" s="528">
        <v>226.06</v>
      </c>
      <c r="N44" s="528">
        <f t="shared" si="2"/>
        <v>5229.9915316100005</v>
      </c>
      <c r="O44" s="529">
        <v>0</v>
      </c>
    </row>
    <row r="45" spans="1:15" x14ac:dyDescent="0.25">
      <c r="A45" s="609" t="s">
        <v>1466</v>
      </c>
      <c r="B45" s="608">
        <f t="shared" si="1"/>
        <v>8974.4474429999991</v>
      </c>
      <c r="C45" s="608">
        <f t="shared" si="1"/>
        <v>132.79767799999999</v>
      </c>
      <c r="D45" s="608">
        <f t="shared" si="1"/>
        <v>6.7450000000000001</v>
      </c>
      <c r="E45" s="608">
        <f t="shared" si="1"/>
        <v>698.20699999999999</v>
      </c>
      <c r="F45" s="528">
        <v>8974.4474429999991</v>
      </c>
      <c r="G45" s="528">
        <v>132.79767799999999</v>
      </c>
      <c r="H45" s="528">
        <v>6.7450000000000001</v>
      </c>
      <c r="I45" s="528">
        <v>698.20699999999999</v>
      </c>
      <c r="J45" s="528">
        <v>0</v>
      </c>
      <c r="K45" s="528">
        <v>0</v>
      </c>
      <c r="L45" s="528">
        <v>0</v>
      </c>
      <c r="M45" s="528">
        <v>0</v>
      </c>
      <c r="N45" s="528">
        <f t="shared" si="2"/>
        <v>9812.1971210000011</v>
      </c>
      <c r="O45" s="529">
        <v>0</v>
      </c>
    </row>
    <row r="46" spans="1:15" x14ac:dyDescent="0.25">
      <c r="A46" s="609" t="s">
        <v>1525</v>
      </c>
      <c r="B46" s="608">
        <f t="shared" si="1"/>
        <v>8868.0382030000019</v>
      </c>
      <c r="C46" s="608">
        <f t="shared" si="1"/>
        <v>298.18633599999998</v>
      </c>
      <c r="D46" s="608">
        <f t="shared" si="1"/>
        <v>67.072999999999993</v>
      </c>
      <c r="E46" s="608">
        <f t="shared" si="1"/>
        <v>10288.574235</v>
      </c>
      <c r="F46" s="528">
        <v>8610.4382030000015</v>
      </c>
      <c r="G46" s="528">
        <v>298.18633599999998</v>
      </c>
      <c r="H46" s="528">
        <v>67.072999999999993</v>
      </c>
      <c r="I46" s="528">
        <v>9622.3164730000008</v>
      </c>
      <c r="J46" s="528">
        <v>257.60000000000002</v>
      </c>
      <c r="K46" s="528">
        <v>0</v>
      </c>
      <c r="L46" s="528">
        <v>0</v>
      </c>
      <c r="M46" s="528">
        <v>666.25776200000007</v>
      </c>
      <c r="N46" s="528">
        <f t="shared" si="2"/>
        <v>19521.871774000003</v>
      </c>
      <c r="O46" s="529">
        <v>0</v>
      </c>
    </row>
    <row r="47" spans="1:15" x14ac:dyDescent="0.25">
      <c r="A47" s="609" t="s">
        <v>1526</v>
      </c>
      <c r="B47" s="608">
        <f t="shared" si="1"/>
        <v>2233.3462100000002</v>
      </c>
      <c r="C47" s="608">
        <f t="shared" si="1"/>
        <v>341.06599999999997</v>
      </c>
      <c r="D47" s="608">
        <f t="shared" si="1"/>
        <v>297.38200000000001</v>
      </c>
      <c r="E47" s="608">
        <f t="shared" si="1"/>
        <v>27993.655567999998</v>
      </c>
      <c r="F47" s="528">
        <v>2233.3462100000002</v>
      </c>
      <c r="G47" s="528">
        <v>341.06599999999997</v>
      </c>
      <c r="H47" s="528">
        <v>297.38200000000001</v>
      </c>
      <c r="I47" s="528">
        <v>27782.461567999999</v>
      </c>
      <c r="J47" s="528">
        <v>0</v>
      </c>
      <c r="K47" s="528">
        <v>0</v>
      </c>
      <c r="L47" s="528">
        <v>0</v>
      </c>
      <c r="M47" s="528">
        <v>211.19399999999999</v>
      </c>
      <c r="N47" s="528">
        <f t="shared" si="2"/>
        <v>30865.449777999998</v>
      </c>
      <c r="O47" s="529">
        <v>0</v>
      </c>
    </row>
    <row r="48" spans="1:15" x14ac:dyDescent="0.25">
      <c r="A48" s="609" t="s">
        <v>1527</v>
      </c>
      <c r="B48" s="608">
        <f t="shared" si="1"/>
        <v>7795.8354310000004</v>
      </c>
      <c r="C48" s="608">
        <f t="shared" si="1"/>
        <v>150.00736599999999</v>
      </c>
      <c r="D48" s="608">
        <f t="shared" si="1"/>
        <v>556.07999999999993</v>
      </c>
      <c r="E48" s="608">
        <f t="shared" si="1"/>
        <v>1535.2070000000001</v>
      </c>
      <c r="F48" s="528">
        <v>7795.8354310000004</v>
      </c>
      <c r="G48" s="528">
        <v>150.00736599999999</v>
      </c>
      <c r="H48" s="528">
        <v>556.07999999999993</v>
      </c>
      <c r="I48" s="528">
        <v>1535.2070000000001</v>
      </c>
      <c r="J48" s="528">
        <v>0</v>
      </c>
      <c r="K48" s="528">
        <v>0</v>
      </c>
      <c r="L48" s="528">
        <v>0</v>
      </c>
      <c r="M48" s="528">
        <v>0</v>
      </c>
      <c r="N48" s="528">
        <f t="shared" si="2"/>
        <v>10037.129797</v>
      </c>
      <c r="O48" s="529">
        <v>0</v>
      </c>
    </row>
    <row r="49" spans="1:15" x14ac:dyDescent="0.25">
      <c r="A49" s="609" t="s">
        <v>1528</v>
      </c>
      <c r="B49" s="608">
        <f t="shared" si="1"/>
        <v>8577.1392390000001</v>
      </c>
      <c r="C49" s="608">
        <f t="shared" si="1"/>
        <v>179.575568</v>
      </c>
      <c r="D49" s="608">
        <f t="shared" si="1"/>
        <v>110.83</v>
      </c>
      <c r="E49" s="608">
        <f t="shared" si="1"/>
        <v>70478.894</v>
      </c>
      <c r="F49" s="528">
        <v>8577.1392390000001</v>
      </c>
      <c r="G49" s="528">
        <v>179.575568</v>
      </c>
      <c r="H49" s="528">
        <v>110.83</v>
      </c>
      <c r="I49" s="528">
        <v>70478.894</v>
      </c>
      <c r="J49" s="528">
        <v>0</v>
      </c>
      <c r="K49" s="528">
        <v>0</v>
      </c>
      <c r="L49" s="528">
        <v>0</v>
      </c>
      <c r="M49" s="528">
        <v>0</v>
      </c>
      <c r="N49" s="528">
        <f t="shared" si="2"/>
        <v>79346.438806999999</v>
      </c>
      <c r="O49" s="529">
        <v>0</v>
      </c>
    </row>
    <row r="50" spans="1:15" x14ac:dyDescent="0.25">
      <c r="A50" s="609" t="s">
        <v>1529</v>
      </c>
      <c r="B50" s="608">
        <f t="shared" si="1"/>
        <v>8875.8259959999996</v>
      </c>
      <c r="C50" s="608">
        <f t="shared" si="1"/>
        <v>450.67758300000003</v>
      </c>
      <c r="D50" s="608">
        <f t="shared" si="1"/>
        <v>3839.0949999999998</v>
      </c>
      <c r="E50" s="608">
        <f t="shared" si="1"/>
        <v>34989.346779</v>
      </c>
      <c r="F50" s="528">
        <v>8729.4089960000001</v>
      </c>
      <c r="G50" s="528">
        <v>450.67758300000003</v>
      </c>
      <c r="H50" s="528">
        <v>3839.0949999999998</v>
      </c>
      <c r="I50" s="528">
        <v>24414.033578999999</v>
      </c>
      <c r="J50" s="528">
        <v>146.417</v>
      </c>
      <c r="K50" s="528">
        <v>0</v>
      </c>
      <c r="L50" s="528">
        <v>0</v>
      </c>
      <c r="M50" s="528">
        <v>10575.313200000001</v>
      </c>
      <c r="N50" s="528">
        <f t="shared" si="2"/>
        <v>48154.945357999997</v>
      </c>
      <c r="O50" s="529">
        <v>0</v>
      </c>
    </row>
    <row r="51" spans="1:15" x14ac:dyDescent="0.25">
      <c r="A51" s="609" t="s">
        <v>1530</v>
      </c>
      <c r="B51" s="608">
        <f t="shared" si="1"/>
        <v>5739.6342239999994</v>
      </c>
      <c r="C51" s="608">
        <f t="shared" si="1"/>
        <v>576.41866900000002</v>
      </c>
      <c r="D51" s="608">
        <f t="shared" si="1"/>
        <v>14509.522000000001</v>
      </c>
      <c r="E51" s="608">
        <f t="shared" si="1"/>
        <v>49916.281999999999</v>
      </c>
      <c r="F51" s="528">
        <v>5739.6342239999994</v>
      </c>
      <c r="G51" s="528">
        <v>576.41866900000002</v>
      </c>
      <c r="H51" s="528">
        <v>14509.522000000001</v>
      </c>
      <c r="I51" s="528">
        <v>49916.281999999999</v>
      </c>
      <c r="J51" s="528">
        <v>0</v>
      </c>
      <c r="K51" s="528">
        <v>0</v>
      </c>
      <c r="L51" s="528">
        <v>0</v>
      </c>
      <c r="M51" s="528">
        <v>0</v>
      </c>
      <c r="N51" s="528">
        <f t="shared" si="2"/>
        <v>70741.856893000004</v>
      </c>
      <c r="O51" s="529">
        <v>0</v>
      </c>
    </row>
    <row r="52" spans="1:15" x14ac:dyDescent="0.25">
      <c r="A52" s="609" t="s">
        <v>1531</v>
      </c>
      <c r="B52" s="608">
        <f t="shared" si="1"/>
        <v>7569.8565620000008</v>
      </c>
      <c r="C52" s="608">
        <f t="shared" si="1"/>
        <v>512.94913599999995</v>
      </c>
      <c r="D52" s="608">
        <f t="shared" si="1"/>
        <v>66.634</v>
      </c>
      <c r="E52" s="608">
        <f t="shared" si="1"/>
        <v>94000.195999999996</v>
      </c>
      <c r="F52" s="528">
        <v>7569.8565620000008</v>
      </c>
      <c r="G52" s="528">
        <v>512.94913599999995</v>
      </c>
      <c r="H52" s="528">
        <v>66.634</v>
      </c>
      <c r="I52" s="528">
        <v>94000.195999999996</v>
      </c>
      <c r="J52" s="528">
        <v>0</v>
      </c>
      <c r="K52" s="528">
        <v>0</v>
      </c>
      <c r="L52" s="528">
        <v>0</v>
      </c>
      <c r="M52" s="528">
        <v>0</v>
      </c>
      <c r="N52" s="528">
        <f t="shared" si="2"/>
        <v>102149.635698</v>
      </c>
      <c r="O52" s="529">
        <v>0</v>
      </c>
    </row>
    <row r="53" spans="1:15" x14ac:dyDescent="0.25">
      <c r="A53" s="609" t="s">
        <v>1532</v>
      </c>
      <c r="B53" s="608">
        <f t="shared" si="1"/>
        <v>2850.436944</v>
      </c>
      <c r="C53" s="608">
        <f t="shared" si="1"/>
        <v>276.58717999999999</v>
      </c>
      <c r="D53" s="608">
        <f t="shared" si="1"/>
        <v>72.843000000000004</v>
      </c>
      <c r="E53" s="608">
        <f t="shared" si="1"/>
        <v>11030.691956999999</v>
      </c>
      <c r="F53" s="528">
        <v>2850.436944</v>
      </c>
      <c r="G53" s="528">
        <v>276.58717999999999</v>
      </c>
      <c r="H53" s="528">
        <v>72.843000000000004</v>
      </c>
      <c r="I53" s="528">
        <v>11030.691956999999</v>
      </c>
      <c r="J53" s="528">
        <v>0</v>
      </c>
      <c r="K53" s="528">
        <v>0</v>
      </c>
      <c r="L53" s="528">
        <v>0</v>
      </c>
      <c r="M53" s="528">
        <v>0</v>
      </c>
      <c r="N53" s="528">
        <f t="shared" si="2"/>
        <v>14230.559080999999</v>
      </c>
      <c r="O53" s="529">
        <v>0</v>
      </c>
    </row>
    <row r="54" spans="1:15" x14ac:dyDescent="0.25">
      <c r="A54" s="609" t="s">
        <v>1533</v>
      </c>
      <c r="B54" s="608">
        <f t="shared" si="1"/>
        <v>4328.6567830000004</v>
      </c>
      <c r="C54" s="608">
        <f t="shared" si="1"/>
        <v>692.40715499999999</v>
      </c>
      <c r="D54" s="608">
        <f t="shared" si="1"/>
        <v>24.459</v>
      </c>
      <c r="E54" s="608">
        <f t="shared" si="1"/>
        <v>14441.274205</v>
      </c>
      <c r="F54" s="528">
        <v>4328.6567830000004</v>
      </c>
      <c r="G54" s="528">
        <v>692.40715499999999</v>
      </c>
      <c r="H54" s="528">
        <v>24.459</v>
      </c>
      <c r="I54" s="528">
        <v>14441.274205</v>
      </c>
      <c r="J54" s="528">
        <v>0</v>
      </c>
      <c r="K54" s="528">
        <v>0</v>
      </c>
      <c r="L54" s="528">
        <v>0</v>
      </c>
      <c r="M54" s="528">
        <v>0</v>
      </c>
      <c r="N54" s="528">
        <f t="shared" si="2"/>
        <v>19486.797143</v>
      </c>
      <c r="O54" s="529">
        <v>0</v>
      </c>
    </row>
    <row r="55" spans="1:15" x14ac:dyDescent="0.25">
      <c r="A55" s="609" t="s">
        <v>1534</v>
      </c>
      <c r="B55" s="608">
        <f t="shared" si="1"/>
        <v>8671.0124350000006</v>
      </c>
      <c r="C55" s="608">
        <f t="shared" si="1"/>
        <v>82.332141000000007</v>
      </c>
      <c r="D55" s="608">
        <f t="shared" si="1"/>
        <v>0</v>
      </c>
      <c r="E55" s="608">
        <f t="shared" si="1"/>
        <v>36746.012193000002</v>
      </c>
      <c r="F55" s="528">
        <v>8671.0124350000006</v>
      </c>
      <c r="G55" s="528">
        <v>82.332141000000007</v>
      </c>
      <c r="H55" s="528">
        <v>0</v>
      </c>
      <c r="I55" s="528">
        <v>36746.012193000002</v>
      </c>
      <c r="J55" s="528">
        <v>0</v>
      </c>
      <c r="K55" s="528">
        <v>0</v>
      </c>
      <c r="L55" s="528">
        <v>0</v>
      </c>
      <c r="M55" s="528">
        <v>0</v>
      </c>
      <c r="N55" s="528">
        <f t="shared" si="2"/>
        <v>45499.356769000005</v>
      </c>
      <c r="O55" s="529">
        <v>0</v>
      </c>
    </row>
    <row r="56" spans="1:15" x14ac:dyDescent="0.25">
      <c r="A56" s="609" t="s">
        <v>1535</v>
      </c>
      <c r="B56" s="608">
        <f t="shared" si="1"/>
        <v>56702.019581</v>
      </c>
      <c r="C56" s="608">
        <f t="shared" si="1"/>
        <v>854.030529</v>
      </c>
      <c r="D56" s="608">
        <f t="shared" si="1"/>
        <v>12836.956</v>
      </c>
      <c r="E56" s="608">
        <f t="shared" si="1"/>
        <v>152052.86973499999</v>
      </c>
      <c r="F56" s="528">
        <v>56702.019581</v>
      </c>
      <c r="G56" s="528">
        <v>854.030529</v>
      </c>
      <c r="H56" s="528">
        <v>12836.956</v>
      </c>
      <c r="I56" s="528">
        <v>152052.86973499999</v>
      </c>
      <c r="J56" s="528">
        <v>0</v>
      </c>
      <c r="K56" s="528">
        <v>0</v>
      </c>
      <c r="L56" s="528">
        <v>0</v>
      </c>
      <c r="M56" s="528">
        <v>0</v>
      </c>
      <c r="N56" s="528">
        <f t="shared" si="2"/>
        <v>222445.87584499997</v>
      </c>
      <c r="O56" s="529">
        <v>0</v>
      </c>
    </row>
    <row r="57" spans="1:15" x14ac:dyDescent="0.25">
      <c r="A57" s="609" t="s">
        <v>1536</v>
      </c>
      <c r="B57" s="608">
        <f t="shared" si="1"/>
        <v>22521.390909999998</v>
      </c>
      <c r="C57" s="608">
        <f t="shared" si="1"/>
        <v>1864.900746</v>
      </c>
      <c r="D57" s="608">
        <f t="shared" si="1"/>
        <v>70.613</v>
      </c>
      <c r="E57" s="608">
        <f t="shared" si="1"/>
        <v>16814.393322</v>
      </c>
      <c r="F57" s="528">
        <v>22521.390909999998</v>
      </c>
      <c r="G57" s="528">
        <v>1864.900746</v>
      </c>
      <c r="H57" s="528">
        <v>70.613</v>
      </c>
      <c r="I57" s="528">
        <v>16814.393322</v>
      </c>
      <c r="J57" s="528">
        <v>0</v>
      </c>
      <c r="K57" s="528">
        <v>0</v>
      </c>
      <c r="L57" s="528">
        <v>0</v>
      </c>
      <c r="M57" s="528">
        <v>0</v>
      </c>
      <c r="N57" s="528">
        <f t="shared" si="2"/>
        <v>41271.297978000002</v>
      </c>
      <c r="O57" s="529">
        <v>0</v>
      </c>
    </row>
    <row r="58" spans="1:15" x14ac:dyDescent="0.25">
      <c r="A58" s="609" t="s">
        <v>1537</v>
      </c>
      <c r="B58" s="608">
        <f t="shared" si="1"/>
        <v>20602.101440999999</v>
      </c>
      <c r="C58" s="608">
        <f t="shared" si="1"/>
        <v>537.670208</v>
      </c>
      <c r="D58" s="608">
        <f t="shared" si="1"/>
        <v>88.641999999999996</v>
      </c>
      <c r="E58" s="608">
        <f t="shared" si="1"/>
        <v>93933.645294000002</v>
      </c>
      <c r="F58" s="528">
        <v>20602.101440999999</v>
      </c>
      <c r="G58" s="528">
        <v>537.670208</v>
      </c>
      <c r="H58" s="528">
        <v>88.641999999999996</v>
      </c>
      <c r="I58" s="528">
        <v>75360.602830999997</v>
      </c>
      <c r="J58" s="528">
        <v>0</v>
      </c>
      <c r="K58" s="528">
        <v>0</v>
      </c>
      <c r="L58" s="528">
        <v>0</v>
      </c>
      <c r="M58" s="528">
        <v>18573.042463000002</v>
      </c>
      <c r="N58" s="528">
        <f t="shared" si="2"/>
        <v>115162.058943</v>
      </c>
      <c r="O58" s="529">
        <v>0</v>
      </c>
    </row>
    <row r="59" spans="1:15" x14ac:dyDescent="0.25">
      <c r="A59" s="609" t="s">
        <v>1538</v>
      </c>
      <c r="B59" s="608">
        <f t="shared" si="1"/>
        <v>9018.2062989999995</v>
      </c>
      <c r="C59" s="608">
        <f t="shared" si="1"/>
        <v>202.56891300000001</v>
      </c>
      <c r="D59" s="608">
        <f t="shared" si="1"/>
        <v>13.295</v>
      </c>
      <c r="E59" s="608">
        <f t="shared" si="1"/>
        <v>46940.607000000004</v>
      </c>
      <c r="F59" s="528">
        <v>9018.2062989999995</v>
      </c>
      <c r="G59" s="528">
        <v>202.56891300000001</v>
      </c>
      <c r="H59" s="528">
        <v>13.295</v>
      </c>
      <c r="I59" s="528">
        <v>46940.607000000004</v>
      </c>
      <c r="J59" s="528">
        <v>0</v>
      </c>
      <c r="K59" s="528">
        <v>0</v>
      </c>
      <c r="L59" s="528">
        <v>0</v>
      </c>
      <c r="M59" s="528">
        <v>0</v>
      </c>
      <c r="N59" s="528">
        <f t="shared" si="2"/>
        <v>56174.677212000002</v>
      </c>
      <c r="O59" s="529">
        <v>0</v>
      </c>
    </row>
    <row r="60" spans="1:15" x14ac:dyDescent="0.25">
      <c r="A60" s="609" t="s">
        <v>1539</v>
      </c>
      <c r="B60" s="608">
        <f t="shared" si="1"/>
        <v>21171.393190790001</v>
      </c>
      <c r="C60" s="608">
        <f t="shared" si="1"/>
        <v>327.57909000000001</v>
      </c>
      <c r="D60" s="608">
        <f t="shared" si="1"/>
        <v>23.783999999999999</v>
      </c>
      <c r="E60" s="608">
        <f t="shared" si="1"/>
        <v>50065.103000000003</v>
      </c>
      <c r="F60" s="528">
        <v>21171.393190790001</v>
      </c>
      <c r="G60" s="528">
        <v>327.57909000000001</v>
      </c>
      <c r="H60" s="528">
        <v>23.783999999999999</v>
      </c>
      <c r="I60" s="528">
        <v>50065.103000000003</v>
      </c>
      <c r="J60" s="528">
        <v>0</v>
      </c>
      <c r="K60" s="528">
        <v>0</v>
      </c>
      <c r="L60" s="528">
        <v>0</v>
      </c>
      <c r="M60" s="528">
        <v>0</v>
      </c>
      <c r="N60" s="528">
        <f t="shared" si="2"/>
        <v>71587.859280789999</v>
      </c>
      <c r="O60" s="529">
        <v>0</v>
      </c>
    </row>
    <row r="61" spans="1:15" x14ac:dyDescent="0.25">
      <c r="A61" s="609" t="s">
        <v>1540</v>
      </c>
      <c r="B61" s="608">
        <f t="shared" si="1"/>
        <v>5846.9331169999996</v>
      </c>
      <c r="C61" s="608">
        <f t="shared" si="1"/>
        <v>485.46143499999999</v>
      </c>
      <c r="D61" s="608">
        <f t="shared" si="1"/>
        <v>343.46100000000001</v>
      </c>
      <c r="E61" s="608">
        <f t="shared" si="1"/>
        <v>38177.594664999997</v>
      </c>
      <c r="F61" s="528">
        <v>5846.9331169999996</v>
      </c>
      <c r="G61" s="528">
        <v>485.46143499999999</v>
      </c>
      <c r="H61" s="528">
        <v>343.46100000000001</v>
      </c>
      <c r="I61" s="528">
        <v>38177.594664999997</v>
      </c>
      <c r="J61" s="528">
        <v>0</v>
      </c>
      <c r="K61" s="528">
        <v>0</v>
      </c>
      <c r="L61" s="528">
        <v>0</v>
      </c>
      <c r="M61" s="528">
        <v>0</v>
      </c>
      <c r="N61" s="528">
        <f t="shared" si="2"/>
        <v>44853.450216999998</v>
      </c>
      <c r="O61" s="529">
        <v>0</v>
      </c>
    </row>
    <row r="62" spans="1:15" x14ac:dyDescent="0.25">
      <c r="A62" s="609" t="s">
        <v>1541</v>
      </c>
      <c r="B62" s="608">
        <f t="shared" si="1"/>
        <v>25043.088842000001</v>
      </c>
      <c r="C62" s="608">
        <f t="shared" si="1"/>
        <v>1247.0226210000001</v>
      </c>
      <c r="D62" s="608">
        <f t="shared" si="1"/>
        <v>631.98599999999999</v>
      </c>
      <c r="E62" s="608">
        <f t="shared" si="1"/>
        <v>495127.60560300003</v>
      </c>
      <c r="F62" s="528">
        <v>25043.088842000001</v>
      </c>
      <c r="G62" s="528">
        <v>1247.0226210000001</v>
      </c>
      <c r="H62" s="528">
        <v>631.98599999999999</v>
      </c>
      <c r="I62" s="528">
        <v>465431.09660300001</v>
      </c>
      <c r="J62" s="528">
        <v>0</v>
      </c>
      <c r="K62" s="528">
        <v>0</v>
      </c>
      <c r="L62" s="528">
        <v>0</v>
      </c>
      <c r="M62" s="528">
        <v>29696.508999999998</v>
      </c>
      <c r="N62" s="528">
        <f t="shared" si="2"/>
        <v>522049.70306600002</v>
      </c>
      <c r="O62" s="529">
        <v>0</v>
      </c>
    </row>
    <row r="63" spans="1:15" x14ac:dyDescent="0.25">
      <c r="A63" s="609" t="s">
        <v>1542</v>
      </c>
      <c r="B63" s="608">
        <f t="shared" si="1"/>
        <v>20814.082909000001</v>
      </c>
      <c r="C63" s="608">
        <f t="shared" si="1"/>
        <v>411.90410400000002</v>
      </c>
      <c r="D63" s="608">
        <f t="shared" si="1"/>
        <v>137.755</v>
      </c>
      <c r="E63" s="608">
        <f t="shared" si="1"/>
        <v>2986.4445580000001</v>
      </c>
      <c r="F63" s="528">
        <v>20814.082909000001</v>
      </c>
      <c r="G63" s="528">
        <v>411.90410400000002</v>
      </c>
      <c r="H63" s="528">
        <v>137.755</v>
      </c>
      <c r="I63" s="528">
        <v>2986.4445580000001</v>
      </c>
      <c r="J63" s="528">
        <v>0</v>
      </c>
      <c r="K63" s="528">
        <v>0</v>
      </c>
      <c r="L63" s="528">
        <v>0</v>
      </c>
      <c r="M63" s="528">
        <v>0</v>
      </c>
      <c r="N63" s="528">
        <f t="shared" si="2"/>
        <v>24350.186571000002</v>
      </c>
      <c r="O63" s="529">
        <v>0</v>
      </c>
    </row>
    <row r="64" spans="1:15" x14ac:dyDescent="0.25">
      <c r="A64" s="609" t="s">
        <v>1543</v>
      </c>
      <c r="B64" s="608">
        <f t="shared" si="1"/>
        <v>3288.3172599999998</v>
      </c>
      <c r="C64" s="608">
        <f t="shared" si="1"/>
        <v>223.02894800000001</v>
      </c>
      <c r="D64" s="608">
        <f t="shared" si="1"/>
        <v>18.963999999999999</v>
      </c>
      <c r="E64" s="608">
        <f t="shared" si="1"/>
        <v>909.61145900000008</v>
      </c>
      <c r="F64" s="528">
        <v>3288.3172599999998</v>
      </c>
      <c r="G64" s="528">
        <v>223.02894800000001</v>
      </c>
      <c r="H64" s="528">
        <v>18.963999999999999</v>
      </c>
      <c r="I64" s="528">
        <v>909.61145900000008</v>
      </c>
      <c r="J64" s="528">
        <v>0</v>
      </c>
      <c r="K64" s="528">
        <v>0</v>
      </c>
      <c r="L64" s="528">
        <v>0</v>
      </c>
      <c r="M64" s="528">
        <v>0</v>
      </c>
      <c r="N64" s="528">
        <f t="shared" si="2"/>
        <v>4439.9216669999996</v>
      </c>
      <c r="O64" s="529">
        <v>0</v>
      </c>
    </row>
    <row r="65" spans="1:15" x14ac:dyDescent="0.25">
      <c r="A65" s="609" t="s">
        <v>1544</v>
      </c>
      <c r="B65" s="608">
        <f t="shared" si="1"/>
        <v>3957.7840339999998</v>
      </c>
      <c r="C65" s="608">
        <f t="shared" si="1"/>
        <v>475.20983899999999</v>
      </c>
      <c r="D65" s="608">
        <f t="shared" si="1"/>
        <v>298.16300000000001</v>
      </c>
      <c r="E65" s="608">
        <f t="shared" si="1"/>
        <v>2883.7788310000001</v>
      </c>
      <c r="F65" s="528">
        <v>3957.7840339999998</v>
      </c>
      <c r="G65" s="528">
        <v>475.20983899999999</v>
      </c>
      <c r="H65" s="528">
        <v>298.16300000000001</v>
      </c>
      <c r="I65" s="528">
        <v>2883.7788310000001</v>
      </c>
      <c r="J65" s="528">
        <v>0</v>
      </c>
      <c r="K65" s="528">
        <v>0</v>
      </c>
      <c r="L65" s="528">
        <v>0</v>
      </c>
      <c r="M65" s="528">
        <v>0</v>
      </c>
      <c r="N65" s="528">
        <f t="shared" si="2"/>
        <v>7614.9357039999995</v>
      </c>
      <c r="O65" s="529">
        <v>0</v>
      </c>
    </row>
    <row r="66" spans="1:15" x14ac:dyDescent="0.25">
      <c r="A66" s="610">
        <v>20</v>
      </c>
      <c r="B66" s="608">
        <f t="shared" si="1"/>
        <v>18922.989294849998</v>
      </c>
      <c r="C66" s="608">
        <f t="shared" si="1"/>
        <v>1083.506987</v>
      </c>
      <c r="D66" s="608">
        <f t="shared" si="1"/>
        <v>130.64400000000001</v>
      </c>
      <c r="E66" s="608">
        <f t="shared" si="1"/>
        <v>23905.901437</v>
      </c>
      <c r="F66" s="528">
        <v>18922.989294849998</v>
      </c>
      <c r="G66" s="528">
        <v>1083.506987</v>
      </c>
      <c r="H66" s="528">
        <v>130.64400000000001</v>
      </c>
      <c r="I66" s="528">
        <v>23834.580193000002</v>
      </c>
      <c r="J66" s="528">
        <v>0</v>
      </c>
      <c r="K66" s="528">
        <v>0</v>
      </c>
      <c r="L66" s="528">
        <v>0</v>
      </c>
      <c r="M66" s="528">
        <v>71.321243999999993</v>
      </c>
      <c r="N66" s="528">
        <f t="shared" si="2"/>
        <v>44043.04171885</v>
      </c>
      <c r="O66" s="529">
        <v>0</v>
      </c>
    </row>
    <row r="67" spans="1:15" x14ac:dyDescent="0.25">
      <c r="A67" s="609" t="s">
        <v>1468</v>
      </c>
      <c r="B67" s="608">
        <f t="shared" si="1"/>
        <v>6260.7956145600001</v>
      </c>
      <c r="C67" s="608">
        <f t="shared" si="1"/>
        <v>375.62741199999999</v>
      </c>
      <c r="D67" s="608">
        <f t="shared" si="1"/>
        <v>117.60493755</v>
      </c>
      <c r="E67" s="608">
        <f t="shared" si="1"/>
        <v>2022.0784430000001</v>
      </c>
      <c r="F67" s="528">
        <v>6260.7956145600001</v>
      </c>
      <c r="G67" s="528">
        <v>375.62741199999999</v>
      </c>
      <c r="H67" s="528">
        <v>117.60493755</v>
      </c>
      <c r="I67" s="528">
        <v>2022.0784430000001</v>
      </c>
      <c r="J67" s="528">
        <v>0</v>
      </c>
      <c r="K67" s="528">
        <v>0</v>
      </c>
      <c r="L67" s="528">
        <v>0</v>
      </c>
      <c r="M67" s="528">
        <v>0</v>
      </c>
      <c r="N67" s="528">
        <f t="shared" si="2"/>
        <v>8776.1064071099991</v>
      </c>
      <c r="O67" s="529">
        <v>0</v>
      </c>
    </row>
    <row r="68" spans="1:15" x14ac:dyDescent="0.25">
      <c r="A68" s="609" t="s">
        <v>1469</v>
      </c>
      <c r="B68" s="608">
        <f t="shared" si="1"/>
        <v>2951.5003240000001</v>
      </c>
      <c r="C68" s="608">
        <f t="shared" si="1"/>
        <v>112.88806200000001</v>
      </c>
      <c r="D68" s="608">
        <f t="shared" si="1"/>
        <v>66.334999999999994</v>
      </c>
      <c r="E68" s="608">
        <f t="shared" si="1"/>
        <v>9272.4953720000012</v>
      </c>
      <c r="F68" s="528">
        <v>2951.5003240000001</v>
      </c>
      <c r="G68" s="528">
        <v>112.88806200000001</v>
      </c>
      <c r="H68" s="528">
        <v>66.334999999999994</v>
      </c>
      <c r="I68" s="528">
        <v>9250.5857620000006</v>
      </c>
      <c r="J68" s="528">
        <v>0</v>
      </c>
      <c r="K68" s="528">
        <v>0</v>
      </c>
      <c r="L68" s="528">
        <v>0</v>
      </c>
      <c r="M68" s="528">
        <v>21.909610000000001</v>
      </c>
      <c r="N68" s="528">
        <f t="shared" si="2"/>
        <v>12403.218758000001</v>
      </c>
      <c r="O68" s="529">
        <v>0</v>
      </c>
    </row>
    <row r="69" spans="1:15" ht="17.25" customHeight="1" x14ac:dyDescent="0.25">
      <c r="A69" s="609" t="s">
        <v>1470</v>
      </c>
      <c r="B69" s="608">
        <f t="shared" si="1"/>
        <v>5835.555077</v>
      </c>
      <c r="C69" s="608">
        <f t="shared" si="1"/>
        <v>371.86926599999998</v>
      </c>
      <c r="D69" s="608">
        <f t="shared" si="1"/>
        <v>54.780999999999999</v>
      </c>
      <c r="E69" s="608">
        <f t="shared" si="1"/>
        <v>9461.202870000001</v>
      </c>
      <c r="F69" s="528">
        <v>5835.555077</v>
      </c>
      <c r="G69" s="528">
        <v>371.86926599999998</v>
      </c>
      <c r="H69" s="528">
        <v>54.780999999999999</v>
      </c>
      <c r="I69" s="528">
        <v>9461.202870000001</v>
      </c>
      <c r="J69" s="528">
        <v>0</v>
      </c>
      <c r="K69" s="528">
        <v>0</v>
      </c>
      <c r="L69" s="528">
        <v>0</v>
      </c>
      <c r="M69" s="528">
        <v>0</v>
      </c>
      <c r="N69" s="528">
        <f t="shared" si="2"/>
        <v>15723.408213000001</v>
      </c>
      <c r="O69" s="529">
        <v>0</v>
      </c>
    </row>
    <row r="70" spans="1:15" ht="17.25" customHeight="1" x14ac:dyDescent="0.25">
      <c r="A70" s="609" t="s">
        <v>1471</v>
      </c>
      <c r="B70" s="608">
        <f t="shared" si="1"/>
        <v>22582.873444000001</v>
      </c>
      <c r="C70" s="608">
        <f t="shared" si="1"/>
        <v>1964.159932</v>
      </c>
      <c r="D70" s="608">
        <f t="shared" si="1"/>
        <v>15.965999999999999</v>
      </c>
      <c r="E70" s="608">
        <f t="shared" si="1"/>
        <v>13824.783165999999</v>
      </c>
      <c r="F70" s="528">
        <v>22582.873444000001</v>
      </c>
      <c r="G70" s="528">
        <v>1964.159932</v>
      </c>
      <c r="H70" s="528">
        <v>15.965999999999999</v>
      </c>
      <c r="I70" s="528">
        <v>13824.783165999999</v>
      </c>
      <c r="J70" s="528">
        <v>0</v>
      </c>
      <c r="K70" s="528">
        <v>0</v>
      </c>
      <c r="L70" s="528">
        <v>0</v>
      </c>
      <c r="M70" s="528">
        <v>0</v>
      </c>
      <c r="N70" s="528">
        <f t="shared" si="2"/>
        <v>38387.782542000001</v>
      </c>
      <c r="O70" s="529">
        <v>0</v>
      </c>
    </row>
    <row r="71" spans="1:15" ht="17.25" customHeight="1" x14ac:dyDescent="0.25">
      <c r="A71" s="609" t="s">
        <v>1472</v>
      </c>
      <c r="B71" s="608">
        <f t="shared" si="1"/>
        <v>6574.6595109999998</v>
      </c>
      <c r="C71" s="608">
        <f t="shared" si="1"/>
        <v>499.06009299999999</v>
      </c>
      <c r="D71" s="608">
        <f t="shared" si="1"/>
        <v>1.9359999999999999</v>
      </c>
      <c r="E71" s="608">
        <f t="shared" si="1"/>
        <v>88448.307434000002</v>
      </c>
      <c r="F71" s="528">
        <v>6574.6595109999998</v>
      </c>
      <c r="G71" s="528">
        <v>499.06009299999999</v>
      </c>
      <c r="H71" s="528">
        <v>1.9359999999999999</v>
      </c>
      <c r="I71" s="528">
        <v>88448.307434000002</v>
      </c>
      <c r="J71" s="528">
        <v>0</v>
      </c>
      <c r="K71" s="528">
        <v>0</v>
      </c>
      <c r="L71" s="528">
        <v>0</v>
      </c>
      <c r="M71" s="528">
        <v>0</v>
      </c>
      <c r="N71" s="528">
        <f t="shared" si="2"/>
        <v>95523.963038000002</v>
      </c>
      <c r="O71" s="529">
        <v>0</v>
      </c>
    </row>
    <row r="72" spans="1:15" ht="17.25" customHeight="1" x14ac:dyDescent="0.25">
      <c r="A72" s="609" t="s">
        <v>1473</v>
      </c>
      <c r="B72" s="608">
        <f t="shared" si="1"/>
        <v>5128.784431</v>
      </c>
      <c r="C72" s="608">
        <f t="shared" si="1"/>
        <v>187.160616</v>
      </c>
      <c r="D72" s="608">
        <f t="shared" si="1"/>
        <v>0.29899999999999999</v>
      </c>
      <c r="E72" s="608">
        <f t="shared" si="1"/>
        <v>248071.28571699999</v>
      </c>
      <c r="F72" s="528">
        <v>5128.784431</v>
      </c>
      <c r="G72" s="528">
        <v>187.160616</v>
      </c>
      <c r="H72" s="528">
        <v>0.29899999999999999</v>
      </c>
      <c r="I72" s="528">
        <v>248071.28571699999</v>
      </c>
      <c r="J72" s="528">
        <v>0</v>
      </c>
      <c r="K72" s="528">
        <v>0</v>
      </c>
      <c r="L72" s="528">
        <v>0</v>
      </c>
      <c r="M72" s="528">
        <v>0</v>
      </c>
      <c r="N72" s="528">
        <f t="shared" si="2"/>
        <v>253387.52976399998</v>
      </c>
      <c r="O72" s="529">
        <v>0</v>
      </c>
    </row>
    <row r="73" spans="1:15" ht="17.25" customHeight="1" x14ac:dyDescent="0.25">
      <c r="A73" s="609" t="s">
        <v>1474</v>
      </c>
      <c r="B73" s="608">
        <f t="shared" si="1"/>
        <v>5803.3291215899999</v>
      </c>
      <c r="C73" s="608">
        <f t="shared" si="1"/>
        <v>451.03317099999998</v>
      </c>
      <c r="D73" s="608">
        <f t="shared" si="1"/>
        <v>14.205082620000001</v>
      </c>
      <c r="E73" s="608">
        <f t="shared" si="1"/>
        <v>264962.53463399998</v>
      </c>
      <c r="F73" s="528">
        <v>5803.3291215899999</v>
      </c>
      <c r="G73" s="528">
        <v>451.03317099999998</v>
      </c>
      <c r="H73" s="528">
        <v>14.205082620000001</v>
      </c>
      <c r="I73" s="528">
        <v>264962.53463399998</v>
      </c>
      <c r="J73" s="528">
        <v>0</v>
      </c>
      <c r="K73" s="528">
        <v>0</v>
      </c>
      <c r="L73" s="528">
        <v>0</v>
      </c>
      <c r="M73" s="528">
        <v>0</v>
      </c>
      <c r="N73" s="528">
        <f t="shared" si="2"/>
        <v>271231.10200920998</v>
      </c>
      <c r="O73" s="529">
        <v>0</v>
      </c>
    </row>
    <row r="74" spans="1:15" ht="17.25" customHeight="1" x14ac:dyDescent="0.25">
      <c r="A74" s="609" t="s">
        <v>1545</v>
      </c>
      <c r="B74" s="608">
        <f t="shared" si="1"/>
        <v>31675.995970890002</v>
      </c>
      <c r="C74" s="608">
        <f t="shared" si="1"/>
        <v>739.61064599999997</v>
      </c>
      <c r="D74" s="608">
        <f t="shared" si="1"/>
        <v>25.532</v>
      </c>
      <c r="E74" s="608">
        <f t="shared" si="1"/>
        <v>330808.51360300003</v>
      </c>
      <c r="F74" s="528">
        <v>31627.095970890001</v>
      </c>
      <c r="G74" s="528">
        <v>739.61064599999997</v>
      </c>
      <c r="H74" s="528">
        <v>25.532</v>
      </c>
      <c r="I74" s="528">
        <v>330808.51360300003</v>
      </c>
      <c r="J74" s="528">
        <v>48.9</v>
      </c>
      <c r="K74" s="528">
        <v>0</v>
      </c>
      <c r="L74" s="528">
        <v>0</v>
      </c>
      <c r="M74" s="528">
        <v>0</v>
      </c>
      <c r="N74" s="528">
        <f t="shared" si="2"/>
        <v>363249.65221989003</v>
      </c>
      <c r="O74" s="529">
        <v>0</v>
      </c>
    </row>
    <row r="75" spans="1:15" ht="17.25" customHeight="1" x14ac:dyDescent="0.25">
      <c r="A75" s="609" t="s">
        <v>1546</v>
      </c>
      <c r="B75" s="608">
        <f t="shared" ref="B75:E86" si="3">+F75+J75</f>
        <v>12801.598921999999</v>
      </c>
      <c r="C75" s="608">
        <f t="shared" si="3"/>
        <v>930.79938800000002</v>
      </c>
      <c r="D75" s="608">
        <f t="shared" si="3"/>
        <v>5.0579999999999998</v>
      </c>
      <c r="E75" s="608">
        <f t="shared" si="3"/>
        <v>380286.918924</v>
      </c>
      <c r="F75" s="528">
        <v>12801.598921999999</v>
      </c>
      <c r="G75" s="528">
        <v>930.79938800000002</v>
      </c>
      <c r="H75" s="528">
        <v>5.0579999999999998</v>
      </c>
      <c r="I75" s="528">
        <v>380286.918924</v>
      </c>
      <c r="J75" s="528">
        <v>0</v>
      </c>
      <c r="K75" s="528">
        <v>0</v>
      </c>
      <c r="L75" s="528">
        <v>0</v>
      </c>
      <c r="M75" s="528">
        <v>0</v>
      </c>
      <c r="N75" s="528">
        <f t="shared" ref="N75:N86" si="4">+SUM(F75:M75)</f>
        <v>394024.37523399998</v>
      </c>
      <c r="O75" s="529">
        <v>0</v>
      </c>
    </row>
    <row r="76" spans="1:15" ht="17.25" customHeight="1" x14ac:dyDescent="0.25">
      <c r="A76" s="609" t="s">
        <v>1547</v>
      </c>
      <c r="B76" s="608">
        <f t="shared" si="3"/>
        <v>14402.310228</v>
      </c>
      <c r="C76" s="608">
        <f t="shared" si="3"/>
        <v>1447.591203</v>
      </c>
      <c r="D76" s="608">
        <f t="shared" si="3"/>
        <v>31.942</v>
      </c>
      <c r="E76" s="608">
        <f t="shared" si="3"/>
        <v>541809.96187100001</v>
      </c>
      <c r="F76" s="528">
        <v>14402.310228</v>
      </c>
      <c r="G76" s="528">
        <v>1447.591203</v>
      </c>
      <c r="H76" s="528">
        <v>31.942</v>
      </c>
      <c r="I76" s="528">
        <v>541809.96187100001</v>
      </c>
      <c r="J76" s="528">
        <v>0</v>
      </c>
      <c r="K76" s="528">
        <v>0</v>
      </c>
      <c r="L76" s="528">
        <v>0</v>
      </c>
      <c r="M76" s="528">
        <v>0</v>
      </c>
      <c r="N76" s="528">
        <f t="shared" si="4"/>
        <v>557691.80530200002</v>
      </c>
      <c r="O76" s="529">
        <v>0</v>
      </c>
    </row>
    <row r="77" spans="1:15" ht="17.25" customHeight="1" x14ac:dyDescent="0.25">
      <c r="A77" s="609" t="s">
        <v>1548</v>
      </c>
      <c r="B77" s="608">
        <f t="shared" si="3"/>
        <v>12633.966499</v>
      </c>
      <c r="C77" s="608">
        <f t="shared" si="3"/>
        <v>318.48340200000001</v>
      </c>
      <c r="D77" s="608">
        <f t="shared" si="3"/>
        <v>86.956000000000003</v>
      </c>
      <c r="E77" s="608">
        <f t="shared" si="3"/>
        <v>496199.902497</v>
      </c>
      <c r="F77" s="528">
        <v>12633.966499</v>
      </c>
      <c r="G77" s="528">
        <v>318.48340200000001</v>
      </c>
      <c r="H77" s="528">
        <v>86.956000000000003</v>
      </c>
      <c r="I77" s="528">
        <v>496199.902497</v>
      </c>
      <c r="J77" s="528">
        <v>0</v>
      </c>
      <c r="K77" s="528">
        <v>0</v>
      </c>
      <c r="L77" s="528">
        <v>0</v>
      </c>
      <c r="M77" s="528">
        <v>0</v>
      </c>
      <c r="N77" s="528">
        <f t="shared" si="4"/>
        <v>509239.30839800002</v>
      </c>
      <c r="O77" s="529">
        <v>0</v>
      </c>
    </row>
    <row r="78" spans="1:15" ht="17.25" customHeight="1" x14ac:dyDescent="0.25">
      <c r="A78" s="609" t="s">
        <v>1549</v>
      </c>
      <c r="B78" s="608">
        <f t="shared" si="3"/>
        <v>13587.261313000001</v>
      </c>
      <c r="C78" s="608">
        <f t="shared" si="3"/>
        <v>710.19284500000003</v>
      </c>
      <c r="D78" s="608">
        <f t="shared" si="3"/>
        <v>358.411</v>
      </c>
      <c r="E78" s="608">
        <f t="shared" si="3"/>
        <v>830994.10411000007</v>
      </c>
      <c r="F78" s="528">
        <v>13587.261313000001</v>
      </c>
      <c r="G78" s="528">
        <v>710.19284500000003</v>
      </c>
      <c r="H78" s="528">
        <v>358.411</v>
      </c>
      <c r="I78" s="528">
        <v>830994.10411000007</v>
      </c>
      <c r="J78" s="528">
        <v>0</v>
      </c>
      <c r="K78" s="528">
        <v>0</v>
      </c>
      <c r="L78" s="528">
        <v>0</v>
      </c>
      <c r="M78" s="528">
        <v>0</v>
      </c>
      <c r="N78" s="528">
        <f t="shared" si="4"/>
        <v>845649.9692680001</v>
      </c>
      <c r="O78" s="529">
        <v>0</v>
      </c>
    </row>
    <row r="79" spans="1:15" ht="17.25" customHeight="1" x14ac:dyDescent="0.25">
      <c r="A79" s="609" t="s">
        <v>1550</v>
      </c>
      <c r="B79" s="608">
        <f t="shared" si="3"/>
        <v>11740.641446</v>
      </c>
      <c r="C79" s="608">
        <f t="shared" si="3"/>
        <v>704.29984100000001</v>
      </c>
      <c r="D79" s="608">
        <f t="shared" si="3"/>
        <v>9.3510000000000009</v>
      </c>
      <c r="E79" s="608">
        <f t="shared" si="3"/>
        <v>798717.05172800005</v>
      </c>
      <c r="F79" s="528">
        <v>11740.641446</v>
      </c>
      <c r="G79" s="528">
        <v>704.29984100000001</v>
      </c>
      <c r="H79" s="528">
        <v>9.3510000000000009</v>
      </c>
      <c r="I79" s="528">
        <v>798717.05172800005</v>
      </c>
      <c r="J79" s="528">
        <v>0</v>
      </c>
      <c r="K79" s="528">
        <v>0</v>
      </c>
      <c r="L79" s="528">
        <v>0</v>
      </c>
      <c r="M79" s="528">
        <v>0</v>
      </c>
      <c r="N79" s="528">
        <f t="shared" si="4"/>
        <v>811171.34401500004</v>
      </c>
      <c r="O79" s="529">
        <v>0</v>
      </c>
    </row>
    <row r="80" spans="1:15" ht="17.25" customHeight="1" x14ac:dyDescent="0.25">
      <c r="A80" s="609" t="s">
        <v>1551</v>
      </c>
      <c r="B80" s="608">
        <f t="shared" si="3"/>
        <v>132913.25402168001</v>
      </c>
      <c r="C80" s="608">
        <f t="shared" si="3"/>
        <v>2844.7358669999999</v>
      </c>
      <c r="D80" s="608">
        <f t="shared" si="3"/>
        <v>5.9494069000000014</v>
      </c>
      <c r="E80" s="608">
        <f t="shared" si="3"/>
        <v>442549.17107400001</v>
      </c>
      <c r="F80" s="528">
        <v>132913.25402168001</v>
      </c>
      <c r="G80" s="528">
        <v>2844.7358669999999</v>
      </c>
      <c r="H80" s="528">
        <v>5.9494069000000014</v>
      </c>
      <c r="I80" s="528">
        <v>442549.17107400001</v>
      </c>
      <c r="J80" s="528">
        <v>0</v>
      </c>
      <c r="K80" s="528">
        <v>0</v>
      </c>
      <c r="L80" s="528">
        <v>0</v>
      </c>
      <c r="M80" s="528">
        <v>0</v>
      </c>
      <c r="N80" s="528">
        <f t="shared" si="4"/>
        <v>578313.1103695801</v>
      </c>
      <c r="O80" s="529">
        <v>0</v>
      </c>
    </row>
    <row r="81" spans="1:15" ht="17.25" customHeight="1" x14ac:dyDescent="0.25">
      <c r="A81" s="609" t="s">
        <v>1552</v>
      </c>
      <c r="B81" s="608">
        <f t="shared" si="3"/>
        <v>18321.08053906</v>
      </c>
      <c r="C81" s="608">
        <f t="shared" si="3"/>
        <v>706.02658499999995</v>
      </c>
      <c r="D81" s="608">
        <f t="shared" si="3"/>
        <v>994.077</v>
      </c>
      <c r="E81" s="608">
        <f t="shared" si="3"/>
        <v>448514.62885900005</v>
      </c>
      <c r="F81" s="528">
        <v>18321.08053906</v>
      </c>
      <c r="G81" s="528">
        <v>706.02658499999995</v>
      </c>
      <c r="H81" s="528">
        <v>994.077</v>
      </c>
      <c r="I81" s="528">
        <v>448506.58364700002</v>
      </c>
      <c r="J81" s="528">
        <v>0</v>
      </c>
      <c r="K81" s="528">
        <v>0</v>
      </c>
      <c r="L81" s="528">
        <v>0</v>
      </c>
      <c r="M81" s="528">
        <v>8.0452120000000011</v>
      </c>
      <c r="N81" s="528">
        <f t="shared" si="4"/>
        <v>468535.81298306002</v>
      </c>
      <c r="O81" s="529">
        <v>0</v>
      </c>
    </row>
    <row r="82" spans="1:15" ht="17.25" customHeight="1" x14ac:dyDescent="0.25">
      <c r="A82" s="609" t="s">
        <v>1553</v>
      </c>
      <c r="B82" s="608">
        <f t="shared" si="3"/>
        <v>30408.25067922</v>
      </c>
      <c r="C82" s="608">
        <f t="shared" si="3"/>
        <v>1717.2651969999999</v>
      </c>
      <c r="D82" s="608">
        <f t="shared" si="3"/>
        <v>8.41</v>
      </c>
      <c r="E82" s="608">
        <f t="shared" si="3"/>
        <v>248066.821417</v>
      </c>
      <c r="F82" s="528">
        <v>30408.25067922</v>
      </c>
      <c r="G82" s="528">
        <v>1717.2651969999999</v>
      </c>
      <c r="H82" s="528">
        <v>8.41</v>
      </c>
      <c r="I82" s="528">
        <v>248066.821417</v>
      </c>
      <c r="J82" s="528">
        <v>0</v>
      </c>
      <c r="K82" s="528">
        <v>0</v>
      </c>
      <c r="L82" s="528">
        <v>0</v>
      </c>
      <c r="M82" s="528">
        <v>0</v>
      </c>
      <c r="N82" s="528">
        <f t="shared" si="4"/>
        <v>280200.74729322002</v>
      </c>
      <c r="O82" s="529">
        <v>0</v>
      </c>
    </row>
    <row r="83" spans="1:15" ht="17.25" customHeight="1" x14ac:dyDescent="0.25">
      <c r="A83" s="609" t="s">
        <v>1554</v>
      </c>
      <c r="B83" s="608">
        <f t="shared" si="3"/>
        <v>18046.40859952</v>
      </c>
      <c r="C83" s="608">
        <f t="shared" si="3"/>
        <v>1115.068847</v>
      </c>
      <c r="D83" s="608">
        <f t="shared" si="3"/>
        <v>280.786</v>
      </c>
      <c r="E83" s="608">
        <f t="shared" si="3"/>
        <v>212683.72697300001</v>
      </c>
      <c r="F83" s="528">
        <v>18046.40859952</v>
      </c>
      <c r="G83" s="528">
        <v>1115.068847</v>
      </c>
      <c r="H83" s="528">
        <v>280.786</v>
      </c>
      <c r="I83" s="528">
        <v>212683.72697300001</v>
      </c>
      <c r="J83" s="528">
        <v>0</v>
      </c>
      <c r="K83" s="528">
        <v>0</v>
      </c>
      <c r="L83" s="528">
        <v>0</v>
      </c>
      <c r="M83" s="528">
        <v>0</v>
      </c>
      <c r="N83" s="528">
        <f t="shared" si="4"/>
        <v>232125.99041952001</v>
      </c>
      <c r="O83" s="529">
        <v>0</v>
      </c>
    </row>
    <row r="84" spans="1:15" ht="17.25" customHeight="1" x14ac:dyDescent="0.25">
      <c r="A84" s="609" t="s">
        <v>1555</v>
      </c>
      <c r="B84" s="608">
        <f t="shared" si="3"/>
        <v>18006.1994046</v>
      </c>
      <c r="C84" s="608">
        <f t="shared" si="3"/>
        <v>977.67543000000001</v>
      </c>
      <c r="D84" s="608">
        <f t="shared" si="3"/>
        <v>3.6219999999999999</v>
      </c>
      <c r="E84" s="608">
        <f t="shared" si="3"/>
        <v>109639.244194</v>
      </c>
      <c r="F84" s="528">
        <v>18006.1994046</v>
      </c>
      <c r="G84" s="528">
        <v>977.67543000000001</v>
      </c>
      <c r="H84" s="528">
        <v>3.6219999999999999</v>
      </c>
      <c r="I84" s="528">
        <v>109639.244194</v>
      </c>
      <c r="J84" s="528">
        <v>0</v>
      </c>
      <c r="K84" s="528">
        <v>0</v>
      </c>
      <c r="L84" s="528">
        <v>0</v>
      </c>
      <c r="M84" s="528">
        <v>0</v>
      </c>
      <c r="N84" s="528">
        <f t="shared" si="4"/>
        <v>128626.74102859999</v>
      </c>
      <c r="O84" s="529">
        <v>0</v>
      </c>
    </row>
    <row r="85" spans="1:15" ht="17.25" customHeight="1" x14ac:dyDescent="0.25">
      <c r="A85" s="609" t="s">
        <v>1556</v>
      </c>
      <c r="B85" s="608">
        <f t="shared" si="3"/>
        <v>20790.641242329999</v>
      </c>
      <c r="C85" s="608">
        <f t="shared" si="3"/>
        <v>703.53113699999994</v>
      </c>
      <c r="D85" s="608">
        <f t="shared" si="3"/>
        <v>26.090247000000002</v>
      </c>
      <c r="E85" s="608">
        <f t="shared" si="3"/>
        <v>101849.313314</v>
      </c>
      <c r="F85" s="528">
        <v>20790.641242329999</v>
      </c>
      <c r="G85" s="528">
        <v>703.53113699999994</v>
      </c>
      <c r="H85" s="528">
        <v>26.090247000000002</v>
      </c>
      <c r="I85" s="528">
        <v>101849.313314</v>
      </c>
      <c r="J85" s="528">
        <v>0</v>
      </c>
      <c r="K85" s="528">
        <v>0</v>
      </c>
      <c r="L85" s="528">
        <v>0</v>
      </c>
      <c r="M85" s="528">
        <v>0</v>
      </c>
      <c r="N85" s="528">
        <f t="shared" si="4"/>
        <v>123369.57594032999</v>
      </c>
      <c r="O85" s="529">
        <v>0</v>
      </c>
    </row>
    <row r="86" spans="1:15" ht="17.25" customHeight="1" thickBot="1" x14ac:dyDescent="0.3">
      <c r="A86" s="609" t="s">
        <v>804</v>
      </c>
      <c r="B86" s="608">
        <f t="shared" si="3"/>
        <v>614910.13707886008</v>
      </c>
      <c r="C86" s="608">
        <f t="shared" si="3"/>
        <v>43192.577944090001</v>
      </c>
      <c r="D86" s="608">
        <f t="shared" si="3"/>
        <v>830.42413610000006</v>
      </c>
      <c r="E86" s="608">
        <f t="shared" si="3"/>
        <v>479905.73980420001</v>
      </c>
      <c r="F86" s="528">
        <v>614910.13707886008</v>
      </c>
      <c r="G86" s="528">
        <v>43192.577944090001</v>
      </c>
      <c r="H86" s="528">
        <v>830.42413610000006</v>
      </c>
      <c r="I86" s="528">
        <v>479905.73980420001</v>
      </c>
      <c r="J86" s="528">
        <v>0</v>
      </c>
      <c r="K86" s="528">
        <v>0</v>
      </c>
      <c r="L86" s="528">
        <v>0</v>
      </c>
      <c r="M86" s="528">
        <v>0</v>
      </c>
      <c r="N86" s="528">
        <f t="shared" si="4"/>
        <v>1138838.8789632502</v>
      </c>
      <c r="O86" s="529">
        <v>0</v>
      </c>
    </row>
    <row r="87" spans="1:15" ht="15" customHeight="1" thickBot="1" x14ac:dyDescent="0.3">
      <c r="A87" s="611" t="s">
        <v>320</v>
      </c>
      <c r="B87" s="534">
        <f t="shared" ref="B87:E87" si="5">+SUM(B10:B86)</f>
        <v>2003610.7907509303</v>
      </c>
      <c r="C87" s="534">
        <f t="shared" si="5"/>
        <v>150867.61634009</v>
      </c>
      <c r="D87" s="534">
        <f t="shared" si="5"/>
        <v>41370.708671050001</v>
      </c>
      <c r="E87" s="534">
        <f t="shared" si="5"/>
        <v>9781620.2749336623</v>
      </c>
      <c r="F87" s="534">
        <f>+SUM(F10:F86)</f>
        <v>2001570.3689769304</v>
      </c>
      <c r="G87" s="534">
        <f t="shared" ref="G87:L87" si="6">+SUM(G10:G86)</f>
        <v>150867.61634009</v>
      </c>
      <c r="H87" s="534">
        <f t="shared" si="6"/>
        <v>41370.708671050001</v>
      </c>
      <c r="I87" s="534">
        <f t="shared" si="6"/>
        <v>8916899.9768356606</v>
      </c>
      <c r="J87" s="534">
        <f t="shared" si="6"/>
        <v>2040.4217740000004</v>
      </c>
      <c r="K87" s="534">
        <f t="shared" si="6"/>
        <v>0</v>
      </c>
      <c r="L87" s="534">
        <f t="shared" si="6"/>
        <v>0</v>
      </c>
      <c r="M87" s="534">
        <f>+SUM(M10:M86)</f>
        <v>864720.29809800012</v>
      </c>
      <c r="N87" s="534">
        <f t="shared" ref="N87" si="7">+SUM(N10:N86)</f>
        <v>11977469.390695732</v>
      </c>
      <c r="O87" s="529">
        <v>0</v>
      </c>
    </row>
    <row r="88" spans="1:15" ht="15" customHeight="1" x14ac:dyDescent="0.25">
      <c r="A88" s="710" t="s">
        <v>263</v>
      </c>
      <c r="B88" s="710"/>
      <c r="C88" s="710"/>
      <c r="D88" s="710"/>
      <c r="E88" s="710"/>
      <c r="F88" s="710"/>
      <c r="G88" s="710"/>
      <c r="H88" s="710"/>
      <c r="I88" s="710"/>
      <c r="J88" s="710"/>
      <c r="K88" s="710"/>
      <c r="L88" s="710"/>
      <c r="M88" s="710"/>
      <c r="N88" s="710"/>
    </row>
    <row r="89" spans="1:15" x14ac:dyDescent="0.25">
      <c r="A89" s="609" t="s">
        <v>1557</v>
      </c>
      <c r="B89" s="609"/>
      <c r="C89" s="609"/>
      <c r="D89" s="609"/>
      <c r="E89" s="609"/>
      <c r="F89" s="609"/>
      <c r="G89" s="609"/>
      <c r="H89" s="609"/>
      <c r="I89" s="613"/>
      <c r="J89" s="612"/>
      <c r="K89" s="612"/>
      <c r="L89" s="612"/>
      <c r="M89" s="612"/>
      <c r="N89" s="612"/>
    </row>
    <row r="90" spans="1:15" x14ac:dyDescent="0.25">
      <c r="A90" s="609" t="s">
        <v>1558</v>
      </c>
      <c r="B90" s="609"/>
      <c r="C90" s="609"/>
      <c r="D90" s="609"/>
      <c r="E90" s="609"/>
      <c r="F90" s="609"/>
      <c r="G90" s="609"/>
      <c r="H90" s="609"/>
      <c r="I90" s="613"/>
      <c r="J90" s="612"/>
      <c r="K90" s="612"/>
      <c r="L90" s="612"/>
      <c r="M90" s="612"/>
      <c r="N90" s="612"/>
    </row>
    <row r="91" spans="1:15" x14ac:dyDescent="0.25">
      <c r="A91" s="609" t="s">
        <v>1559</v>
      </c>
      <c r="B91" s="609"/>
      <c r="C91" s="609"/>
      <c r="D91" s="609"/>
      <c r="E91" s="609"/>
      <c r="F91" s="609"/>
      <c r="J91" s="529">
        <f>+F87+J87</f>
        <v>2003610.7907509303</v>
      </c>
      <c r="K91" s="529">
        <f t="shared" ref="K91:M91" si="8">+G87+K87</f>
        <v>150867.61634009</v>
      </c>
      <c r="L91" s="529">
        <f t="shared" si="8"/>
        <v>41370.708671050001</v>
      </c>
      <c r="M91" s="529">
        <f t="shared" si="8"/>
        <v>9781620.2749336604</v>
      </c>
    </row>
    <row r="92" spans="1:15" x14ac:dyDescent="0.25">
      <c r="A92" s="525" t="s">
        <v>1273</v>
      </c>
      <c r="J92" s="529">
        <v>0</v>
      </c>
      <c r="K92" s="529">
        <v>0</v>
      </c>
      <c r="L92" s="529">
        <v>0</v>
      </c>
      <c r="M92" s="529">
        <v>0</v>
      </c>
    </row>
  </sheetData>
  <mergeCells count="13">
    <mergeCell ref="J6:M6"/>
    <mergeCell ref="N6:N7"/>
    <mergeCell ref="A2:N2"/>
    <mergeCell ref="A3:N3"/>
    <mergeCell ref="A4:N4"/>
    <mergeCell ref="A5:N5"/>
    <mergeCell ref="A6:A7"/>
    <mergeCell ref="B6:B7"/>
    <mergeCell ref="C6:C7"/>
    <mergeCell ref="D6:D7"/>
    <mergeCell ref="E6:E7"/>
    <mergeCell ref="F6:I6"/>
    <mergeCell ref="A88:N88"/>
  </mergeCells>
  <hyperlinks>
    <hyperlink ref="A1" location="Contents!A1" display="Contents"/>
  </hyperlinks>
  <pageMargins left="0.7" right="0.7" top="0.75" bottom="0.75" header="0.3" footer="0.3"/>
  <pageSetup paperSize="9" scale="45"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dimension ref="A1:K48"/>
  <sheetViews>
    <sheetView view="pageBreakPreview" zoomScaleNormal="100" zoomScaleSheetLayoutView="100" workbookViewId="0">
      <selection activeCell="G8" sqref="G8"/>
    </sheetView>
  </sheetViews>
  <sheetFormatPr defaultColWidth="9.125" defaultRowHeight="14.25" x14ac:dyDescent="0.2"/>
  <cols>
    <col min="1" max="1" width="2.375" style="10" bestFit="1" customWidth="1"/>
    <col min="2" max="6" width="9.125" style="10"/>
    <col min="7" max="10" width="5.75" style="10" bestFit="1" customWidth="1"/>
    <col min="11" max="11" width="6" style="10" bestFit="1" customWidth="1"/>
    <col min="12" max="16384" width="9.125" style="10"/>
  </cols>
  <sheetData>
    <row r="1" spans="1:11" ht="18.75" x14ac:dyDescent="0.2">
      <c r="A1" s="707" t="s">
        <v>807</v>
      </c>
      <c r="B1" s="707"/>
      <c r="C1" s="707"/>
      <c r="D1" s="707"/>
      <c r="E1" s="707"/>
      <c r="F1" s="707"/>
      <c r="G1" s="707"/>
      <c r="H1" s="707"/>
      <c r="I1" s="707"/>
      <c r="J1" s="707"/>
      <c r="K1" s="707"/>
    </row>
    <row r="2" spans="1:11" ht="18.75" x14ac:dyDescent="0.2">
      <c r="A2" s="707" t="s">
        <v>808</v>
      </c>
      <c r="B2" s="707"/>
      <c r="C2" s="707"/>
      <c r="D2" s="707"/>
      <c r="E2" s="707"/>
      <c r="F2" s="707"/>
      <c r="G2" s="707"/>
      <c r="H2" s="707"/>
      <c r="I2" s="707"/>
      <c r="J2" s="707"/>
      <c r="K2" s="707"/>
    </row>
    <row r="3" spans="1:11" ht="15.75" x14ac:dyDescent="0.2">
      <c r="A3" s="716" t="s">
        <v>809</v>
      </c>
      <c r="B3" s="716"/>
      <c r="C3" s="716"/>
      <c r="D3" s="716"/>
      <c r="E3" s="716"/>
      <c r="F3" s="716"/>
      <c r="G3" s="716"/>
      <c r="H3" s="716"/>
      <c r="I3" s="716"/>
      <c r="J3" s="716"/>
      <c r="K3" s="716"/>
    </row>
    <row r="4" spans="1:11" ht="15" thickBot="1" x14ac:dyDescent="0.25">
      <c r="A4" s="1018" t="s">
        <v>810</v>
      </c>
      <c r="B4" s="1018"/>
      <c r="C4" s="1018"/>
      <c r="D4" s="1018"/>
      <c r="E4" s="1018"/>
      <c r="F4" s="1018"/>
      <c r="G4" s="1018"/>
      <c r="H4" s="1018"/>
      <c r="I4" s="1018"/>
      <c r="J4" s="1018"/>
      <c r="K4" s="1018"/>
    </row>
    <row r="5" spans="1:11" ht="15.75" thickTop="1" thickBot="1" x14ac:dyDescent="0.25">
      <c r="A5" s="1019" t="s">
        <v>811</v>
      </c>
      <c r="B5" s="1019"/>
      <c r="C5" s="1021"/>
      <c r="D5" s="1019"/>
      <c r="E5" s="1019"/>
      <c r="F5" s="337"/>
      <c r="G5" s="463">
        <v>2022</v>
      </c>
      <c r="H5" s="1025">
        <v>2023</v>
      </c>
      <c r="I5" s="1026"/>
      <c r="J5" s="1026"/>
      <c r="K5" s="1026"/>
    </row>
    <row r="6" spans="1:11" ht="15" thickBot="1" x14ac:dyDescent="0.25">
      <c r="A6" s="1020"/>
      <c r="B6" s="1020"/>
      <c r="C6" s="1022"/>
      <c r="D6" s="32"/>
      <c r="E6" s="1023"/>
      <c r="F6" s="1024"/>
      <c r="G6" s="488" t="s">
        <v>126</v>
      </c>
      <c r="H6" s="489" t="s">
        <v>127</v>
      </c>
      <c r="I6" s="488" t="s">
        <v>125</v>
      </c>
      <c r="J6" s="488" t="s">
        <v>1249</v>
      </c>
      <c r="K6" s="488" t="s">
        <v>1250</v>
      </c>
    </row>
    <row r="7" spans="1:11" ht="15.75" thickTop="1" x14ac:dyDescent="0.2">
      <c r="A7" s="172"/>
      <c r="B7" s="1027"/>
      <c r="C7" s="1027"/>
      <c r="D7" s="16"/>
      <c r="E7" s="1028"/>
      <c r="F7" s="1028"/>
      <c r="G7" s="265"/>
      <c r="H7" s="265"/>
      <c r="I7" s="259"/>
      <c r="J7" s="259"/>
    </row>
    <row r="8" spans="1:11" x14ac:dyDescent="0.2">
      <c r="A8" s="113" t="s">
        <v>812</v>
      </c>
      <c r="B8" s="961" t="s">
        <v>131</v>
      </c>
      <c r="C8" s="961"/>
      <c r="D8" s="11"/>
      <c r="E8" s="717"/>
      <c r="F8" s="717"/>
      <c r="G8" s="339">
        <v>8.3648776874446504</v>
      </c>
      <c r="H8" s="339">
        <v>10.59668294240959</v>
      </c>
      <c r="I8" s="339">
        <v>8.6429845850333198</v>
      </c>
      <c r="J8" s="339">
        <v>13.89603049358497</v>
      </c>
      <c r="K8" s="339">
        <v>11.69383220237548</v>
      </c>
    </row>
    <row r="9" spans="1:11" x14ac:dyDescent="0.2">
      <c r="A9" s="16"/>
      <c r="B9" s="1029"/>
      <c r="C9" s="1029"/>
      <c r="D9" s="11"/>
      <c r="E9" s="717"/>
      <c r="F9" s="717"/>
      <c r="G9" s="339">
        <v>-2.46</v>
      </c>
      <c r="H9" s="339">
        <v>-2.6976748343000998</v>
      </c>
      <c r="I9" s="339">
        <v>-3.3510365766756198</v>
      </c>
      <c r="J9" s="339">
        <v>-2.3398440027949099</v>
      </c>
      <c r="K9" s="339">
        <v>-2.2237816043438698</v>
      </c>
    </row>
    <row r="10" spans="1:11" x14ac:dyDescent="0.2">
      <c r="A10" s="16"/>
      <c r="B10" s="1029"/>
      <c r="C10" s="1029"/>
      <c r="D10" s="11"/>
      <c r="E10" s="1030"/>
      <c r="F10" s="1030"/>
      <c r="G10" s="339"/>
      <c r="H10" s="339"/>
      <c r="I10" s="339"/>
      <c r="J10" s="339"/>
      <c r="K10" s="339"/>
    </row>
    <row r="11" spans="1:11" x14ac:dyDescent="0.2">
      <c r="A11" s="113" t="s">
        <v>813</v>
      </c>
      <c r="B11" s="961" t="s">
        <v>133</v>
      </c>
      <c r="C11" s="961"/>
      <c r="D11" s="11"/>
      <c r="E11" s="717"/>
      <c r="F11" s="717"/>
      <c r="G11" s="339">
        <v>12.551941469101701</v>
      </c>
      <c r="H11" s="339">
        <v>13.6236007631113</v>
      </c>
      <c r="I11" s="339">
        <v>16.775075020658701</v>
      </c>
      <c r="J11" s="339">
        <v>17.748011434208369</v>
      </c>
      <c r="K11" s="339">
        <v>17.89573525331004</v>
      </c>
    </row>
    <row r="12" spans="1:11" x14ac:dyDescent="0.2">
      <c r="A12" s="16"/>
      <c r="B12" s="1029"/>
      <c r="C12" s="1029"/>
      <c r="D12" s="11"/>
      <c r="E12" s="717"/>
      <c r="F12" s="717"/>
      <c r="G12" s="339">
        <v>-66.2</v>
      </c>
      <c r="H12" s="339">
        <v>-67.513115229215302</v>
      </c>
      <c r="I12" s="339">
        <v>-66.970816546417097</v>
      </c>
      <c r="J12" s="339">
        <v>-68.6863558129522</v>
      </c>
      <c r="K12" s="339">
        <v>-68.538323302905596</v>
      </c>
    </row>
    <row r="13" spans="1:11" x14ac:dyDescent="0.2">
      <c r="A13" s="113" t="s">
        <v>814</v>
      </c>
      <c r="B13" s="961" t="s">
        <v>815</v>
      </c>
      <c r="C13" s="961"/>
      <c r="D13" s="11"/>
      <c r="E13" s="1030"/>
      <c r="F13" s="1030"/>
      <c r="G13" s="339"/>
      <c r="H13" s="339"/>
      <c r="I13" s="339"/>
      <c r="J13" s="339"/>
      <c r="K13" s="339"/>
    </row>
    <row r="14" spans="1:11" x14ac:dyDescent="0.2">
      <c r="A14" s="16"/>
      <c r="B14" s="961" t="s">
        <v>816</v>
      </c>
      <c r="C14" s="961"/>
      <c r="D14" s="11"/>
      <c r="E14" s="717"/>
      <c r="F14" s="717"/>
      <c r="G14" s="339">
        <v>14.02726314809</v>
      </c>
      <c r="H14" s="339">
        <v>16.054903972668999</v>
      </c>
      <c r="I14" s="339">
        <v>17.1432375838545</v>
      </c>
      <c r="J14" s="339">
        <v>18.381219876330331</v>
      </c>
      <c r="K14" s="339">
        <v>18.255627626328071</v>
      </c>
    </row>
    <row r="15" spans="1:11" x14ac:dyDescent="0.2">
      <c r="A15" s="16"/>
      <c r="B15" s="1029"/>
      <c r="C15" s="1029"/>
      <c r="D15" s="11"/>
      <c r="E15" s="717"/>
      <c r="F15" s="717"/>
      <c r="G15" s="339">
        <v>-4.8899999999999997</v>
      </c>
      <c r="H15" s="339">
        <v>-4.9469912618244498</v>
      </c>
      <c r="I15" s="339">
        <v>-4.4885040084931003</v>
      </c>
      <c r="J15" s="339">
        <v>-4.1924367449649598</v>
      </c>
      <c r="K15" s="339">
        <v>-4.3731272084556601</v>
      </c>
    </row>
    <row r="16" spans="1:11" x14ac:dyDescent="0.2">
      <c r="A16" s="16"/>
      <c r="B16" s="961" t="s">
        <v>817</v>
      </c>
      <c r="C16" s="961"/>
      <c r="D16" s="11"/>
      <c r="E16" s="1030"/>
      <c r="F16" s="1030"/>
      <c r="G16" s="339"/>
      <c r="H16" s="339"/>
      <c r="I16" s="339"/>
      <c r="J16" s="339"/>
      <c r="K16" s="339"/>
    </row>
    <row r="17" spans="1:11" x14ac:dyDescent="0.2">
      <c r="A17" s="16"/>
      <c r="B17" s="1031" t="s">
        <v>818</v>
      </c>
      <c r="C17" s="1031"/>
      <c r="D17" s="11"/>
      <c r="E17" s="717"/>
      <c r="F17" s="717"/>
      <c r="G17" s="339">
        <v>14.124991823261899</v>
      </c>
      <c r="H17" s="339">
        <v>14.890833855972639</v>
      </c>
      <c r="I17" s="339">
        <v>17.7301371910768</v>
      </c>
      <c r="J17" s="339">
        <v>18.256577425475658</v>
      </c>
      <c r="K17" s="339">
        <v>18.582018565165921</v>
      </c>
    </row>
    <row r="18" spans="1:11" x14ac:dyDescent="0.2">
      <c r="A18" s="16"/>
      <c r="B18" s="1029"/>
      <c r="C18" s="1029"/>
      <c r="D18" s="11"/>
      <c r="E18" s="717"/>
      <c r="F18" s="717"/>
      <c r="G18" s="339">
        <v>-5.72</v>
      </c>
      <c r="H18" s="339">
        <v>-4.0562326990064204</v>
      </c>
      <c r="I18" s="339">
        <v>-5.2526599850762397</v>
      </c>
      <c r="J18" s="339">
        <v>-4.3582774600952696</v>
      </c>
      <c r="K18" s="339">
        <v>-4.1537710591756198</v>
      </c>
    </row>
    <row r="19" spans="1:11" x14ac:dyDescent="0.2">
      <c r="A19" s="16"/>
      <c r="B19" s="961" t="s">
        <v>819</v>
      </c>
      <c r="C19" s="961"/>
      <c r="D19" s="11"/>
      <c r="E19" s="1030"/>
      <c r="F19" s="1030"/>
      <c r="G19" s="339"/>
      <c r="H19" s="339"/>
      <c r="I19" s="339"/>
      <c r="J19" s="339"/>
      <c r="K19" s="339"/>
    </row>
    <row r="20" spans="1:11" x14ac:dyDescent="0.2">
      <c r="A20" s="16"/>
      <c r="B20" s="1031" t="s">
        <v>820</v>
      </c>
      <c r="C20" s="1031"/>
      <c r="D20" s="11"/>
      <c r="E20" s="717"/>
      <c r="F20" s="717"/>
      <c r="G20" s="339">
        <v>12.0401950285517</v>
      </c>
      <c r="H20" s="339">
        <v>12.549471050687179</v>
      </c>
      <c r="I20" s="339">
        <v>14.681301585299501</v>
      </c>
      <c r="J20" s="339">
        <v>15.26271235092266</v>
      </c>
      <c r="K20" s="339">
        <v>15.17619662111364</v>
      </c>
    </row>
    <row r="21" spans="1:11" x14ac:dyDescent="0.2">
      <c r="A21" s="16"/>
      <c r="B21" s="1029"/>
      <c r="C21" s="1029"/>
      <c r="D21" s="11"/>
      <c r="E21" s="717"/>
      <c r="F21" s="717"/>
      <c r="G21" s="339">
        <v>-3.14</v>
      </c>
      <c r="H21" s="339">
        <v>-4.0398921395086296</v>
      </c>
      <c r="I21" s="339">
        <v>-3.6204303378112299</v>
      </c>
      <c r="J21" s="339">
        <v>-3.8978353497936702</v>
      </c>
      <c r="K21" s="339">
        <v>-3.3162337244370099</v>
      </c>
    </row>
    <row r="22" spans="1:11" x14ac:dyDescent="0.2">
      <c r="A22" s="16"/>
      <c r="B22" s="961" t="s">
        <v>821</v>
      </c>
      <c r="C22" s="961"/>
      <c r="D22" s="11"/>
      <c r="E22" s="1030"/>
      <c r="F22" s="1030"/>
      <c r="G22" s="339"/>
      <c r="H22" s="339"/>
      <c r="I22" s="339"/>
      <c r="J22" s="339"/>
      <c r="K22" s="339"/>
    </row>
    <row r="23" spans="1:11" x14ac:dyDescent="0.2">
      <c r="A23" s="16"/>
      <c r="B23" s="1031" t="s">
        <v>822</v>
      </c>
      <c r="C23" s="1031"/>
      <c r="D23" s="11"/>
      <c r="E23" s="717"/>
      <c r="F23" s="717"/>
      <c r="G23" s="339">
        <v>14.033775307015</v>
      </c>
      <c r="H23" s="339">
        <v>15.00417629107641</v>
      </c>
      <c r="I23" s="339">
        <v>17.4781462062892</v>
      </c>
      <c r="J23" s="339">
        <v>18.327787534857968</v>
      </c>
      <c r="K23" s="339">
        <v>18.987652894501998</v>
      </c>
    </row>
    <row r="24" spans="1:11" x14ac:dyDescent="0.2">
      <c r="A24" s="16"/>
      <c r="B24" s="1029"/>
      <c r="C24" s="1029"/>
      <c r="D24" s="11"/>
      <c r="E24" s="717"/>
      <c r="F24" s="717"/>
      <c r="G24" s="339">
        <v>-14.3</v>
      </c>
      <c r="H24" s="339">
        <v>-13.583321269298199</v>
      </c>
      <c r="I24" s="339">
        <v>-13.056666441703699</v>
      </c>
      <c r="J24" s="339">
        <v>-13.5655911796736</v>
      </c>
      <c r="K24" s="339">
        <v>-14.095591648706099</v>
      </c>
    </row>
    <row r="25" spans="1:11" x14ac:dyDescent="0.2">
      <c r="A25" s="16"/>
      <c r="B25" s="961" t="s">
        <v>823</v>
      </c>
      <c r="C25" s="961"/>
      <c r="D25" s="11"/>
      <c r="E25" s="1030"/>
      <c r="F25" s="1030"/>
      <c r="G25" s="339"/>
      <c r="H25" s="339"/>
      <c r="I25" s="339"/>
      <c r="J25" s="339"/>
      <c r="K25" s="339"/>
    </row>
    <row r="26" spans="1:11" x14ac:dyDescent="0.2">
      <c r="A26" s="16"/>
      <c r="B26" s="1031" t="s">
        <v>824</v>
      </c>
      <c r="C26" s="1031"/>
      <c r="D26" s="11"/>
      <c r="E26" s="717"/>
      <c r="F26" s="717"/>
      <c r="G26" s="339">
        <v>11.5714526214601</v>
      </c>
      <c r="H26" s="339">
        <v>12.19915418988457</v>
      </c>
      <c r="I26" s="339">
        <v>13.5377997891398</v>
      </c>
      <c r="J26" s="339">
        <v>13.94942714542711</v>
      </c>
      <c r="K26" s="339">
        <v>14.1581189215058</v>
      </c>
    </row>
    <row r="27" spans="1:11" x14ac:dyDescent="0.2">
      <c r="A27" s="16"/>
      <c r="B27" s="1029"/>
      <c r="C27" s="1029"/>
      <c r="D27" s="11"/>
      <c r="E27" s="717"/>
      <c r="F27" s="717"/>
      <c r="G27" s="339">
        <v>-0.64200000000000002</v>
      </c>
      <c r="H27" s="339">
        <v>-0.50002088662924005</v>
      </c>
      <c r="I27" s="339">
        <v>-0.43000934145518099</v>
      </c>
      <c r="J27" s="339">
        <v>-0.37057500349226802</v>
      </c>
      <c r="K27" s="339">
        <v>-0.33423942782660898</v>
      </c>
    </row>
    <row r="28" spans="1:11" x14ac:dyDescent="0.2">
      <c r="A28" s="16"/>
      <c r="B28" s="961" t="s">
        <v>825</v>
      </c>
      <c r="C28" s="961"/>
      <c r="D28" s="11"/>
      <c r="E28" s="1030"/>
      <c r="F28" s="1030"/>
      <c r="G28" s="339"/>
      <c r="H28" s="339"/>
      <c r="I28" s="339"/>
      <c r="J28" s="339"/>
      <c r="K28" s="339"/>
    </row>
    <row r="29" spans="1:11" x14ac:dyDescent="0.2">
      <c r="A29" s="16"/>
      <c r="B29" s="1031" t="s">
        <v>826</v>
      </c>
      <c r="C29" s="1031"/>
      <c r="D29" s="11"/>
      <c r="E29" s="717"/>
      <c r="F29" s="717"/>
      <c r="G29" s="339">
        <v>12.703537540755301</v>
      </c>
      <c r="H29" s="339">
        <v>12.49083111330143</v>
      </c>
      <c r="I29" s="339">
        <v>13.836389144312401</v>
      </c>
      <c r="J29" s="339">
        <v>14.44551996367135</v>
      </c>
      <c r="K29" s="339">
        <v>14.53054940936183</v>
      </c>
    </row>
    <row r="30" spans="1:11" x14ac:dyDescent="0.2">
      <c r="A30" s="16"/>
      <c r="B30" s="1029"/>
      <c r="C30" s="1029"/>
      <c r="D30" s="11"/>
      <c r="E30" s="717"/>
      <c r="F30" s="717"/>
      <c r="G30" s="339">
        <v>-0.72799999999999998</v>
      </c>
      <c r="H30" s="339">
        <v>-0.60843983868420204</v>
      </c>
      <c r="I30" s="339">
        <v>-0.53548864858616096</v>
      </c>
      <c r="J30" s="339">
        <v>-0.46354601967652798</v>
      </c>
      <c r="K30" s="339">
        <v>-0.45642786336985902</v>
      </c>
    </row>
    <row r="31" spans="1:11" x14ac:dyDescent="0.2">
      <c r="A31" s="16"/>
      <c r="B31" s="961" t="s">
        <v>827</v>
      </c>
      <c r="C31" s="961"/>
      <c r="D31" s="11"/>
      <c r="E31" s="1030"/>
      <c r="F31" s="1030"/>
      <c r="G31" s="339"/>
      <c r="H31" s="339"/>
      <c r="I31" s="339"/>
      <c r="J31" s="339"/>
      <c r="K31" s="339"/>
    </row>
    <row r="32" spans="1:11" x14ac:dyDescent="0.2">
      <c r="A32" s="16"/>
      <c r="B32" s="1031" t="s">
        <v>828</v>
      </c>
      <c r="C32" s="1031"/>
      <c r="D32" s="11"/>
      <c r="E32" s="717"/>
      <c r="F32" s="717"/>
      <c r="G32" s="339">
        <v>11.9336502816371</v>
      </c>
      <c r="H32" s="339">
        <v>10.216180290781351</v>
      </c>
      <c r="I32" s="339">
        <v>12.2598931151368</v>
      </c>
      <c r="J32" s="339">
        <v>13.382078950008729</v>
      </c>
      <c r="K32" s="339">
        <v>13.435472818259161</v>
      </c>
    </row>
    <row r="33" spans="1:11" x14ac:dyDescent="0.2">
      <c r="A33" s="16"/>
      <c r="B33" s="1029"/>
      <c r="C33" s="1029"/>
      <c r="D33" s="11"/>
      <c r="E33" s="717"/>
      <c r="F33" s="717"/>
      <c r="G33" s="339">
        <v>-3.2599999999999997E-2</v>
      </c>
      <c r="H33" s="339">
        <v>-4.1567019859268202E-2</v>
      </c>
      <c r="I33" s="339">
        <v>-0.32112879439175401</v>
      </c>
      <c r="J33" s="339">
        <v>-0.185344900585005</v>
      </c>
      <c r="K33" s="339">
        <v>-0.30709383510044502</v>
      </c>
    </row>
    <row r="34" spans="1:11" x14ac:dyDescent="0.2">
      <c r="A34" s="16"/>
      <c r="B34" s="1029"/>
      <c r="C34" s="1029"/>
      <c r="D34" s="11"/>
      <c r="E34" s="1030"/>
      <c r="F34" s="1030"/>
      <c r="G34" s="339"/>
      <c r="H34" s="339"/>
      <c r="I34" s="339"/>
      <c r="J34" s="339"/>
      <c r="K34" s="339"/>
    </row>
    <row r="35" spans="1:11" x14ac:dyDescent="0.2">
      <c r="A35" s="16"/>
      <c r="B35" s="961" t="s">
        <v>829</v>
      </c>
      <c r="C35" s="961"/>
      <c r="D35" s="11"/>
      <c r="E35" s="717"/>
      <c r="F35" s="717"/>
      <c r="G35" s="339">
        <v>12.1514397786519</v>
      </c>
      <c r="H35" s="339">
        <v>11.34787736294947</v>
      </c>
      <c r="I35" s="339">
        <v>12.412944075917499</v>
      </c>
      <c r="J35" s="339">
        <v>12.635941241060239</v>
      </c>
      <c r="K35" s="339">
        <v>12.80932439350841</v>
      </c>
    </row>
    <row r="36" spans="1:11" x14ac:dyDescent="0.2">
      <c r="A36" s="16"/>
      <c r="B36" s="1029"/>
      <c r="C36" s="1029"/>
      <c r="D36" s="11"/>
      <c r="E36" s="717"/>
      <c r="F36" s="717"/>
      <c r="G36" s="339">
        <v>-1.88</v>
      </c>
      <c r="H36" s="339">
        <v>-2.0127448216741199</v>
      </c>
      <c r="I36" s="339">
        <v>-1.9732593193899799</v>
      </c>
      <c r="J36" s="339">
        <v>-1.9401935259716301</v>
      </c>
      <c r="K36" s="339">
        <v>-1.75586612525926</v>
      </c>
    </row>
    <row r="37" spans="1:11" x14ac:dyDescent="0.2">
      <c r="A37" s="113" t="s">
        <v>830</v>
      </c>
      <c r="B37" s="961" t="s">
        <v>321</v>
      </c>
      <c r="C37" s="961"/>
      <c r="D37" s="11"/>
      <c r="E37" s="1030"/>
      <c r="F37" s="1030"/>
      <c r="G37" s="339"/>
      <c r="H37" s="339"/>
      <c r="I37" s="339"/>
      <c r="J37" s="339"/>
      <c r="K37" s="339"/>
    </row>
    <row r="38" spans="1:11" x14ac:dyDescent="0.2">
      <c r="A38" s="16"/>
      <c r="B38" s="961"/>
      <c r="C38" s="961"/>
      <c r="D38" s="11"/>
      <c r="E38" s="1030"/>
      <c r="F38" s="1030"/>
      <c r="G38" s="339"/>
      <c r="H38" s="339"/>
      <c r="I38" s="339"/>
      <c r="J38" s="339"/>
      <c r="K38" s="339"/>
    </row>
    <row r="39" spans="1:11" x14ac:dyDescent="0.2">
      <c r="A39" s="16"/>
      <c r="B39" s="961" t="s">
        <v>831</v>
      </c>
      <c r="C39" s="961"/>
      <c r="D39" s="11"/>
      <c r="E39" s="1030"/>
      <c r="F39" s="1030"/>
      <c r="G39" s="339">
        <v>12.801567520000001</v>
      </c>
      <c r="H39" s="339">
        <v>13.796521350474521</v>
      </c>
      <c r="I39" s="339">
        <v>16.4550182965597</v>
      </c>
      <c r="J39" s="339">
        <v>17.551708599126741</v>
      </c>
      <c r="K39" s="339">
        <v>17.73421000166941</v>
      </c>
    </row>
    <row r="40" spans="1:11" x14ac:dyDescent="0.2">
      <c r="A40" s="16"/>
      <c r="B40" s="1031"/>
      <c r="C40" s="1031"/>
      <c r="D40" s="11"/>
      <c r="E40" s="717"/>
      <c r="F40" s="717"/>
      <c r="G40" s="339"/>
      <c r="H40" s="339"/>
      <c r="I40" s="339"/>
      <c r="J40" s="339"/>
      <c r="K40" s="339"/>
    </row>
    <row r="41" spans="1:11" x14ac:dyDescent="0.2">
      <c r="A41" s="16"/>
      <c r="B41" s="961"/>
      <c r="C41" s="961"/>
      <c r="D41" s="173"/>
      <c r="E41" s="1030"/>
      <c r="F41" s="1030"/>
      <c r="G41" s="339"/>
      <c r="H41" s="339"/>
      <c r="I41" s="339"/>
      <c r="J41" s="339"/>
      <c r="K41" s="339"/>
    </row>
    <row r="42" spans="1:11" x14ac:dyDescent="0.2">
      <c r="A42" s="16"/>
      <c r="B42" s="961" t="s">
        <v>832</v>
      </c>
      <c r="C42" s="961"/>
      <c r="D42" s="173"/>
      <c r="E42" s="1030"/>
      <c r="F42" s="1030"/>
      <c r="G42" s="339">
        <v>8.3312433585000001</v>
      </c>
      <c r="H42" s="339">
        <v>8.6828995636519437</v>
      </c>
      <c r="I42" s="339">
        <v>10.535863243499699</v>
      </c>
      <c r="J42" s="339">
        <v>11.39796000283212</v>
      </c>
      <c r="K42" s="339">
        <v>11.573629866965049</v>
      </c>
    </row>
    <row r="43" spans="1:11" ht="15" thickBot="1" x14ac:dyDescent="0.25">
      <c r="A43" s="100"/>
      <c r="B43" s="1032"/>
      <c r="C43" s="1032"/>
      <c r="D43" s="100"/>
      <c r="E43" s="1033"/>
      <c r="F43" s="1033"/>
      <c r="G43" s="100"/>
      <c r="H43" s="100"/>
      <c r="I43" s="100"/>
      <c r="J43" s="100"/>
      <c r="K43" s="100"/>
    </row>
    <row r="44" spans="1:11" ht="15" thickTop="1" x14ac:dyDescent="0.2">
      <c r="A44" s="746" t="s">
        <v>833</v>
      </c>
      <c r="B44" s="746"/>
      <c r="C44" s="746"/>
      <c r="D44" s="746"/>
      <c r="E44" s="746"/>
      <c r="F44" s="746"/>
      <c r="G44" s="746"/>
      <c r="H44" s="746"/>
      <c r="I44" s="746"/>
      <c r="J44" s="746"/>
      <c r="K44" s="746"/>
    </row>
    <row r="45" spans="1:11" x14ac:dyDescent="0.2">
      <c r="A45" s="1034" t="s">
        <v>834</v>
      </c>
      <c r="B45" s="1034"/>
      <c r="C45" s="1034"/>
      <c r="D45" s="1034"/>
      <c r="E45" s="1034"/>
      <c r="F45" s="1034"/>
      <c r="G45" s="1034"/>
      <c r="H45" s="1034"/>
      <c r="I45" s="1034"/>
      <c r="J45" s="1034"/>
      <c r="K45" s="1034"/>
    </row>
    <row r="46" spans="1:11" x14ac:dyDescent="0.2">
      <c r="A46" s="921" t="s">
        <v>265</v>
      </c>
      <c r="B46" s="921"/>
      <c r="C46" s="921"/>
      <c r="D46" s="921"/>
      <c r="E46" s="921"/>
      <c r="F46" s="921"/>
      <c r="G46" s="921"/>
      <c r="H46" s="921"/>
      <c r="I46" s="921"/>
      <c r="J46" s="921"/>
      <c r="K46" s="921"/>
    </row>
    <row r="47" spans="1:11" x14ac:dyDescent="0.2">
      <c r="A47" s="16"/>
      <c r="B47" s="16"/>
      <c r="C47" s="16"/>
      <c r="D47" s="16"/>
      <c r="E47" s="16"/>
      <c r="F47" s="16"/>
      <c r="G47" s="16"/>
      <c r="H47" s="16"/>
      <c r="I47" s="16"/>
      <c r="J47" s="16"/>
      <c r="K47" s="16"/>
    </row>
    <row r="48" spans="1:11" x14ac:dyDescent="0.2">
      <c r="A48" s="1"/>
    </row>
  </sheetData>
  <mergeCells count="86">
    <mergeCell ref="B40:C40"/>
    <mergeCell ref="E40:F40"/>
    <mergeCell ref="B41:C41"/>
    <mergeCell ref="E41:F41"/>
    <mergeCell ref="A46:K46"/>
    <mergeCell ref="B42:C42"/>
    <mergeCell ref="E42:F42"/>
    <mergeCell ref="B43:C43"/>
    <mergeCell ref="E43:F43"/>
    <mergeCell ref="A44:K44"/>
    <mergeCell ref="A45:K45"/>
    <mergeCell ref="B37:C37"/>
    <mergeCell ref="E37:F37"/>
    <mergeCell ref="B38:C38"/>
    <mergeCell ref="E38:F38"/>
    <mergeCell ref="B39:C39"/>
    <mergeCell ref="E39:F39"/>
    <mergeCell ref="B34:C34"/>
    <mergeCell ref="E34:F34"/>
    <mergeCell ref="B35:C35"/>
    <mergeCell ref="E35:F35"/>
    <mergeCell ref="B36:C36"/>
    <mergeCell ref="E36:F36"/>
    <mergeCell ref="B31:C31"/>
    <mergeCell ref="E31:F31"/>
    <mergeCell ref="B32:C32"/>
    <mergeCell ref="E32:F32"/>
    <mergeCell ref="B33:C33"/>
    <mergeCell ref="E33:F33"/>
    <mergeCell ref="B28:C28"/>
    <mergeCell ref="E28:F28"/>
    <mergeCell ref="B29:C29"/>
    <mergeCell ref="E29:F29"/>
    <mergeCell ref="B30:C30"/>
    <mergeCell ref="E30:F30"/>
    <mergeCell ref="B25:C25"/>
    <mergeCell ref="E25:F25"/>
    <mergeCell ref="B26:C26"/>
    <mergeCell ref="E26:F26"/>
    <mergeCell ref="B27:C27"/>
    <mergeCell ref="E27:F27"/>
    <mergeCell ref="B22:C22"/>
    <mergeCell ref="E22:F22"/>
    <mergeCell ref="B23:C23"/>
    <mergeCell ref="E23:F23"/>
    <mergeCell ref="B24:C24"/>
    <mergeCell ref="E24:F24"/>
    <mergeCell ref="B19:C19"/>
    <mergeCell ref="E19:F19"/>
    <mergeCell ref="B20:C20"/>
    <mergeCell ref="E20:F20"/>
    <mergeCell ref="B21:C21"/>
    <mergeCell ref="E21:F21"/>
    <mergeCell ref="B16:C16"/>
    <mergeCell ref="E16:F16"/>
    <mergeCell ref="B17:C17"/>
    <mergeCell ref="E17:F17"/>
    <mergeCell ref="B18:C18"/>
    <mergeCell ref="E18:F18"/>
    <mergeCell ref="B13:C13"/>
    <mergeCell ref="E13:F13"/>
    <mergeCell ref="B14:C14"/>
    <mergeCell ref="E14:F14"/>
    <mergeCell ref="B15:C15"/>
    <mergeCell ref="E15:F15"/>
    <mergeCell ref="B7:C7"/>
    <mergeCell ref="E7:F7"/>
    <mergeCell ref="B11:C11"/>
    <mergeCell ref="E11:F11"/>
    <mergeCell ref="B12:C12"/>
    <mergeCell ref="E12:F12"/>
    <mergeCell ref="B9:C9"/>
    <mergeCell ref="E9:F9"/>
    <mergeCell ref="B10:C10"/>
    <mergeCell ref="E10:F10"/>
    <mergeCell ref="B8:C8"/>
    <mergeCell ref="E8:F8"/>
    <mergeCell ref="A1:K1"/>
    <mergeCell ref="A2:K2"/>
    <mergeCell ref="A3:K3"/>
    <mergeCell ref="A4:K4"/>
    <mergeCell ref="A5:B6"/>
    <mergeCell ref="C5:C6"/>
    <mergeCell ref="D5:E5"/>
    <mergeCell ref="E6:F6"/>
    <mergeCell ref="H5:K5"/>
  </mergeCells>
  <pageMargins left="0.7" right="0.7" top="0.75" bottom="0.75" header="0.3" footer="0.3"/>
  <pageSetup paperSize="9" orientation="portrait" verticalDpi="0"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J51"/>
  <sheetViews>
    <sheetView view="pageBreakPreview" zoomScaleNormal="100" zoomScaleSheetLayoutView="100" workbookViewId="0">
      <selection activeCell="F5" sqref="F5:J6"/>
    </sheetView>
  </sheetViews>
  <sheetFormatPr defaultColWidth="9.125" defaultRowHeight="14.25" x14ac:dyDescent="0.2"/>
  <cols>
    <col min="1" max="1" width="2.375" style="10" bestFit="1" customWidth="1"/>
    <col min="2" max="6" width="9.125" style="10"/>
    <col min="7" max="7" width="5.875" style="10" bestFit="1" customWidth="1"/>
    <col min="8" max="8" width="5.25" style="10" bestFit="1" customWidth="1"/>
    <col min="9" max="10" width="5.875" style="10" bestFit="1" customWidth="1"/>
    <col min="11" max="16384" width="9.125" style="10"/>
  </cols>
  <sheetData>
    <row r="1" spans="1:10" ht="18.75" x14ac:dyDescent="0.2">
      <c r="A1" s="707" t="s">
        <v>835</v>
      </c>
      <c r="B1" s="707"/>
      <c r="C1" s="707"/>
      <c r="D1" s="707"/>
      <c r="E1" s="707"/>
      <c r="F1" s="707"/>
      <c r="G1" s="707"/>
      <c r="H1" s="707"/>
      <c r="I1" s="707"/>
      <c r="J1" s="707"/>
    </row>
    <row r="2" spans="1:10" ht="18.75" x14ac:dyDescent="0.2">
      <c r="A2" s="707" t="s">
        <v>808</v>
      </c>
      <c r="B2" s="707"/>
      <c r="C2" s="707"/>
      <c r="D2" s="707"/>
      <c r="E2" s="707"/>
      <c r="F2" s="707"/>
      <c r="G2" s="707"/>
      <c r="H2" s="707"/>
      <c r="I2" s="707"/>
      <c r="J2" s="707"/>
    </row>
    <row r="3" spans="1:10" ht="15.75" x14ac:dyDescent="0.2">
      <c r="A3" s="716" t="s">
        <v>836</v>
      </c>
      <c r="B3" s="716"/>
      <c r="C3" s="716"/>
      <c r="D3" s="716"/>
      <c r="E3" s="716"/>
      <c r="F3" s="716"/>
      <c r="G3" s="716"/>
      <c r="H3" s="716"/>
      <c r="I3" s="716"/>
      <c r="J3" s="716"/>
    </row>
    <row r="4" spans="1:10" ht="15" thickBot="1" x14ac:dyDescent="0.25">
      <c r="A4" s="718" t="s">
        <v>837</v>
      </c>
      <c r="B4" s="718"/>
      <c r="C4" s="718"/>
      <c r="D4" s="718"/>
      <c r="E4" s="718"/>
      <c r="F4" s="718"/>
      <c r="G4" s="718"/>
      <c r="H4" s="718"/>
      <c r="I4" s="718"/>
      <c r="J4" s="718"/>
    </row>
    <row r="5" spans="1:10" ht="15.75" thickTop="1" thickBot="1" x14ac:dyDescent="0.25">
      <c r="A5" s="775" t="s">
        <v>811</v>
      </c>
      <c r="B5" s="775"/>
      <c r="C5" s="1035"/>
      <c r="D5" s="775"/>
      <c r="E5" s="775"/>
      <c r="F5" s="463">
        <v>2022</v>
      </c>
      <c r="G5" s="1025">
        <v>2023</v>
      </c>
      <c r="H5" s="1026"/>
      <c r="I5" s="1026"/>
      <c r="J5" s="1026"/>
    </row>
    <row r="6" spans="1:10" ht="15" thickBot="1" x14ac:dyDescent="0.25">
      <c r="A6" s="1020"/>
      <c r="B6" s="1020"/>
      <c r="C6" s="1036"/>
      <c r="D6" s="32"/>
      <c r="E6" s="31"/>
      <c r="F6" s="488" t="s">
        <v>126</v>
      </c>
      <c r="G6" s="489" t="s">
        <v>127</v>
      </c>
      <c r="H6" s="488" t="s">
        <v>125</v>
      </c>
      <c r="I6" s="488" t="s">
        <v>1249</v>
      </c>
      <c r="J6" s="488" t="s">
        <v>1250</v>
      </c>
    </row>
    <row r="7" spans="1:10" ht="15.75" thickTop="1" x14ac:dyDescent="0.2">
      <c r="A7" s="172"/>
      <c r="B7" s="1037"/>
      <c r="C7" s="1037"/>
      <c r="D7" s="152"/>
      <c r="E7" s="152"/>
      <c r="F7" s="152"/>
      <c r="G7" s="1028"/>
      <c r="H7" s="1028"/>
      <c r="I7" s="1038"/>
      <c r="J7" s="1038"/>
    </row>
    <row r="8" spans="1:10" ht="15" x14ac:dyDescent="0.2">
      <c r="A8" s="172"/>
      <c r="B8" s="1039"/>
      <c r="C8" s="1039"/>
      <c r="D8" s="152"/>
      <c r="E8" s="152"/>
      <c r="F8" s="152"/>
      <c r="G8" s="152"/>
      <c r="H8" s="152"/>
      <c r="I8" s="152"/>
      <c r="J8" s="152"/>
    </row>
    <row r="9" spans="1:10" x14ac:dyDescent="0.2">
      <c r="A9" s="18" t="s">
        <v>812</v>
      </c>
      <c r="B9" s="961" t="s">
        <v>131</v>
      </c>
      <c r="C9" s="961"/>
      <c r="D9" s="11"/>
      <c r="E9" s="11"/>
      <c r="F9" s="306">
        <v>9.1515314880672296</v>
      </c>
      <c r="G9" s="306">
        <v>11.22707658661389</v>
      </c>
      <c r="H9" s="306">
        <v>9.1895213763723724</v>
      </c>
      <c r="I9" s="306">
        <v>14.74903628578952</v>
      </c>
      <c r="J9" s="306">
        <v>13.3188366373595</v>
      </c>
    </row>
    <row r="10" spans="1:10" x14ac:dyDescent="0.2">
      <c r="A10" s="16"/>
      <c r="B10" s="1029"/>
      <c r="C10" s="1029"/>
      <c r="D10" s="11"/>
      <c r="E10" s="11"/>
      <c r="F10" s="306">
        <v>-2.92</v>
      </c>
      <c r="G10" s="306">
        <v>-3.27756794744989</v>
      </c>
      <c r="H10" s="306">
        <v>-3.77293276596899</v>
      </c>
      <c r="I10" s="306">
        <v>-2.7043940773016599</v>
      </c>
      <c r="J10" s="306">
        <v>-2.57123916447624</v>
      </c>
    </row>
    <row r="11" spans="1:10" x14ac:dyDescent="0.2">
      <c r="A11" s="16"/>
      <c r="B11" s="1029"/>
      <c r="C11" s="1029"/>
      <c r="D11" s="11"/>
      <c r="E11" s="173"/>
      <c r="F11" s="306"/>
      <c r="G11" s="306"/>
      <c r="H11" s="306"/>
      <c r="I11" s="306"/>
      <c r="J11" s="306"/>
    </row>
    <row r="12" spans="1:10" x14ac:dyDescent="0.2">
      <c r="A12" s="18" t="s">
        <v>813</v>
      </c>
      <c r="B12" s="961" t="s">
        <v>133</v>
      </c>
      <c r="C12" s="961"/>
      <c r="D12" s="11"/>
      <c r="E12" s="11"/>
      <c r="F12" s="306">
        <v>13.61961391222278</v>
      </c>
      <c r="G12" s="306">
        <v>14.717282457386711</v>
      </c>
      <c r="H12" s="306">
        <v>18.29465368897112</v>
      </c>
      <c r="I12" s="306">
        <v>19.22588809586841</v>
      </c>
      <c r="J12" s="306">
        <v>19.287638146701401</v>
      </c>
    </row>
    <row r="13" spans="1:10" x14ac:dyDescent="0.2">
      <c r="A13" s="16"/>
      <c r="B13" s="1029"/>
      <c r="C13" s="1029"/>
      <c r="D13" s="11"/>
      <c r="E13" s="11"/>
      <c r="F13" s="306">
        <v>-65.400000000000006</v>
      </c>
      <c r="G13" s="306">
        <v>-66.409213175580405</v>
      </c>
      <c r="H13" s="306">
        <v>-66.302477697374499</v>
      </c>
      <c r="I13" s="306">
        <v>-68.269370736792496</v>
      </c>
      <c r="J13" s="306">
        <v>-68.048501885177998</v>
      </c>
    </row>
    <row r="14" spans="1:10" x14ac:dyDescent="0.2">
      <c r="A14" s="16"/>
      <c r="B14" s="1029"/>
      <c r="C14" s="1029"/>
      <c r="D14" s="11"/>
      <c r="E14" s="173"/>
      <c r="F14" s="306"/>
      <c r="G14" s="306"/>
      <c r="H14" s="306"/>
      <c r="I14" s="306"/>
      <c r="J14" s="306"/>
    </row>
    <row r="15" spans="1:10" x14ac:dyDescent="0.2">
      <c r="A15" s="18" t="s">
        <v>814</v>
      </c>
      <c r="B15" s="961" t="s">
        <v>815</v>
      </c>
      <c r="C15" s="961"/>
      <c r="D15" s="11"/>
      <c r="E15" s="11"/>
      <c r="F15" s="306"/>
      <c r="G15" s="306"/>
      <c r="H15" s="306"/>
      <c r="I15" s="306"/>
      <c r="J15" s="306"/>
    </row>
    <row r="16" spans="1:10" x14ac:dyDescent="0.2">
      <c r="A16" s="16"/>
      <c r="B16" s="961" t="s">
        <v>816</v>
      </c>
      <c r="C16" s="961"/>
      <c r="D16" s="11"/>
      <c r="E16" s="11"/>
      <c r="F16" s="306">
        <v>13.906231618064</v>
      </c>
      <c r="G16" s="306">
        <v>16.22142063917471</v>
      </c>
      <c r="H16" s="306">
        <v>16.88690087475511</v>
      </c>
      <c r="I16" s="306">
        <v>17.693721194531928</v>
      </c>
      <c r="J16" s="306">
        <v>17.974568415232579</v>
      </c>
    </row>
    <row r="17" spans="1:10" x14ac:dyDescent="0.2">
      <c r="A17" s="16"/>
      <c r="B17" s="1029"/>
      <c r="C17" s="1029"/>
      <c r="D17" s="11"/>
      <c r="E17" s="11"/>
      <c r="F17" s="306">
        <v>-3.91</v>
      </c>
      <c r="G17" s="306">
        <v>-4.1270064586206399</v>
      </c>
      <c r="H17" s="306">
        <v>-4.0745143320201</v>
      </c>
      <c r="I17" s="306">
        <v>-3.2982482317411201</v>
      </c>
      <c r="J17" s="306">
        <v>-3.4666596441223501</v>
      </c>
    </row>
    <row r="18" spans="1:10" x14ac:dyDescent="0.2">
      <c r="A18" s="16"/>
      <c r="B18" s="1029"/>
      <c r="C18" s="1029"/>
      <c r="D18" s="11"/>
      <c r="E18" s="11"/>
      <c r="F18" s="306"/>
      <c r="G18" s="306"/>
      <c r="H18" s="306"/>
      <c r="I18" s="306"/>
      <c r="J18" s="306"/>
    </row>
    <row r="19" spans="1:10" x14ac:dyDescent="0.2">
      <c r="A19" s="16"/>
      <c r="B19" s="961" t="s">
        <v>838</v>
      </c>
      <c r="C19" s="961"/>
      <c r="D19" s="11"/>
      <c r="E19" s="11"/>
      <c r="F19" s="306">
        <v>14.0340530915951</v>
      </c>
      <c r="G19" s="306">
        <v>14.790220306774369</v>
      </c>
      <c r="H19" s="306">
        <v>17.013676768589029</v>
      </c>
      <c r="I19" s="306">
        <v>17.704215896771281</v>
      </c>
      <c r="J19" s="306">
        <v>17.813765420927911</v>
      </c>
    </row>
    <row r="20" spans="1:10" x14ac:dyDescent="0.2">
      <c r="A20" s="16"/>
      <c r="B20" s="961" t="s">
        <v>839</v>
      </c>
      <c r="C20" s="961"/>
      <c r="D20" s="11"/>
      <c r="E20" s="11"/>
      <c r="F20" s="306">
        <v>-5.68</v>
      </c>
      <c r="G20" s="306">
        <v>-4.2028393567554696</v>
      </c>
      <c r="H20" s="306">
        <v>-4.5376807139855</v>
      </c>
      <c r="I20" s="306">
        <v>-3.9052753307564201</v>
      </c>
      <c r="J20" s="306">
        <v>-3.55664311303449</v>
      </c>
    </row>
    <row r="21" spans="1:10" x14ac:dyDescent="0.2">
      <c r="A21" s="16"/>
      <c r="B21" s="1029"/>
      <c r="C21" s="1029"/>
      <c r="D21" s="11"/>
      <c r="E21" s="11"/>
      <c r="F21" s="306"/>
      <c r="G21" s="306"/>
      <c r="H21" s="306"/>
      <c r="I21" s="306"/>
      <c r="J21" s="306"/>
    </row>
    <row r="22" spans="1:10" x14ac:dyDescent="0.2">
      <c r="A22" s="16"/>
      <c r="B22" s="961" t="s">
        <v>840</v>
      </c>
      <c r="C22" s="961"/>
      <c r="D22" s="11"/>
      <c r="E22" s="11"/>
      <c r="F22" s="306">
        <v>11.67484923728837</v>
      </c>
      <c r="G22" s="306">
        <v>11.885046187187511</v>
      </c>
      <c r="H22" s="306">
        <v>13.96431611916563</v>
      </c>
      <c r="I22" s="306">
        <v>14.139722770830559</v>
      </c>
      <c r="J22" s="306">
        <v>13.728084309922981</v>
      </c>
    </row>
    <row r="23" spans="1:10" x14ac:dyDescent="0.2">
      <c r="A23" s="16"/>
      <c r="B23" s="961" t="s">
        <v>841</v>
      </c>
      <c r="C23" s="961"/>
      <c r="D23" s="11"/>
      <c r="E23" s="11"/>
      <c r="F23" s="306">
        <v>-3.31</v>
      </c>
      <c r="G23" s="306">
        <v>-4.1111907007148503</v>
      </c>
      <c r="H23" s="306">
        <v>-3.5734204894348101</v>
      </c>
      <c r="I23" s="306">
        <v>-3.7961548209945302</v>
      </c>
      <c r="J23" s="306">
        <v>-3.0928908609771901</v>
      </c>
    </row>
    <row r="24" spans="1:10" x14ac:dyDescent="0.2">
      <c r="A24" s="16"/>
      <c r="B24" s="1029"/>
      <c r="C24" s="1029"/>
      <c r="D24" s="11"/>
      <c r="E24" s="11"/>
      <c r="F24" s="306"/>
      <c r="G24" s="306"/>
      <c r="H24" s="306"/>
      <c r="I24" s="306"/>
      <c r="J24" s="306"/>
    </row>
    <row r="25" spans="1:10" x14ac:dyDescent="0.2">
      <c r="A25" s="16"/>
      <c r="B25" s="961" t="s">
        <v>821</v>
      </c>
      <c r="C25" s="961"/>
      <c r="D25" s="11"/>
      <c r="E25" s="11"/>
      <c r="F25" s="306">
        <v>14.5413418240736</v>
      </c>
      <c r="G25" s="306">
        <v>15.444009581442019</v>
      </c>
      <c r="H25" s="306">
        <v>17.851823949398149</v>
      </c>
      <c r="I25" s="306">
        <v>18.640038195104349</v>
      </c>
      <c r="J25" s="306">
        <v>19.284803389616819</v>
      </c>
    </row>
    <row r="26" spans="1:10" x14ac:dyDescent="0.2">
      <c r="A26" s="16"/>
      <c r="B26" s="961" t="s">
        <v>842</v>
      </c>
      <c r="C26" s="961"/>
      <c r="D26" s="11"/>
      <c r="E26" s="11"/>
      <c r="F26" s="306">
        <v>-15.3</v>
      </c>
      <c r="G26" s="306">
        <v>-14.619841076134</v>
      </c>
      <c r="H26" s="306">
        <v>-14.2910471871702</v>
      </c>
      <c r="I26" s="306">
        <v>-14.8937115997948</v>
      </c>
      <c r="J26" s="306">
        <v>-15.584236870027199</v>
      </c>
    </row>
    <row r="27" spans="1:10" x14ac:dyDescent="0.2">
      <c r="A27" s="16"/>
      <c r="B27" s="1029"/>
      <c r="C27" s="1029"/>
      <c r="D27" s="11"/>
      <c r="E27" s="11"/>
      <c r="F27" s="306"/>
      <c r="G27" s="306"/>
      <c r="H27" s="306"/>
      <c r="I27" s="306"/>
      <c r="J27" s="306"/>
    </row>
    <row r="28" spans="1:10" x14ac:dyDescent="0.2">
      <c r="A28" s="16"/>
      <c r="B28" s="961" t="s">
        <v>823</v>
      </c>
      <c r="C28" s="961"/>
      <c r="D28" s="11"/>
      <c r="E28" s="11"/>
      <c r="F28" s="306">
        <v>12.217872851948361</v>
      </c>
      <c r="G28" s="306">
        <v>12.72799475386816</v>
      </c>
      <c r="H28" s="306">
        <v>14.079875965815621</v>
      </c>
      <c r="I28" s="306">
        <v>14.218292033400211</v>
      </c>
      <c r="J28" s="306">
        <v>14.33738691286676</v>
      </c>
    </row>
    <row r="29" spans="1:10" x14ac:dyDescent="0.2">
      <c r="A29" s="16"/>
      <c r="B29" s="961" t="s">
        <v>843</v>
      </c>
      <c r="C29" s="961"/>
      <c r="D29" s="11"/>
      <c r="E29" s="11"/>
      <c r="F29" s="306">
        <v>-0.73199999999999998</v>
      </c>
      <c r="G29" s="306">
        <v>-0.55603221733374397</v>
      </c>
      <c r="H29" s="306">
        <v>-0.48645891592388202</v>
      </c>
      <c r="I29" s="306">
        <v>-0.44303644965396699</v>
      </c>
      <c r="J29" s="306">
        <v>-0.41186742820600403</v>
      </c>
    </row>
    <row r="30" spans="1:10" x14ac:dyDescent="0.2">
      <c r="A30" s="16"/>
      <c r="B30" s="1029"/>
      <c r="C30" s="1029"/>
      <c r="D30" s="11"/>
      <c r="E30" s="11"/>
      <c r="F30" s="306"/>
      <c r="G30" s="306"/>
      <c r="H30" s="306"/>
      <c r="I30" s="306"/>
      <c r="J30" s="306"/>
    </row>
    <row r="31" spans="1:10" x14ac:dyDescent="0.2">
      <c r="A31" s="16"/>
      <c r="B31" s="961" t="s">
        <v>825</v>
      </c>
      <c r="C31" s="961"/>
      <c r="D31" s="11"/>
      <c r="E31" s="11"/>
      <c r="F31" s="306">
        <v>13.504789220695789</v>
      </c>
      <c r="G31" s="306">
        <v>13.05897172231068</v>
      </c>
      <c r="H31" s="306">
        <v>14.59258506285664</v>
      </c>
      <c r="I31" s="306">
        <v>15.33739111627432</v>
      </c>
      <c r="J31" s="306">
        <v>15.21934188653529</v>
      </c>
    </row>
    <row r="32" spans="1:10" x14ac:dyDescent="0.2">
      <c r="A32" s="16"/>
      <c r="B32" s="961" t="s">
        <v>844</v>
      </c>
      <c r="C32" s="961"/>
      <c r="D32" s="11"/>
      <c r="E32" s="11"/>
      <c r="F32" s="306">
        <v>-0.81230000000000002</v>
      </c>
      <c r="G32" s="306">
        <v>-0.671167539258685</v>
      </c>
      <c r="H32" s="306">
        <v>-0.58965913108057</v>
      </c>
      <c r="I32" s="306">
        <v>-0.50603294332867399</v>
      </c>
      <c r="J32" s="306">
        <v>-0.51306132287682005</v>
      </c>
    </row>
    <row r="33" spans="1:10" x14ac:dyDescent="0.2">
      <c r="A33" s="16"/>
      <c r="B33" s="1029"/>
      <c r="C33" s="1029"/>
      <c r="D33" s="11"/>
      <c r="E33" s="11"/>
      <c r="F33" s="306"/>
      <c r="G33" s="306"/>
      <c r="H33" s="306"/>
      <c r="I33" s="306"/>
      <c r="J33" s="306"/>
    </row>
    <row r="34" spans="1:10" x14ac:dyDescent="0.2">
      <c r="A34" s="16"/>
      <c r="B34" s="961" t="s">
        <v>827</v>
      </c>
      <c r="C34" s="961"/>
      <c r="D34" s="11"/>
      <c r="E34" s="11"/>
      <c r="F34" s="306">
        <v>12.32834184219702</v>
      </c>
      <c r="G34" s="306">
        <v>11.88939026173818</v>
      </c>
      <c r="H34" s="306">
        <v>12.938673850438221</v>
      </c>
      <c r="I34" s="306">
        <v>13.21096022503316</v>
      </c>
      <c r="J34" s="306">
        <v>13.330618094495859</v>
      </c>
    </row>
    <row r="35" spans="1:10" x14ac:dyDescent="0.2">
      <c r="A35" s="16"/>
      <c r="B35" s="961" t="s">
        <v>845</v>
      </c>
      <c r="C35" s="961"/>
      <c r="D35" s="11"/>
      <c r="E35" s="11"/>
      <c r="F35" s="306">
        <v>-0.29499999999999998</v>
      </c>
      <c r="G35" s="306">
        <v>-3.7505495514557598E-2</v>
      </c>
      <c r="H35" s="306">
        <v>-0.37172126894068402</v>
      </c>
      <c r="I35" s="306">
        <v>-0.17849254584781901</v>
      </c>
      <c r="J35" s="306">
        <v>-0.336089768639172</v>
      </c>
    </row>
    <row r="36" spans="1:10" x14ac:dyDescent="0.2">
      <c r="A36" s="16"/>
      <c r="B36" s="1029"/>
      <c r="C36" s="1029"/>
      <c r="D36" s="11"/>
      <c r="E36" s="11"/>
      <c r="F36" s="306"/>
      <c r="G36" s="306"/>
      <c r="H36" s="306"/>
      <c r="I36" s="306"/>
      <c r="J36" s="306"/>
    </row>
    <row r="37" spans="1:10" x14ac:dyDescent="0.2">
      <c r="A37" s="16"/>
      <c r="B37" s="961" t="s">
        <v>829</v>
      </c>
      <c r="C37" s="961"/>
      <c r="D37" s="11"/>
      <c r="E37" s="11"/>
      <c r="F37" s="306">
        <v>13.0665651604942</v>
      </c>
      <c r="G37" s="306">
        <v>11.76537154642994</v>
      </c>
      <c r="H37" s="306">
        <v>12.450712565438639</v>
      </c>
      <c r="I37" s="306">
        <v>12.652761485195841</v>
      </c>
      <c r="J37" s="306">
        <v>12.86266532580242</v>
      </c>
    </row>
    <row r="38" spans="1:10" x14ac:dyDescent="0.2">
      <c r="A38" s="16"/>
      <c r="B38" s="961"/>
      <c r="C38" s="961"/>
      <c r="D38" s="11"/>
      <c r="E38" s="11"/>
      <c r="F38" s="306">
        <v>-1.41</v>
      </c>
      <c r="G38" s="306">
        <v>-1.98763603263781</v>
      </c>
      <c r="H38" s="306">
        <v>-2.0000874981007399</v>
      </c>
      <c r="I38" s="306">
        <v>-2.0052832637884901</v>
      </c>
      <c r="J38" s="306">
        <v>-1.8320633576308001</v>
      </c>
    </row>
    <row r="39" spans="1:10" x14ac:dyDescent="0.2">
      <c r="A39" s="18" t="s">
        <v>830</v>
      </c>
      <c r="B39" s="961" t="s">
        <v>321</v>
      </c>
      <c r="C39" s="961"/>
      <c r="D39" s="173"/>
      <c r="E39" s="11"/>
      <c r="F39" s="306"/>
      <c r="G39" s="306"/>
      <c r="H39" s="306"/>
      <c r="I39" s="306"/>
      <c r="J39" s="306"/>
    </row>
    <row r="40" spans="1:10" x14ac:dyDescent="0.2">
      <c r="A40" s="16"/>
      <c r="B40" s="961" t="s">
        <v>831</v>
      </c>
      <c r="C40" s="961"/>
      <c r="D40" s="11"/>
      <c r="E40" s="11"/>
      <c r="F40" s="306">
        <v>13.6024212</v>
      </c>
      <c r="G40" s="306">
        <v>14.57591266166756</v>
      </c>
      <c r="H40" s="306">
        <v>17.438485258958949</v>
      </c>
      <c r="I40" s="306">
        <v>18.53011416186817</v>
      </c>
      <c r="J40" s="306">
        <v>18.681283626381529</v>
      </c>
    </row>
    <row r="41" spans="1:10" x14ac:dyDescent="0.2">
      <c r="A41" s="16"/>
      <c r="B41" s="961" t="s">
        <v>846</v>
      </c>
      <c r="C41" s="961"/>
      <c r="D41" s="173"/>
      <c r="E41" s="173"/>
      <c r="F41" s="306"/>
      <c r="G41" s="306"/>
      <c r="H41" s="306"/>
      <c r="I41" s="306"/>
      <c r="J41" s="306"/>
    </row>
    <row r="42" spans="1:10" x14ac:dyDescent="0.2">
      <c r="A42" s="16"/>
      <c r="B42" s="1029"/>
      <c r="C42" s="1029"/>
      <c r="D42" s="173"/>
      <c r="E42" s="11"/>
      <c r="F42" s="306"/>
      <c r="G42" s="306"/>
      <c r="H42" s="306"/>
      <c r="I42" s="306"/>
      <c r="J42" s="306"/>
    </row>
    <row r="43" spans="1:10" x14ac:dyDescent="0.2">
      <c r="A43" s="16"/>
      <c r="B43" s="460" t="s">
        <v>832</v>
      </c>
      <c r="C43" s="460"/>
      <c r="D43" s="11"/>
      <c r="E43" s="11"/>
      <c r="F43" s="306">
        <v>8.9111422999999998</v>
      </c>
      <c r="G43" s="306">
        <v>9.313963694299229</v>
      </c>
      <c r="H43" s="306">
        <v>11.30414104799625</v>
      </c>
      <c r="I43" s="306">
        <v>12.191671263579179</v>
      </c>
      <c r="J43" s="306">
        <v>12.40799100549094</v>
      </c>
    </row>
    <row r="44" spans="1:10" ht="15" thickBot="1" x14ac:dyDescent="0.25">
      <c r="A44" s="174"/>
      <c r="B44" s="1041"/>
      <c r="C44" s="1041"/>
      <c r="D44" s="100"/>
      <c r="E44" s="100"/>
      <c r="F44" s="100"/>
      <c r="G44" s="100"/>
      <c r="H44" s="100"/>
      <c r="I44" s="100"/>
      <c r="J44" s="100"/>
    </row>
    <row r="45" spans="1:10" ht="15" thickTop="1" x14ac:dyDescent="0.2">
      <c r="A45" s="1042" t="s">
        <v>847</v>
      </c>
      <c r="B45" s="1042"/>
      <c r="C45" s="1042"/>
      <c r="D45" s="1042"/>
      <c r="E45" s="1042"/>
      <c r="F45" s="1042"/>
      <c r="G45" s="1042"/>
      <c r="H45" s="1042"/>
      <c r="I45" s="1042"/>
      <c r="J45" s="1042"/>
    </row>
    <row r="46" spans="1:10" x14ac:dyDescent="0.2">
      <c r="A46" s="1040" t="s">
        <v>1210</v>
      </c>
      <c r="B46" s="1040"/>
      <c r="C46" s="1040"/>
      <c r="D46" s="1040"/>
      <c r="E46" s="1040"/>
      <c r="F46" s="1040"/>
      <c r="G46" s="1040"/>
      <c r="H46" s="1040"/>
      <c r="I46" s="1040"/>
      <c r="J46" s="1040"/>
    </row>
    <row r="47" spans="1:10" x14ac:dyDescent="0.2">
      <c r="A47" s="1040" t="s">
        <v>265</v>
      </c>
      <c r="B47" s="1040"/>
      <c r="C47" s="1040"/>
      <c r="D47" s="1040"/>
      <c r="E47" s="1040"/>
      <c r="F47" s="1040"/>
      <c r="G47" s="1040"/>
      <c r="H47" s="1040"/>
      <c r="I47" s="1040"/>
      <c r="J47" s="1040"/>
    </row>
    <row r="48" spans="1:10" x14ac:dyDescent="0.2">
      <c r="A48" s="16"/>
      <c r="B48" s="16"/>
      <c r="C48" s="16"/>
      <c r="D48" s="16"/>
      <c r="E48" s="16"/>
      <c r="F48" s="16"/>
      <c r="G48" s="16"/>
      <c r="H48" s="16"/>
      <c r="I48" s="16"/>
      <c r="J48" s="16"/>
    </row>
    <row r="49" spans="1:1" x14ac:dyDescent="0.2">
      <c r="A49" s="175"/>
    </row>
    <row r="51" spans="1:1" x14ac:dyDescent="0.2">
      <c r="A51" s="2"/>
    </row>
  </sheetData>
  <mergeCells count="49">
    <mergeCell ref="A47:J47"/>
    <mergeCell ref="B35:C35"/>
    <mergeCell ref="B36:C36"/>
    <mergeCell ref="B37:C38"/>
    <mergeCell ref="B39:C39"/>
    <mergeCell ref="B40:C40"/>
    <mergeCell ref="B41:C41"/>
    <mergeCell ref="B42:C42"/>
    <mergeCell ref="B44:C44"/>
    <mergeCell ref="A45:J45"/>
    <mergeCell ref="A46:J46"/>
    <mergeCell ref="B34:C34"/>
    <mergeCell ref="B23:C23"/>
    <mergeCell ref="B24:C24"/>
    <mergeCell ref="B25:C25"/>
    <mergeCell ref="B26:C26"/>
    <mergeCell ref="B27:C27"/>
    <mergeCell ref="B28:C28"/>
    <mergeCell ref="B29:C29"/>
    <mergeCell ref="B30:C30"/>
    <mergeCell ref="B31:C31"/>
    <mergeCell ref="B32:C32"/>
    <mergeCell ref="B33:C33"/>
    <mergeCell ref="B22:C22"/>
    <mergeCell ref="B11:C11"/>
    <mergeCell ref="B12:C12"/>
    <mergeCell ref="B13:C13"/>
    <mergeCell ref="B14:C14"/>
    <mergeCell ref="B15:C15"/>
    <mergeCell ref="B16:C16"/>
    <mergeCell ref="B17:C17"/>
    <mergeCell ref="B18:C18"/>
    <mergeCell ref="B19:C19"/>
    <mergeCell ref="B20:C20"/>
    <mergeCell ref="B21:C21"/>
    <mergeCell ref="B10:C10"/>
    <mergeCell ref="A1:J1"/>
    <mergeCell ref="A2:J2"/>
    <mergeCell ref="A3:J3"/>
    <mergeCell ref="A4:J4"/>
    <mergeCell ref="A5:B6"/>
    <mergeCell ref="C5:C6"/>
    <mergeCell ref="D5:E5"/>
    <mergeCell ref="B7:C7"/>
    <mergeCell ref="G7:H7"/>
    <mergeCell ref="I7:J7"/>
    <mergeCell ref="B8:C8"/>
    <mergeCell ref="B9:C9"/>
    <mergeCell ref="G5:J5"/>
  </mergeCells>
  <pageMargins left="0.7" right="0.7" top="0.75" bottom="0.75" header="0.3" footer="0.3"/>
  <pageSetup paperSize="9" orientation="portrait" verticalDpi="0"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dimension ref="A1:J55"/>
  <sheetViews>
    <sheetView view="pageBreakPreview" zoomScaleNormal="100" zoomScaleSheetLayoutView="100" workbookViewId="0">
      <selection activeCell="J6" sqref="J6"/>
    </sheetView>
  </sheetViews>
  <sheetFormatPr defaultRowHeight="14.25" x14ac:dyDescent="0.2"/>
  <cols>
    <col min="1" max="1" width="2.375" bestFit="1" customWidth="1"/>
    <col min="3" max="3" width="20.75" customWidth="1"/>
    <col min="4" max="4" width="2.75" bestFit="1" customWidth="1"/>
    <col min="6" max="8" width="5.625" bestFit="1" customWidth="1"/>
    <col min="9" max="10" width="5" bestFit="1" customWidth="1"/>
  </cols>
  <sheetData>
    <row r="1" spans="1:10" ht="18.75" x14ac:dyDescent="0.2">
      <c r="A1" s="771" t="s">
        <v>848</v>
      </c>
      <c r="B1" s="771"/>
      <c r="C1" s="771"/>
      <c r="D1" s="771"/>
      <c r="E1" s="771"/>
      <c r="F1" s="771"/>
      <c r="G1" s="771"/>
      <c r="H1" s="771"/>
      <c r="I1" s="771"/>
      <c r="J1" s="771"/>
    </row>
    <row r="2" spans="1:10" ht="18.75" x14ac:dyDescent="0.2">
      <c r="A2" s="771" t="s">
        <v>808</v>
      </c>
      <c r="B2" s="771"/>
      <c r="C2" s="771"/>
      <c r="D2" s="771"/>
      <c r="E2" s="771"/>
      <c r="F2" s="771"/>
      <c r="G2" s="771"/>
      <c r="H2" s="771"/>
      <c r="I2" s="771"/>
      <c r="J2" s="771"/>
    </row>
    <row r="3" spans="1:10" ht="15.75" x14ac:dyDescent="0.2">
      <c r="A3" s="1043" t="s">
        <v>849</v>
      </c>
      <c r="B3" s="1043"/>
      <c r="C3" s="1043"/>
      <c r="D3" s="1043"/>
      <c r="E3" s="1043"/>
      <c r="F3" s="1043"/>
      <c r="G3" s="1043"/>
      <c r="H3" s="1043"/>
      <c r="I3" s="1043"/>
      <c r="J3" s="1043"/>
    </row>
    <row r="4" spans="1:10" ht="15" thickBot="1" x14ac:dyDescent="0.25">
      <c r="A4" s="809" t="s">
        <v>810</v>
      </c>
      <c r="B4" s="809"/>
      <c r="C4" s="809"/>
      <c r="D4" s="809"/>
      <c r="E4" s="809"/>
      <c r="F4" s="809"/>
      <c r="G4" s="809"/>
      <c r="H4" s="809"/>
      <c r="I4" s="809"/>
      <c r="J4" s="809"/>
    </row>
    <row r="5" spans="1:10" ht="15.75" thickTop="1" thickBot="1" x14ac:dyDescent="0.25">
      <c r="A5" s="1044" t="s">
        <v>811</v>
      </c>
      <c r="B5" s="1044"/>
      <c r="C5" s="1044"/>
      <c r="D5" s="1044"/>
      <c r="E5" s="1044"/>
      <c r="F5" s="463">
        <v>2022</v>
      </c>
      <c r="G5" s="1025">
        <v>2023</v>
      </c>
      <c r="H5" s="1026"/>
      <c r="I5" s="1026"/>
      <c r="J5" s="1026"/>
    </row>
    <row r="6" spans="1:10" ht="15" thickBot="1" x14ac:dyDescent="0.25">
      <c r="A6" s="1045"/>
      <c r="B6" s="1045"/>
      <c r="C6" s="1045"/>
      <c r="D6" s="23"/>
      <c r="E6" s="22"/>
      <c r="F6" s="488" t="s">
        <v>126</v>
      </c>
      <c r="G6" s="489" t="s">
        <v>127</v>
      </c>
      <c r="H6" s="488" t="s">
        <v>125</v>
      </c>
      <c r="I6" s="488" t="s">
        <v>1249</v>
      </c>
      <c r="J6" s="488" t="s">
        <v>1250</v>
      </c>
    </row>
    <row r="7" spans="1:10" ht="15.75" thickTop="1" x14ac:dyDescent="0.2">
      <c r="A7" s="26"/>
      <c r="B7" s="1046"/>
      <c r="C7" s="1046"/>
      <c r="D7" s="80"/>
      <c r="E7" s="80"/>
      <c r="F7" s="80"/>
      <c r="G7" s="80"/>
      <c r="H7" s="80"/>
      <c r="I7" s="152"/>
      <c r="J7" s="152"/>
    </row>
    <row r="8" spans="1:10" x14ac:dyDescent="0.2">
      <c r="A8" s="27" t="s">
        <v>812</v>
      </c>
      <c r="B8" s="709" t="s">
        <v>131</v>
      </c>
      <c r="C8" s="709"/>
      <c r="D8" s="3"/>
      <c r="E8" s="3"/>
      <c r="F8" s="340">
        <v>0</v>
      </c>
      <c r="G8" s="340">
        <v>0.33868769045850328</v>
      </c>
      <c r="H8" s="340">
        <v>5.2200363252833322</v>
      </c>
      <c r="I8" s="340">
        <v>7.3540675893693388</v>
      </c>
      <c r="J8" s="340">
        <v>0</v>
      </c>
    </row>
    <row r="9" spans="1:10" x14ac:dyDescent="0.2">
      <c r="A9" s="26"/>
      <c r="B9" s="917"/>
      <c r="C9" s="917"/>
      <c r="D9" s="3"/>
      <c r="E9" s="3"/>
      <c r="F9" s="340">
        <v>-0.21299999999999999</v>
      </c>
      <c r="G9" s="340">
        <v>-0.69545002045604198</v>
      </c>
      <c r="H9" s="340">
        <v>-1.9708062871901699</v>
      </c>
      <c r="I9" s="340">
        <v>-1.1504697724238799</v>
      </c>
      <c r="J9" s="340">
        <v>-1.1274282994479199</v>
      </c>
    </row>
    <row r="10" spans="1:10" x14ac:dyDescent="0.2">
      <c r="A10" s="26"/>
      <c r="B10" s="917"/>
      <c r="C10" s="917"/>
      <c r="D10" s="3"/>
      <c r="E10" s="171"/>
      <c r="F10" s="491"/>
      <c r="G10" s="491"/>
      <c r="H10" s="491"/>
      <c r="I10" s="340"/>
      <c r="J10" s="340"/>
    </row>
    <row r="11" spans="1:10" x14ac:dyDescent="0.2">
      <c r="A11" s="27" t="s">
        <v>813</v>
      </c>
      <c r="B11" s="709" t="s">
        <v>133</v>
      </c>
      <c r="C11" s="709"/>
      <c r="D11" s="3"/>
      <c r="E11" s="3"/>
      <c r="F11" s="340">
        <v>9.1575248496018418</v>
      </c>
      <c r="G11" s="340">
        <v>10.10763404834703</v>
      </c>
      <c r="H11" s="340">
        <v>12.009003166253599</v>
      </c>
      <c r="I11" s="340">
        <v>13.04866889330005</v>
      </c>
      <c r="J11" s="340">
        <v>13.63133364943987</v>
      </c>
    </row>
    <row r="12" spans="1:10" x14ac:dyDescent="0.2">
      <c r="A12" s="26"/>
      <c r="B12" s="917"/>
      <c r="C12" s="917"/>
      <c r="D12" s="3"/>
      <c r="E12" s="3"/>
      <c r="F12" s="340">
        <v>-68.900000000000006</v>
      </c>
      <c r="G12" s="340">
        <v>-71.324610888882603</v>
      </c>
      <c r="H12" s="340">
        <v>-69.157287575891203</v>
      </c>
      <c r="I12" s="340">
        <v>-70.046803495495396</v>
      </c>
      <c r="J12" s="340">
        <v>-70.083885672968506</v>
      </c>
    </row>
    <row r="13" spans="1:10" x14ac:dyDescent="0.2">
      <c r="A13" s="26"/>
      <c r="B13" s="917"/>
      <c r="C13" s="917"/>
      <c r="D13" s="3"/>
      <c r="E13" s="171"/>
      <c r="F13" s="491"/>
      <c r="G13" s="491"/>
      <c r="H13" s="491"/>
      <c r="I13" s="491"/>
      <c r="J13" s="340"/>
    </row>
    <row r="14" spans="1:10" x14ac:dyDescent="0.2">
      <c r="A14" s="27" t="s">
        <v>814</v>
      </c>
      <c r="B14" s="709" t="s">
        <v>815</v>
      </c>
      <c r="C14" s="709"/>
      <c r="D14" s="3"/>
      <c r="E14" s="3"/>
      <c r="F14" s="491"/>
      <c r="G14" s="491"/>
      <c r="H14" s="491"/>
      <c r="I14" s="491"/>
      <c r="J14" s="340"/>
    </row>
    <row r="15" spans="1:10" x14ac:dyDescent="0.2">
      <c r="A15" s="26"/>
      <c r="B15" s="917"/>
      <c r="C15" s="917"/>
      <c r="D15" s="3"/>
      <c r="E15" s="3"/>
      <c r="F15" s="491"/>
      <c r="G15" s="491"/>
      <c r="H15" s="491"/>
      <c r="I15" s="491"/>
      <c r="J15" s="340"/>
    </row>
    <row r="16" spans="1:10" x14ac:dyDescent="0.2">
      <c r="A16" s="26"/>
      <c r="B16" s="709" t="s">
        <v>816</v>
      </c>
      <c r="C16" s="709"/>
      <c r="D16" s="3"/>
      <c r="E16" s="3"/>
      <c r="F16" s="340">
        <v>14.2205572831704</v>
      </c>
      <c r="G16" s="340">
        <v>15.74984832120388</v>
      </c>
      <c r="H16" s="340">
        <v>17.728036376247829</v>
      </c>
      <c r="I16" s="340">
        <v>19.42176086775369</v>
      </c>
      <c r="J16" s="340">
        <v>18.680655927980329</v>
      </c>
    </row>
    <row r="17" spans="1:10" x14ac:dyDescent="0.2">
      <c r="A17" s="26"/>
      <c r="B17" s="917"/>
      <c r="C17" s="917"/>
      <c r="D17" s="3"/>
      <c r="E17" s="3"/>
      <c r="F17" s="340">
        <v>-8.14</v>
      </c>
      <c r="G17" s="340">
        <v>-7.7781921895816604</v>
      </c>
      <c r="H17" s="340">
        <v>-5.8428668809765503</v>
      </c>
      <c r="I17" s="340">
        <v>-7.1097994040213601</v>
      </c>
      <c r="J17" s="340">
        <v>-7.2333577055534501</v>
      </c>
    </row>
    <row r="18" spans="1:10" x14ac:dyDescent="0.2">
      <c r="A18" s="26"/>
      <c r="B18" s="917"/>
      <c r="C18" s="917"/>
      <c r="D18" s="3"/>
      <c r="E18" s="3"/>
      <c r="F18" s="491"/>
      <c r="G18" s="491"/>
      <c r="H18" s="491"/>
      <c r="I18" s="340"/>
      <c r="J18" s="340"/>
    </row>
    <row r="19" spans="1:10" x14ac:dyDescent="0.2">
      <c r="A19" s="26"/>
      <c r="B19" s="709" t="s">
        <v>817</v>
      </c>
      <c r="C19" s="709"/>
      <c r="D19" s="3"/>
      <c r="E19" s="3"/>
      <c r="F19" s="340">
        <v>14.4174328264689</v>
      </c>
      <c r="G19" s="340">
        <v>15.302107886347891</v>
      </c>
      <c r="H19" s="340">
        <v>19.131118844939831</v>
      </c>
      <c r="I19" s="340">
        <v>19.462456447000349</v>
      </c>
      <c r="J19" s="340">
        <v>20.00994473947944</v>
      </c>
    </row>
    <row r="20" spans="1:10" x14ac:dyDescent="0.2">
      <c r="A20" s="26"/>
      <c r="B20" s="709" t="s">
        <v>839</v>
      </c>
      <c r="C20" s="709"/>
      <c r="D20" s="3"/>
      <c r="E20" s="3"/>
      <c r="F20" s="340">
        <v>-5.87</v>
      </c>
      <c r="G20" s="340">
        <v>-3.5500368477994999</v>
      </c>
      <c r="H20" s="340">
        <v>-7.59170759718479</v>
      </c>
      <c r="I20" s="340">
        <v>-5.83623370428979</v>
      </c>
      <c r="J20" s="340">
        <v>-6.0379240387456798</v>
      </c>
    </row>
    <row r="21" spans="1:10" x14ac:dyDescent="0.2">
      <c r="A21" s="26"/>
      <c r="B21" s="917"/>
      <c r="C21" s="917"/>
      <c r="D21" s="3"/>
      <c r="E21" s="3"/>
      <c r="F21" s="491"/>
      <c r="G21" s="491"/>
      <c r="H21" s="491"/>
      <c r="I21" s="340"/>
      <c r="J21" s="340"/>
    </row>
    <row r="22" spans="1:10" x14ac:dyDescent="0.2">
      <c r="A22" s="26"/>
      <c r="B22" s="709" t="s">
        <v>840</v>
      </c>
      <c r="C22" s="709"/>
      <c r="D22" s="3"/>
      <c r="E22" s="3"/>
      <c r="F22" s="340">
        <v>13.58911194793</v>
      </c>
      <c r="G22" s="340">
        <v>15.035542182687051</v>
      </c>
      <c r="H22" s="340">
        <v>16.902119086653819</v>
      </c>
      <c r="I22" s="340">
        <v>18.55110833124651</v>
      </c>
      <c r="J22" s="340">
        <v>18.69087658837233</v>
      </c>
    </row>
    <row r="23" spans="1:10" x14ac:dyDescent="0.2">
      <c r="A23" s="26"/>
      <c r="B23" s="709" t="s">
        <v>841</v>
      </c>
      <c r="C23" s="709"/>
      <c r="D23" s="3"/>
      <c r="E23" s="3"/>
      <c r="F23" s="340">
        <v>-2.57</v>
      </c>
      <c r="G23" s="340">
        <v>-3.7937161715564001</v>
      </c>
      <c r="H23" s="340">
        <v>-3.7742219707045899</v>
      </c>
      <c r="I23" s="340">
        <v>-4.2295763344796002</v>
      </c>
      <c r="J23" s="340">
        <v>-4.0209606165092504</v>
      </c>
    </row>
    <row r="24" spans="1:10" x14ac:dyDescent="0.2">
      <c r="A24" s="26"/>
      <c r="B24" s="917"/>
      <c r="C24" s="917"/>
      <c r="D24" s="3"/>
      <c r="E24" s="3"/>
      <c r="F24" s="491"/>
      <c r="G24" s="491"/>
      <c r="H24" s="491"/>
      <c r="I24" s="340"/>
      <c r="J24" s="340"/>
    </row>
    <row r="25" spans="1:10" x14ac:dyDescent="0.2">
      <c r="A25" s="26"/>
      <c r="B25" s="709" t="s">
        <v>821</v>
      </c>
      <c r="C25" s="709"/>
      <c r="D25" s="3"/>
      <c r="E25" s="3"/>
      <c r="F25" s="340">
        <v>11.612666840430521</v>
      </c>
      <c r="G25" s="340">
        <v>12.784952306865421</v>
      </c>
      <c r="H25" s="340">
        <v>15.54092151223246</v>
      </c>
      <c r="I25" s="340">
        <v>16.68436676030208</v>
      </c>
      <c r="J25" s="340">
        <v>17.432913210042859</v>
      </c>
    </row>
    <row r="26" spans="1:10" x14ac:dyDescent="0.2">
      <c r="A26" s="26"/>
      <c r="B26" s="709" t="s">
        <v>842</v>
      </c>
      <c r="C26" s="709"/>
      <c r="D26" s="3"/>
      <c r="E26" s="3"/>
      <c r="F26" s="340">
        <v>-10.7</v>
      </c>
      <c r="G26" s="340">
        <v>-10.0044795306633</v>
      </c>
      <c r="H26" s="340">
        <v>-9.0183977140378904</v>
      </c>
      <c r="I26" s="340">
        <v>-9.23249042620618</v>
      </c>
      <c r="J26" s="340">
        <v>-9.3983816999828207</v>
      </c>
    </row>
    <row r="27" spans="1:10" x14ac:dyDescent="0.2">
      <c r="A27" s="26"/>
      <c r="B27" s="917"/>
      <c r="C27" s="917"/>
      <c r="D27" s="3"/>
      <c r="E27" s="3"/>
      <c r="F27" s="491"/>
      <c r="G27" s="491"/>
      <c r="H27" s="491"/>
      <c r="I27" s="340"/>
      <c r="J27" s="340"/>
    </row>
    <row r="28" spans="1:10" x14ac:dyDescent="0.2">
      <c r="A28" s="26"/>
      <c r="B28" s="709" t="s">
        <v>823</v>
      </c>
      <c r="C28" s="709"/>
      <c r="D28" s="3"/>
      <c r="E28" s="3"/>
      <c r="F28" s="340">
        <v>6.9458424111400419</v>
      </c>
      <c r="G28" s="340">
        <v>8.8880109233095492</v>
      </c>
      <c r="H28" s="340">
        <v>10.02143886078332</v>
      </c>
      <c r="I28" s="340">
        <v>11.052750496836079</v>
      </c>
      <c r="J28" s="340">
        <v>11.549078999940139</v>
      </c>
    </row>
    <row r="29" spans="1:10" x14ac:dyDescent="0.2">
      <c r="A29" s="26"/>
      <c r="B29" s="709" t="s">
        <v>843</v>
      </c>
      <c r="C29" s="709"/>
      <c r="D29" s="3"/>
      <c r="E29" s="3"/>
      <c r="F29" s="340">
        <v>-0.34100000000000003</v>
      </c>
      <c r="G29" s="340">
        <v>-0.30662787393447599</v>
      </c>
      <c r="H29" s="340">
        <v>-0.24533494952494</v>
      </c>
      <c r="I29" s="340">
        <v>-0.13416364936827599</v>
      </c>
      <c r="J29" s="340">
        <v>-8.9295225904535896E-2</v>
      </c>
    </row>
    <row r="30" spans="1:10" x14ac:dyDescent="0.2">
      <c r="A30" s="26"/>
      <c r="B30" s="917"/>
      <c r="C30" s="917"/>
      <c r="D30" s="3"/>
      <c r="E30" s="3"/>
      <c r="F30" s="491"/>
      <c r="G30" s="491"/>
      <c r="H30" s="491"/>
      <c r="I30" s="340"/>
      <c r="J30" s="340"/>
    </row>
    <row r="31" spans="1:10" x14ac:dyDescent="0.2">
      <c r="A31" s="26"/>
      <c r="B31" s="709" t="s">
        <v>825</v>
      </c>
      <c r="C31" s="709"/>
      <c r="D31" s="3"/>
      <c r="E31" s="3"/>
      <c r="F31" s="340">
        <v>7.6136386697128433</v>
      </c>
      <c r="G31" s="340">
        <v>9.1309479623538454</v>
      </c>
      <c r="H31" s="340">
        <v>9.7647395481684409</v>
      </c>
      <c r="I31" s="340">
        <v>9.9138967404210483</v>
      </c>
      <c r="J31" s="340">
        <v>10.51555219538394</v>
      </c>
    </row>
    <row r="32" spans="1:10" x14ac:dyDescent="0.2">
      <c r="A32" s="26"/>
      <c r="B32" s="709" t="s">
        <v>844</v>
      </c>
      <c r="C32" s="709"/>
      <c r="D32" s="3"/>
      <c r="E32" s="3"/>
      <c r="F32" s="340">
        <v>-0.432</v>
      </c>
      <c r="G32" s="340">
        <v>-0.39185689303854698</v>
      </c>
      <c r="H32" s="340">
        <v>-0.35827026590640398</v>
      </c>
      <c r="I32" s="340">
        <v>-0.32492898006139298</v>
      </c>
      <c r="J32" s="340">
        <v>-0.27772897285070303</v>
      </c>
    </row>
    <row r="33" spans="1:10" x14ac:dyDescent="0.2">
      <c r="A33" s="26"/>
      <c r="B33" s="917"/>
      <c r="C33" s="917"/>
      <c r="D33" s="3"/>
      <c r="E33" s="3"/>
      <c r="F33" s="491"/>
      <c r="G33" s="491"/>
      <c r="H33" s="491"/>
      <c r="I33" s="340"/>
      <c r="J33" s="340"/>
    </row>
    <row r="34" spans="1:10" x14ac:dyDescent="0.2">
      <c r="A34" s="26"/>
      <c r="B34" s="709" t="s">
        <v>827</v>
      </c>
      <c r="C34" s="709"/>
      <c r="D34" s="3"/>
      <c r="E34" s="3"/>
      <c r="F34" s="340">
        <v>0.17891905031040431</v>
      </c>
      <c r="G34" s="340">
        <v>6.3184648681652948</v>
      </c>
      <c r="H34" s="340">
        <v>6.9554619375454738</v>
      </c>
      <c r="I34" s="340">
        <v>13.8618563782978</v>
      </c>
      <c r="J34" s="340">
        <v>13.951224634175301</v>
      </c>
    </row>
    <row r="35" spans="1:10" x14ac:dyDescent="0.2">
      <c r="A35" s="26"/>
      <c r="B35" s="709" t="s">
        <v>845</v>
      </c>
      <c r="C35" s="709"/>
      <c r="D35" s="3"/>
      <c r="E35" s="3"/>
      <c r="F35" s="340">
        <v>-4.2599999999999999E-2</v>
      </c>
      <c r="G35" s="340">
        <v>-5.5590440107941799E-2</v>
      </c>
      <c r="H35" s="340">
        <v>-0.15561587702900401</v>
      </c>
      <c r="I35" s="340">
        <v>-0.20770126452978599</v>
      </c>
      <c r="J35" s="340">
        <v>-0.21560125813186101</v>
      </c>
    </row>
    <row r="36" spans="1:10" x14ac:dyDescent="0.2">
      <c r="A36" s="26"/>
      <c r="B36" s="917"/>
      <c r="C36" s="917"/>
      <c r="D36" s="3"/>
      <c r="E36" s="3"/>
      <c r="F36" s="491"/>
      <c r="G36" s="491"/>
      <c r="H36" s="491"/>
      <c r="I36" s="340"/>
      <c r="J36" s="340"/>
    </row>
    <row r="37" spans="1:10" ht="15" x14ac:dyDescent="0.25">
      <c r="A37" s="26"/>
      <c r="B37" s="917"/>
      <c r="C37" s="917"/>
      <c r="D37" s="3"/>
      <c r="E37" s="3"/>
      <c r="F37" s="491"/>
      <c r="G37" s="491"/>
      <c r="H37" s="491"/>
      <c r="I37" s="340"/>
      <c r="J37" s="492"/>
    </row>
    <row r="38" spans="1:10" x14ac:dyDescent="0.2">
      <c r="A38" s="26"/>
      <c r="B38" s="709" t="s">
        <v>829</v>
      </c>
      <c r="C38" s="709"/>
      <c r="D38" s="3"/>
      <c r="E38" s="3"/>
      <c r="F38" s="340">
        <v>9.4339047532002596</v>
      </c>
      <c r="G38" s="340">
        <v>9.9831406069685222</v>
      </c>
      <c r="H38" s="340">
        <v>12.28493087355622</v>
      </c>
      <c r="I38" s="340">
        <v>12.57225177604491</v>
      </c>
      <c r="J38" s="340">
        <v>12.605848900685171</v>
      </c>
    </row>
    <row r="39" spans="1:10" x14ac:dyDescent="0.2">
      <c r="A39" s="26"/>
      <c r="B39" s="917"/>
      <c r="C39" s="917"/>
      <c r="D39" s="171"/>
      <c r="E39" s="3"/>
      <c r="F39" s="340">
        <v>-2.0499999999999998</v>
      </c>
      <c r="G39" s="340">
        <v>-2.0994391439795201</v>
      </c>
      <c r="H39" s="340">
        <v>-1.8854908815545</v>
      </c>
      <c r="I39" s="340">
        <v>-1.7278329691243299</v>
      </c>
      <c r="J39" s="340">
        <v>-1.51543650990525</v>
      </c>
    </row>
    <row r="40" spans="1:10" x14ac:dyDescent="0.2">
      <c r="A40" s="27" t="s">
        <v>830</v>
      </c>
      <c r="B40" s="709" t="s">
        <v>321</v>
      </c>
      <c r="C40" s="709"/>
      <c r="D40" s="171"/>
      <c r="E40" s="171"/>
      <c r="F40" s="491"/>
      <c r="G40" s="491"/>
      <c r="H40" s="491"/>
      <c r="I40" s="340"/>
      <c r="J40" s="340"/>
    </row>
    <row r="41" spans="1:10" x14ac:dyDescent="0.2">
      <c r="A41" s="26"/>
      <c r="B41" s="917"/>
      <c r="C41" s="917"/>
      <c r="D41" s="171"/>
      <c r="E41" s="171"/>
      <c r="F41" s="491"/>
      <c r="G41" s="491"/>
      <c r="H41" s="491"/>
      <c r="I41" s="340"/>
      <c r="J41" s="340"/>
    </row>
    <row r="42" spans="1:10" ht="20.25" customHeight="1" x14ac:dyDescent="0.2">
      <c r="A42" s="26"/>
      <c r="B42" s="709" t="s">
        <v>831</v>
      </c>
      <c r="C42" s="709"/>
      <c r="D42" s="3"/>
      <c r="E42" s="3"/>
      <c r="F42" s="340">
        <v>10.30142</v>
      </c>
      <c r="G42" s="340">
        <v>11.105479522974679</v>
      </c>
      <c r="H42" s="340">
        <v>13.23767273494869</v>
      </c>
      <c r="I42" s="340">
        <v>14.35958097509365</v>
      </c>
      <c r="J42" s="340">
        <v>14.763386894304199</v>
      </c>
    </row>
    <row r="43" spans="1:10" x14ac:dyDescent="0.2">
      <c r="A43" s="26"/>
      <c r="B43" s="709" t="s">
        <v>850</v>
      </c>
      <c r="C43" s="709"/>
      <c r="D43" s="171"/>
      <c r="E43" s="171"/>
      <c r="F43" s="491"/>
      <c r="G43" s="491"/>
      <c r="H43" s="491"/>
      <c r="I43" s="491"/>
      <c r="J43" s="491"/>
    </row>
    <row r="44" spans="1:10" x14ac:dyDescent="0.2">
      <c r="A44" s="26"/>
      <c r="B44" s="917"/>
      <c r="C44" s="917"/>
      <c r="D44" s="171"/>
      <c r="E44" s="171"/>
      <c r="F44" s="491"/>
      <c r="G44" s="491"/>
      <c r="H44" s="491"/>
      <c r="I44" s="491"/>
      <c r="J44" s="491"/>
    </row>
    <row r="45" spans="1:10" ht="18" customHeight="1" x14ac:dyDescent="0.2">
      <c r="A45" s="26"/>
      <c r="B45" s="709" t="s">
        <v>832</v>
      </c>
      <c r="C45" s="709"/>
      <c r="D45" s="3"/>
      <c r="E45" s="3"/>
      <c r="F45" s="340">
        <v>6.3821240000000001</v>
      </c>
      <c r="G45" s="340">
        <v>6.5640422711284048</v>
      </c>
      <c r="H45" s="340">
        <v>8.031288851214395</v>
      </c>
      <c r="I45" s="340">
        <v>8.8541420180556312</v>
      </c>
      <c r="J45" s="340">
        <v>9.0340177992969597</v>
      </c>
    </row>
    <row r="46" spans="1:10" x14ac:dyDescent="0.2">
      <c r="A46" s="26"/>
      <c r="B46" s="1047" t="s">
        <v>850</v>
      </c>
      <c r="C46" s="1047"/>
      <c r="D46" s="26"/>
      <c r="E46" s="26"/>
      <c r="F46" s="26"/>
      <c r="G46" s="3"/>
      <c r="H46" s="3"/>
      <c r="I46" s="11"/>
      <c r="J46" s="11"/>
    </row>
    <row r="47" spans="1:10" ht="15" thickBot="1" x14ac:dyDescent="0.25">
      <c r="A47" s="176"/>
      <c r="B47" s="1048"/>
      <c r="C47" s="1048"/>
      <c r="D47" s="97"/>
      <c r="E47" s="97"/>
      <c r="F47" s="97"/>
      <c r="G47" s="97"/>
      <c r="H47" s="97"/>
      <c r="I47" s="100"/>
      <c r="J47" s="100"/>
    </row>
    <row r="48" spans="1:10" ht="15" thickTop="1" x14ac:dyDescent="0.2">
      <c r="A48" s="1049" t="s">
        <v>851</v>
      </c>
      <c r="B48" s="1049"/>
      <c r="C48" s="1049"/>
      <c r="D48" s="1049"/>
      <c r="E48" s="1049"/>
      <c r="F48" s="1049"/>
      <c r="G48" s="1049"/>
      <c r="H48" s="1049"/>
      <c r="I48" s="1049"/>
      <c r="J48" s="1049"/>
    </row>
    <row r="49" spans="1:10" ht="13.5" customHeight="1" x14ac:dyDescent="0.2">
      <c r="A49" s="1047" t="s">
        <v>1211</v>
      </c>
      <c r="B49" s="1047"/>
      <c r="C49" s="1047"/>
      <c r="D49" s="1047"/>
      <c r="E49" s="1047"/>
      <c r="F49" s="1047"/>
      <c r="G49" s="1047"/>
      <c r="H49" s="1047"/>
      <c r="I49" s="1047"/>
      <c r="J49" s="1047"/>
    </row>
    <row r="50" spans="1:10" x14ac:dyDescent="0.2">
      <c r="A50" s="1047" t="s">
        <v>265</v>
      </c>
      <c r="B50" s="1047"/>
      <c r="C50" s="1047"/>
      <c r="D50" s="1047"/>
      <c r="E50" s="1047"/>
      <c r="F50" s="1047"/>
      <c r="G50" s="1047"/>
      <c r="H50" s="1047"/>
      <c r="I50" s="1047"/>
      <c r="J50" s="1047"/>
    </row>
    <row r="51" spans="1:10" x14ac:dyDescent="0.2">
      <c r="A51" s="26"/>
      <c r="B51" s="26"/>
      <c r="C51" s="26"/>
      <c r="D51" s="26"/>
      <c r="E51" s="26"/>
      <c r="F51" s="26"/>
      <c r="G51" s="26"/>
      <c r="H51" s="26"/>
      <c r="I51" s="26"/>
      <c r="J51" s="26"/>
    </row>
    <row r="52" spans="1:10" x14ac:dyDescent="0.2">
      <c r="D52" s="1" t="s">
        <v>852</v>
      </c>
    </row>
    <row r="53" spans="1:10" x14ac:dyDescent="0.2">
      <c r="A53" s="1"/>
    </row>
    <row r="54" spans="1:10" x14ac:dyDescent="0.2">
      <c r="A54" s="1"/>
    </row>
    <row r="55" spans="1:10" x14ac:dyDescent="0.2">
      <c r="A55" s="1"/>
    </row>
  </sheetData>
  <mergeCells count="52">
    <mergeCell ref="A49:J49"/>
    <mergeCell ref="A50:J50"/>
    <mergeCell ref="B43:C43"/>
    <mergeCell ref="B44:C44"/>
    <mergeCell ref="B45:C45"/>
    <mergeCell ref="B46:C46"/>
    <mergeCell ref="B47:C47"/>
    <mergeCell ref="A48:J48"/>
    <mergeCell ref="B42:C42"/>
    <mergeCell ref="B31:C31"/>
    <mergeCell ref="B32:C32"/>
    <mergeCell ref="B33:C33"/>
    <mergeCell ref="B34:C34"/>
    <mergeCell ref="B35:C35"/>
    <mergeCell ref="B36:C36"/>
    <mergeCell ref="B37:C37"/>
    <mergeCell ref="B38:C38"/>
    <mergeCell ref="B39:C39"/>
    <mergeCell ref="B40:C40"/>
    <mergeCell ref="B41:C41"/>
    <mergeCell ref="B30:C30"/>
    <mergeCell ref="B19:C19"/>
    <mergeCell ref="B20:C20"/>
    <mergeCell ref="B21:C21"/>
    <mergeCell ref="B22:C22"/>
    <mergeCell ref="B23:C23"/>
    <mergeCell ref="B24:C24"/>
    <mergeCell ref="B25:C25"/>
    <mergeCell ref="B26:C26"/>
    <mergeCell ref="B27:C27"/>
    <mergeCell ref="B28:C28"/>
    <mergeCell ref="B29:C29"/>
    <mergeCell ref="B18:C18"/>
    <mergeCell ref="B7:C7"/>
    <mergeCell ref="B8:C8"/>
    <mergeCell ref="B9:C9"/>
    <mergeCell ref="B10:C10"/>
    <mergeCell ref="B11:C11"/>
    <mergeCell ref="B12:C12"/>
    <mergeCell ref="B13:C13"/>
    <mergeCell ref="B14:C14"/>
    <mergeCell ref="B15:C15"/>
    <mergeCell ref="B16:C16"/>
    <mergeCell ref="B17:C17"/>
    <mergeCell ref="A1:J1"/>
    <mergeCell ref="A2:J2"/>
    <mergeCell ref="A3:J3"/>
    <mergeCell ref="A4:J4"/>
    <mergeCell ref="A5:B6"/>
    <mergeCell ref="C5:C6"/>
    <mergeCell ref="D5:E5"/>
    <mergeCell ref="G5:J5"/>
  </mergeCells>
  <pageMargins left="0.7" right="0.7" top="0.75" bottom="0.75" header="0.3" footer="0.3"/>
  <pageSetup paperSize="9" orientation="portrait" verticalDpi="0"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dimension ref="A1:K43"/>
  <sheetViews>
    <sheetView view="pageBreakPreview" zoomScale="115" zoomScaleNormal="100" zoomScaleSheetLayoutView="115" workbookViewId="0">
      <selection activeCell="K28" sqref="K28"/>
    </sheetView>
  </sheetViews>
  <sheetFormatPr defaultColWidth="9.125" defaultRowHeight="14.25" x14ac:dyDescent="0.2"/>
  <cols>
    <col min="1" max="1" width="5.375" style="10" customWidth="1"/>
    <col min="2" max="2" width="3.875" style="10" bestFit="1" customWidth="1"/>
    <col min="3" max="3" width="6.875" style="10" bestFit="1" customWidth="1"/>
    <col min="4" max="4" width="7.5" style="10" bestFit="1" customWidth="1"/>
    <col min="5" max="5" width="9.25" style="10" bestFit="1" customWidth="1"/>
    <col min="6" max="6" width="7.625" style="10" bestFit="1" customWidth="1"/>
    <col min="7" max="7" width="6.75" style="10" bestFit="1" customWidth="1"/>
    <col min="8" max="8" width="8.375" style="10" bestFit="1" customWidth="1"/>
    <col min="9" max="9" width="6.75" style="10" bestFit="1" customWidth="1"/>
    <col min="10" max="10" width="7.75" style="10" bestFit="1" customWidth="1"/>
    <col min="11" max="11" width="8.75" style="10" bestFit="1" customWidth="1"/>
    <col min="12" max="16384" width="9.125" style="10"/>
  </cols>
  <sheetData>
    <row r="1" spans="1:11" ht="18.75" x14ac:dyDescent="0.2">
      <c r="A1" s="707" t="s">
        <v>853</v>
      </c>
      <c r="B1" s="707"/>
      <c r="C1" s="707"/>
      <c r="D1" s="707"/>
      <c r="E1" s="707"/>
      <c r="F1" s="707"/>
      <c r="G1" s="707"/>
      <c r="H1" s="707"/>
      <c r="I1" s="707"/>
      <c r="J1" s="707"/>
      <c r="K1" s="707"/>
    </row>
    <row r="2" spans="1:11" ht="18.75" x14ac:dyDescent="0.2">
      <c r="A2" s="707" t="s">
        <v>854</v>
      </c>
      <c r="B2" s="707"/>
      <c r="C2" s="707"/>
      <c r="D2" s="707"/>
      <c r="E2" s="707"/>
      <c r="F2" s="707"/>
      <c r="G2" s="707"/>
      <c r="H2" s="707"/>
      <c r="I2" s="707"/>
      <c r="J2" s="707"/>
      <c r="K2" s="707"/>
    </row>
    <row r="3" spans="1:11" x14ac:dyDescent="0.2">
      <c r="A3" s="1050"/>
      <c r="B3" s="1050"/>
      <c r="C3" s="1050"/>
      <c r="D3" s="1050"/>
      <c r="E3" s="1050"/>
      <c r="F3" s="1050"/>
      <c r="G3" s="1050"/>
      <c r="H3" s="1050"/>
      <c r="I3" s="1050"/>
      <c r="J3" s="1050"/>
      <c r="K3" s="1050"/>
    </row>
    <row r="4" spans="1:11" ht="15" thickBot="1" x14ac:dyDescent="0.25">
      <c r="A4" s="1018" t="s">
        <v>810</v>
      </c>
      <c r="B4" s="1018"/>
      <c r="C4" s="1018"/>
      <c r="D4" s="1018"/>
      <c r="E4" s="1018"/>
      <c r="F4" s="1018"/>
      <c r="G4" s="1018"/>
      <c r="H4" s="1018"/>
      <c r="I4" s="1018"/>
      <c r="J4" s="1018"/>
      <c r="K4" s="1018"/>
    </row>
    <row r="5" spans="1:11" ht="15" thickTop="1" x14ac:dyDescent="0.2">
      <c r="A5" s="41"/>
      <c r="B5" s="170"/>
      <c r="C5" s="50"/>
      <c r="D5" s="49" t="s">
        <v>855</v>
      </c>
      <c r="E5" s="50"/>
      <c r="F5" s="50"/>
      <c r="G5" s="50"/>
      <c r="H5" s="50"/>
      <c r="I5" s="50"/>
      <c r="J5" s="170"/>
      <c r="K5" s="41"/>
    </row>
    <row r="6" spans="1:11" x14ac:dyDescent="0.2">
      <c r="A6" s="776" t="s">
        <v>856</v>
      </c>
      <c r="B6" s="720"/>
      <c r="C6" s="50" t="s">
        <v>857</v>
      </c>
      <c r="D6" s="50" t="s">
        <v>858</v>
      </c>
      <c r="E6" s="48"/>
      <c r="F6" s="48"/>
      <c r="G6" s="50" t="s">
        <v>859</v>
      </c>
      <c r="H6" s="50" t="s">
        <v>860</v>
      </c>
      <c r="I6" s="48"/>
      <c r="J6" s="50" t="s">
        <v>861</v>
      </c>
      <c r="K6" s="20" t="s">
        <v>262</v>
      </c>
    </row>
    <row r="7" spans="1:11" ht="15" thickBot="1" x14ac:dyDescent="0.25">
      <c r="A7" s="1020" t="s">
        <v>862</v>
      </c>
      <c r="B7" s="739"/>
      <c r="C7" s="177" t="s">
        <v>863</v>
      </c>
      <c r="D7" s="177" t="s">
        <v>864</v>
      </c>
      <c r="E7" s="177" t="s">
        <v>865</v>
      </c>
      <c r="F7" s="177" t="s">
        <v>866</v>
      </c>
      <c r="G7" s="177" t="s">
        <v>867</v>
      </c>
      <c r="H7" s="177" t="s">
        <v>868</v>
      </c>
      <c r="I7" s="177" t="s">
        <v>310</v>
      </c>
      <c r="J7" s="177" t="s">
        <v>869</v>
      </c>
      <c r="K7" s="178" t="s">
        <v>870</v>
      </c>
    </row>
    <row r="8" spans="1:11" ht="15" thickTop="1" x14ac:dyDescent="0.2">
      <c r="A8" s="16"/>
      <c r="B8" s="16"/>
      <c r="C8" s="16"/>
      <c r="D8" s="16"/>
      <c r="E8" s="16"/>
      <c r="F8" s="16"/>
      <c r="G8" s="16"/>
      <c r="H8" s="16"/>
      <c r="I8" s="16"/>
      <c r="J8" s="41"/>
      <c r="K8" s="16"/>
    </row>
    <row r="9" spans="1:11" x14ac:dyDescent="0.2">
      <c r="A9" s="179" t="s">
        <v>812</v>
      </c>
      <c r="B9" s="1051" t="s">
        <v>871</v>
      </c>
      <c r="C9" s="1051"/>
      <c r="D9" s="1051"/>
      <c r="E9" s="1051"/>
      <c r="F9" s="1051"/>
      <c r="G9" s="1051"/>
      <c r="H9" s="1051"/>
      <c r="I9" s="1051"/>
      <c r="J9" s="1051"/>
      <c r="K9" s="1051"/>
    </row>
    <row r="10" spans="1:11" x14ac:dyDescent="0.2">
      <c r="A10" s="16"/>
      <c r="B10" s="16"/>
      <c r="C10" s="16"/>
      <c r="D10" s="16"/>
      <c r="E10" s="16"/>
      <c r="F10" s="16"/>
      <c r="G10" s="16"/>
      <c r="H10" s="16"/>
      <c r="I10" s="16"/>
      <c r="J10" s="41"/>
      <c r="K10" s="16"/>
    </row>
    <row r="11" spans="1:11" x14ac:dyDescent="0.2">
      <c r="A11" s="20">
        <v>2022</v>
      </c>
      <c r="B11" s="496" t="s">
        <v>125</v>
      </c>
      <c r="C11" s="495">
        <v>12.52</v>
      </c>
      <c r="D11" s="495">
        <v>12.88</v>
      </c>
      <c r="E11" s="495">
        <v>11.14</v>
      </c>
      <c r="F11" s="495">
        <v>11.45</v>
      </c>
      <c r="G11" s="495">
        <v>11.01</v>
      </c>
      <c r="H11" s="495">
        <v>10.98</v>
      </c>
      <c r="I11" s="495">
        <v>13.01</v>
      </c>
      <c r="J11" s="495">
        <v>29.56</v>
      </c>
      <c r="K11" s="495">
        <v>11.54</v>
      </c>
    </row>
    <row r="12" spans="1:11" x14ac:dyDescent="0.2">
      <c r="A12" s="20"/>
      <c r="B12" s="496" t="s">
        <v>126</v>
      </c>
      <c r="C12" s="495">
        <v>17.715270048986341</v>
      </c>
      <c r="D12" s="495">
        <v>15.40749307551498</v>
      </c>
      <c r="E12" s="495">
        <v>13.866319530515931</v>
      </c>
      <c r="F12" s="495">
        <v>13.890383440048639</v>
      </c>
      <c r="G12" s="495">
        <v>12.87216320498481</v>
      </c>
      <c r="H12" s="495">
        <v>13.8013040469475</v>
      </c>
      <c r="I12" s="495">
        <v>15.82008226750334</v>
      </c>
      <c r="J12" s="495">
        <v>31.23616808334458</v>
      </c>
      <c r="K12" s="495">
        <v>14.663217274206181</v>
      </c>
    </row>
    <row r="13" spans="1:11" x14ac:dyDescent="0.2">
      <c r="A13" s="20">
        <v>2023</v>
      </c>
      <c r="B13" s="496" t="s">
        <v>127</v>
      </c>
      <c r="C13" s="495">
        <v>13.217533046254189</v>
      </c>
      <c r="D13" s="495">
        <v>18.182676990151311</v>
      </c>
      <c r="E13" s="495">
        <v>14.939007465395211</v>
      </c>
      <c r="F13" s="495">
        <v>15.8304380371533</v>
      </c>
      <c r="G13" s="495">
        <v>13.605282509214311</v>
      </c>
      <c r="H13" s="495">
        <v>15.07619717216917</v>
      </c>
      <c r="I13" s="495">
        <v>16.501431176311151</v>
      </c>
      <c r="J13" s="495">
        <v>30.77985462608547</v>
      </c>
      <c r="K13" s="495">
        <v>15.72988594243583</v>
      </c>
    </row>
    <row r="14" spans="1:11" x14ac:dyDescent="0.2">
      <c r="A14" s="179"/>
      <c r="B14" s="496" t="s">
        <v>125</v>
      </c>
      <c r="C14" s="495">
        <v>13.891336385558221</v>
      </c>
      <c r="D14" s="495">
        <v>21.049442294205939</v>
      </c>
      <c r="E14" s="495">
        <v>16.28084083501005</v>
      </c>
      <c r="F14" s="495">
        <v>17.44758841869179</v>
      </c>
      <c r="G14" s="495">
        <v>15.02103859540855</v>
      </c>
      <c r="H14" s="495">
        <v>17.352321637327002</v>
      </c>
      <c r="I14" s="495">
        <v>18.76191925919003</v>
      </c>
      <c r="J14" s="495">
        <v>30.819590556703179</v>
      </c>
      <c r="K14" s="495">
        <v>17.5</v>
      </c>
    </row>
    <row r="15" spans="1:11" x14ac:dyDescent="0.2">
      <c r="A15" s="267"/>
      <c r="B15" s="496" t="s">
        <v>1193</v>
      </c>
      <c r="C15" s="495">
        <v>13.76695904059048</v>
      </c>
      <c r="D15" s="495">
        <v>21.58413235783966</v>
      </c>
      <c r="E15" s="495">
        <v>17.039788241870401</v>
      </c>
      <c r="F15" s="495">
        <v>17.815844260914758</v>
      </c>
      <c r="G15" s="495">
        <v>15.503479447047351</v>
      </c>
      <c r="H15" s="495">
        <v>17.249673140313899</v>
      </c>
      <c r="I15" s="495">
        <v>19.160668386820308</v>
      </c>
      <c r="J15" s="495">
        <v>32.471520201876892</v>
      </c>
      <c r="K15" s="495">
        <v>18.012114200152048</v>
      </c>
    </row>
    <row r="16" spans="1:11" ht="14.25" customHeight="1" x14ac:dyDescent="0.2">
      <c r="A16" s="464"/>
      <c r="B16" s="682" t="s">
        <v>1250</v>
      </c>
      <c r="C16" s="498">
        <v>13.983295108332269</v>
      </c>
      <c r="D16" s="498">
        <v>21.157341818273888</v>
      </c>
      <c r="E16" s="498">
        <v>17.38728507399161</v>
      </c>
      <c r="F16" s="498">
        <v>17.80833574906238</v>
      </c>
      <c r="G16" s="498">
        <v>15.282688659820989</v>
      </c>
      <c r="H16" s="498">
        <v>17.519864006161189</v>
      </c>
      <c r="I16" s="498">
        <v>18.944096245738042</v>
      </c>
      <c r="J16" s="498">
        <v>32.108187707048629</v>
      </c>
      <c r="K16" s="498">
        <v>17.961532754440839</v>
      </c>
    </row>
    <row r="17" spans="1:11" x14ac:dyDescent="0.2">
      <c r="A17" s="179" t="s">
        <v>813</v>
      </c>
      <c r="B17" s="1052" t="s">
        <v>872</v>
      </c>
      <c r="C17" s="1052"/>
      <c r="D17" s="1052"/>
      <c r="E17" s="1052"/>
      <c r="F17" s="1052"/>
      <c r="G17" s="1052"/>
      <c r="H17" s="1052"/>
      <c r="I17" s="1052"/>
      <c r="J17" s="1052"/>
      <c r="K17" s="1052"/>
    </row>
    <row r="18" spans="1:11" x14ac:dyDescent="0.2">
      <c r="A18" s="87"/>
      <c r="B18" s="496"/>
      <c r="C18" s="495"/>
      <c r="D18" s="495"/>
      <c r="E18" s="495"/>
      <c r="F18" s="495"/>
      <c r="G18" s="495"/>
      <c r="H18" s="495"/>
      <c r="I18" s="495"/>
      <c r="J18" s="497"/>
      <c r="K18" s="497"/>
    </row>
    <row r="19" spans="1:11" x14ac:dyDescent="0.2">
      <c r="A19" s="179">
        <v>2022</v>
      </c>
      <c r="B19" s="496" t="s">
        <v>125</v>
      </c>
      <c r="C19" s="495">
        <v>12.52161842383366</v>
      </c>
      <c r="D19" s="495">
        <v>11.85904810020117</v>
      </c>
      <c r="E19" s="495">
        <v>9.9355589883578652</v>
      </c>
      <c r="F19" s="495">
        <v>11.326937323196731</v>
      </c>
      <c r="G19" s="495">
        <v>9.8864496725801914</v>
      </c>
      <c r="H19" s="495">
        <v>11.125655762348851</v>
      </c>
      <c r="I19" s="495">
        <v>12.568572959812981</v>
      </c>
      <c r="J19" s="495">
        <v>30.098874410727198</v>
      </c>
      <c r="K19" s="495">
        <v>11.603860991920451</v>
      </c>
    </row>
    <row r="20" spans="1:11" x14ac:dyDescent="0.2">
      <c r="A20" s="87"/>
      <c r="B20" s="496" t="s">
        <v>126</v>
      </c>
      <c r="C20" s="495">
        <v>17.715270048986341</v>
      </c>
      <c r="D20" s="495">
        <v>15.46812938708989</v>
      </c>
      <c r="E20" s="495">
        <v>14.172624785362659</v>
      </c>
      <c r="F20" s="495">
        <v>13.83006791466954</v>
      </c>
      <c r="G20" s="495">
        <v>12.91302538078493</v>
      </c>
      <c r="H20" s="495">
        <v>14.11621122260256</v>
      </c>
      <c r="I20" s="495">
        <v>16.287840842042041</v>
      </c>
      <c r="J20" s="495">
        <v>31.489587049679461</v>
      </c>
      <c r="K20" s="495">
        <v>15.00265348933776</v>
      </c>
    </row>
    <row r="21" spans="1:11" x14ac:dyDescent="0.2">
      <c r="A21" s="179">
        <v>2023</v>
      </c>
      <c r="B21" s="496" t="s">
        <v>127</v>
      </c>
      <c r="C21" s="495">
        <v>13.2175330462542</v>
      </c>
      <c r="D21" s="495">
        <v>18.16660034985097</v>
      </c>
      <c r="E21" s="495">
        <v>15.06796836835036</v>
      </c>
      <c r="F21" s="495">
        <v>15.7687613369652</v>
      </c>
      <c r="G21" s="495">
        <v>13.50603013104393</v>
      </c>
      <c r="H21" s="495">
        <v>15.630734882760191</v>
      </c>
      <c r="I21" s="495">
        <v>16.425589927733331</v>
      </c>
      <c r="J21" s="495">
        <v>30.845579973414861</v>
      </c>
      <c r="K21" s="495">
        <v>15.8187016529454</v>
      </c>
    </row>
    <row r="22" spans="1:11" x14ac:dyDescent="0.2">
      <c r="A22" s="179"/>
      <c r="B22" s="496" t="s">
        <v>125</v>
      </c>
      <c r="C22" s="495">
        <v>13.891336385558221</v>
      </c>
      <c r="D22" s="495">
        <v>21.025550968059559</v>
      </c>
      <c r="E22" s="495">
        <v>16.270352526470159</v>
      </c>
      <c r="F22" s="495">
        <v>17.521157042932099</v>
      </c>
      <c r="G22" s="495">
        <v>15.0245597253657</v>
      </c>
      <c r="H22" s="495">
        <v>18.145722144938109</v>
      </c>
      <c r="I22" s="495">
        <v>18.08659949506092</v>
      </c>
      <c r="J22" s="495">
        <v>30.836243503846049</v>
      </c>
      <c r="K22" s="495">
        <v>17.44188622133829</v>
      </c>
    </row>
    <row r="23" spans="1:11" x14ac:dyDescent="0.2">
      <c r="A23" s="267"/>
      <c r="B23" s="496" t="s">
        <v>1193</v>
      </c>
      <c r="C23" s="495">
        <v>13.767895264504521</v>
      </c>
      <c r="D23" s="495">
        <v>21.106146425965999</v>
      </c>
      <c r="E23" s="495">
        <v>17.415386284803191</v>
      </c>
      <c r="F23" s="495">
        <v>17.510167603603598</v>
      </c>
      <c r="G23" s="495">
        <v>15.00608874528184</v>
      </c>
      <c r="H23" s="495">
        <v>18.336996766414469</v>
      </c>
      <c r="I23" s="495">
        <v>18.410754035382858</v>
      </c>
      <c r="J23" s="495">
        <v>32.131963301996223</v>
      </c>
      <c r="K23" s="495">
        <v>17.88758253741112</v>
      </c>
    </row>
    <row r="24" spans="1:11" ht="14.25" customHeight="1" x14ac:dyDescent="0.2">
      <c r="A24" s="464"/>
      <c r="B24" s="682" t="s">
        <v>1250</v>
      </c>
      <c r="C24" s="495">
        <v>13.983295108332269</v>
      </c>
      <c r="D24" s="495">
        <v>21.106146425965999</v>
      </c>
      <c r="E24" s="495">
        <v>17.415386284803191</v>
      </c>
      <c r="F24" s="495">
        <v>17.510167603603598</v>
      </c>
      <c r="G24" s="495">
        <v>15.00608874528184</v>
      </c>
      <c r="H24" s="495">
        <v>18.336996766414469</v>
      </c>
      <c r="I24" s="495">
        <v>18.410754035382858</v>
      </c>
      <c r="J24" s="495">
        <v>32.131963301996223</v>
      </c>
      <c r="K24" s="495">
        <v>17.818514372077441</v>
      </c>
    </row>
    <row r="25" spans="1:11" x14ac:dyDescent="0.2">
      <c r="A25" s="179" t="s">
        <v>814</v>
      </c>
      <c r="B25" s="1052" t="s">
        <v>873</v>
      </c>
      <c r="C25" s="1052"/>
      <c r="D25" s="1052"/>
      <c r="E25" s="1052"/>
      <c r="F25" s="1052"/>
      <c r="G25" s="1052"/>
      <c r="H25" s="1052"/>
      <c r="I25" s="1052"/>
      <c r="J25" s="1052"/>
      <c r="K25" s="1052"/>
    </row>
    <row r="26" spans="1:11" x14ac:dyDescent="0.2">
      <c r="A26" s="16"/>
      <c r="B26" s="499"/>
      <c r="C26" s="499"/>
      <c r="D26" s="499"/>
      <c r="E26" s="499"/>
      <c r="F26" s="499"/>
      <c r="G26" s="499"/>
      <c r="H26" s="499"/>
      <c r="I26" s="499"/>
      <c r="J26" s="497"/>
      <c r="K26" s="499"/>
    </row>
    <row r="27" spans="1:11" x14ac:dyDescent="0.2">
      <c r="A27" s="179">
        <v>2022</v>
      </c>
      <c r="B27" s="496" t="s">
        <v>125</v>
      </c>
      <c r="C27" s="495">
        <v>0</v>
      </c>
      <c r="D27" s="495">
        <v>12.69727131664421</v>
      </c>
      <c r="E27" s="495">
        <v>10.13681284965277</v>
      </c>
      <c r="F27" s="495">
        <v>11.3039888050494</v>
      </c>
      <c r="G27" s="495">
        <v>10.272001218042639</v>
      </c>
      <c r="H27" s="495">
        <v>9.2877868230842875</v>
      </c>
      <c r="I27" s="495">
        <v>11.26222628491875</v>
      </c>
      <c r="J27" s="495">
        <v>23.664786484049639</v>
      </c>
      <c r="K27" s="495">
        <v>10.820014199059679</v>
      </c>
    </row>
    <row r="28" spans="1:11" x14ac:dyDescent="0.2">
      <c r="A28" s="179"/>
      <c r="B28" s="496" t="s">
        <v>126</v>
      </c>
      <c r="C28" s="495">
        <v>0</v>
      </c>
      <c r="D28" s="495">
        <v>14.64320690678249</v>
      </c>
      <c r="E28" s="495">
        <v>13.064930733310559</v>
      </c>
      <c r="F28" s="495">
        <v>14.032604073793291</v>
      </c>
      <c r="G28" s="495">
        <v>12.785466845903761</v>
      </c>
      <c r="H28" s="495">
        <v>11.25152683368005</v>
      </c>
      <c r="I28" s="495">
        <v>14.63519736922351</v>
      </c>
      <c r="J28" s="495">
        <v>27.70259085095265</v>
      </c>
      <c r="K28" s="495">
        <v>13.76097406624416</v>
      </c>
    </row>
    <row r="29" spans="1:11" x14ac:dyDescent="0.2">
      <c r="A29" s="179">
        <v>2023</v>
      </c>
      <c r="B29" s="496" t="s">
        <v>127</v>
      </c>
      <c r="C29" s="495">
        <v>0</v>
      </c>
      <c r="D29" s="495">
        <v>18.418070359968102</v>
      </c>
      <c r="E29" s="495">
        <v>14.60746806119103</v>
      </c>
      <c r="F29" s="495">
        <v>15.97102733851075</v>
      </c>
      <c r="G29" s="495">
        <v>13.812766660952921</v>
      </c>
      <c r="H29" s="495">
        <v>11.40770678130807</v>
      </c>
      <c r="I29" s="495">
        <v>16.67863264685089</v>
      </c>
      <c r="J29" s="495">
        <v>30.203724371810281</v>
      </c>
      <c r="K29" s="495">
        <v>15.50447868200906</v>
      </c>
    </row>
    <row r="30" spans="1:11" x14ac:dyDescent="0.2">
      <c r="A30" s="267"/>
      <c r="B30" s="500" t="s">
        <v>125</v>
      </c>
      <c r="C30" s="495">
        <v>0</v>
      </c>
      <c r="D30" s="495">
        <v>21.310882801853442</v>
      </c>
      <c r="E30" s="495">
        <v>16.304255901659651</v>
      </c>
      <c r="F30" s="495">
        <v>17.28119602159785</v>
      </c>
      <c r="G30" s="495">
        <v>15.013679558276079</v>
      </c>
      <c r="H30" s="495">
        <v>12.568677775419189</v>
      </c>
      <c r="I30" s="495">
        <v>20.48712976517966</v>
      </c>
      <c r="J30" s="495">
        <v>30.679478705001198</v>
      </c>
      <c r="K30" s="495">
        <v>17.81336174151938</v>
      </c>
    </row>
    <row r="31" spans="1:11" x14ac:dyDescent="0.2">
      <c r="A31" s="464"/>
      <c r="B31" s="496" t="s">
        <v>1193</v>
      </c>
      <c r="C31" s="495">
        <v>0</v>
      </c>
      <c r="D31" s="495">
        <v>21.458795382612649</v>
      </c>
      <c r="E31" s="495">
        <v>17.100195248072069</v>
      </c>
      <c r="F31" s="495">
        <v>17.88151694886864</v>
      </c>
      <c r="G31" s="495">
        <v>15.631099130345071</v>
      </c>
      <c r="H31" s="495">
        <v>11.797232941524269</v>
      </c>
      <c r="I31" s="495">
        <v>20.978599852780491</v>
      </c>
      <c r="J31" s="495">
        <v>31.395751189798592</v>
      </c>
      <c r="K31" s="495">
        <v>18.268004694982132</v>
      </c>
    </row>
    <row r="32" spans="1:11" ht="15.75" customHeight="1" thickBot="1" x14ac:dyDescent="0.25">
      <c r="A32" s="683"/>
      <c r="B32" s="682" t="s">
        <v>1250</v>
      </c>
      <c r="C32" s="501">
        <v>0</v>
      </c>
      <c r="D32" s="501">
        <v>21.653621149899688</v>
      </c>
      <c r="E32" s="501">
        <v>17.3266156222642</v>
      </c>
      <c r="F32" s="501">
        <v>18.436194547655361</v>
      </c>
      <c r="G32" s="501">
        <v>15.93622746497303</v>
      </c>
      <c r="H32" s="501">
        <v>13.04982028979442</v>
      </c>
      <c r="I32" s="501">
        <v>20.42547916244331</v>
      </c>
      <c r="J32" s="501">
        <v>31.92592664072497</v>
      </c>
      <c r="K32" s="501">
        <v>18.327754459000371</v>
      </c>
    </row>
    <row r="33" spans="1:11" x14ac:dyDescent="0.2">
      <c r="A33" s="1053" t="s">
        <v>847</v>
      </c>
      <c r="B33" s="1053"/>
      <c r="C33" s="1053"/>
      <c r="D33" s="1053"/>
      <c r="E33" s="1053"/>
      <c r="F33" s="1053"/>
      <c r="G33" s="1053"/>
      <c r="H33" s="1053"/>
      <c r="I33" s="1053"/>
      <c r="J33" s="1053"/>
      <c r="K33" s="1053"/>
    </row>
    <row r="34" spans="1:11" x14ac:dyDescent="0.2">
      <c r="A34" s="921" t="s">
        <v>264</v>
      </c>
      <c r="B34" s="921"/>
      <c r="C34" s="921"/>
      <c r="D34" s="921"/>
      <c r="E34" s="921"/>
      <c r="F34" s="921"/>
      <c r="G34" s="921"/>
      <c r="H34" s="921"/>
      <c r="I34" s="921"/>
      <c r="J34" s="921"/>
      <c r="K34" s="921"/>
    </row>
    <row r="35" spans="1:11" x14ac:dyDescent="0.2">
      <c r="A35" s="921" t="s">
        <v>265</v>
      </c>
      <c r="B35" s="921"/>
      <c r="C35" s="921"/>
      <c r="D35" s="921"/>
      <c r="E35" s="921"/>
      <c r="F35" s="921"/>
      <c r="G35" s="921"/>
      <c r="H35" s="921"/>
      <c r="I35" s="921"/>
      <c r="J35" s="921"/>
      <c r="K35" s="921"/>
    </row>
    <row r="36" spans="1:11" x14ac:dyDescent="0.2">
      <c r="A36" s="1051"/>
      <c r="B36" s="1051"/>
      <c r="C36" s="1051"/>
      <c r="D36" s="1051"/>
      <c r="E36" s="1051"/>
      <c r="F36" s="1051"/>
      <c r="G36" s="1051"/>
      <c r="H36" s="1051"/>
      <c r="I36" s="1051"/>
      <c r="J36" s="1051"/>
      <c r="K36" s="1051"/>
    </row>
    <row r="37" spans="1:11" x14ac:dyDescent="0.2">
      <c r="A37" s="2"/>
    </row>
    <row r="38" spans="1:11" x14ac:dyDescent="0.2">
      <c r="A38" s="2"/>
    </row>
    <row r="39" spans="1:11" x14ac:dyDescent="0.2">
      <c r="A39" s="2"/>
    </row>
    <row r="40" spans="1:11" x14ac:dyDescent="0.2">
      <c r="A40" s="2"/>
    </row>
    <row r="41" spans="1:11" x14ac:dyDescent="0.2">
      <c r="A41" s="2"/>
    </row>
    <row r="42" spans="1:11" x14ac:dyDescent="0.2">
      <c r="A42" s="2"/>
    </row>
    <row r="43" spans="1:11" x14ac:dyDescent="0.2">
      <c r="A43" s="2"/>
    </row>
  </sheetData>
  <mergeCells count="13">
    <mergeCell ref="A36:K36"/>
    <mergeCell ref="B9:K9"/>
    <mergeCell ref="B17:K17"/>
    <mergeCell ref="B25:K25"/>
    <mergeCell ref="A33:K33"/>
    <mergeCell ref="A34:K34"/>
    <mergeCell ref="A35:K35"/>
    <mergeCell ref="A7:B7"/>
    <mergeCell ref="A1:K1"/>
    <mergeCell ref="A2:K2"/>
    <mergeCell ref="A3:K3"/>
    <mergeCell ref="A4:K4"/>
    <mergeCell ref="A6:B6"/>
  </mergeCells>
  <pageMargins left="0.7" right="0.7" top="0.75" bottom="0.75" header="0.3" footer="0.3"/>
  <pageSetup paperSize="9" orientation="portrait" verticalDpi="0"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dimension ref="A1:O47"/>
  <sheetViews>
    <sheetView view="pageBreakPreview" zoomScaleNormal="100" zoomScaleSheetLayoutView="100" workbookViewId="0">
      <selection activeCell="H17" sqref="H17:J17"/>
    </sheetView>
  </sheetViews>
  <sheetFormatPr defaultRowHeight="14.25" x14ac:dyDescent="0.2"/>
  <cols>
    <col min="1" max="1" width="4.375" bestFit="1" customWidth="1"/>
    <col min="3" max="3" width="12" bestFit="1" customWidth="1"/>
    <col min="5" max="5" width="8.625" bestFit="1" customWidth="1"/>
    <col min="8" max="8" width="15.25" bestFit="1" customWidth="1"/>
    <col min="15" max="15" width="14.625" bestFit="1" customWidth="1"/>
  </cols>
  <sheetData>
    <row r="1" spans="1:15" ht="18.75" x14ac:dyDescent="0.2">
      <c r="A1" s="778" t="s">
        <v>874</v>
      </c>
      <c r="B1" s="778"/>
      <c r="C1" s="778"/>
      <c r="D1" s="778"/>
      <c r="E1" s="778"/>
      <c r="F1" s="778"/>
      <c r="G1" s="778"/>
      <c r="H1" s="778"/>
      <c r="I1" s="778"/>
      <c r="J1" s="778"/>
      <c r="K1" s="778"/>
      <c r="L1" s="778"/>
      <c r="M1" s="778"/>
      <c r="N1" s="778"/>
      <c r="O1" s="778"/>
    </row>
    <row r="2" spans="1:15" ht="15" thickBot="1" x14ac:dyDescent="0.25">
      <c r="A2" s="939" t="s">
        <v>875</v>
      </c>
      <c r="B2" s="939"/>
      <c r="C2" s="939"/>
      <c r="D2" s="939"/>
      <c r="E2" s="939"/>
      <c r="F2" s="939"/>
      <c r="G2" s="939"/>
      <c r="H2" s="939"/>
      <c r="I2" s="939"/>
      <c r="J2" s="939"/>
      <c r="K2" s="939"/>
      <c r="L2" s="939"/>
      <c r="M2" s="939"/>
      <c r="N2" s="939"/>
      <c r="O2" s="939"/>
    </row>
    <row r="3" spans="1:15" ht="15" thickBot="1" x14ac:dyDescent="0.25">
      <c r="A3" s="1054" t="s">
        <v>876</v>
      </c>
      <c r="B3" s="1055"/>
      <c r="C3" s="1058" t="s">
        <v>877</v>
      </c>
      <c r="D3" s="1060" t="s">
        <v>878</v>
      </c>
      <c r="E3" s="1061"/>
      <c r="F3" s="1060" t="s">
        <v>879</v>
      </c>
      <c r="G3" s="1061"/>
      <c r="H3" s="1064" t="s">
        <v>880</v>
      </c>
      <c r="I3" s="1065"/>
      <c r="J3" s="1065"/>
      <c r="K3" s="1065"/>
      <c r="L3" s="1065"/>
      <c r="M3" s="1065"/>
      <c r="N3" s="1065"/>
      <c r="O3" s="1066"/>
    </row>
    <row r="4" spans="1:15" ht="15" thickBot="1" x14ac:dyDescent="0.25">
      <c r="A4" s="1056"/>
      <c r="B4" s="1057"/>
      <c r="C4" s="1059"/>
      <c r="D4" s="1062"/>
      <c r="E4" s="1063"/>
      <c r="F4" s="1062"/>
      <c r="G4" s="1063"/>
      <c r="H4" s="1067" t="s">
        <v>876</v>
      </c>
      <c r="I4" s="1068"/>
      <c r="J4" s="1068"/>
      <c r="K4" s="1065" t="s">
        <v>881</v>
      </c>
      <c r="L4" s="1065"/>
      <c r="M4" s="1065"/>
      <c r="N4" s="1065"/>
      <c r="O4" s="1069"/>
    </row>
    <row r="5" spans="1:15" x14ac:dyDescent="0.2">
      <c r="A5" s="1070">
        <v>43969</v>
      </c>
      <c r="B5" s="1071"/>
      <c r="C5" s="8">
        <v>9</v>
      </c>
      <c r="D5" s="1072">
        <v>7</v>
      </c>
      <c r="E5" s="1072"/>
      <c r="F5" s="1072">
        <v>8</v>
      </c>
      <c r="G5" s="1073"/>
      <c r="H5" s="1074">
        <v>41365</v>
      </c>
      <c r="I5" s="1075"/>
      <c r="J5" s="1075"/>
      <c r="K5" s="1076">
        <v>8.4</v>
      </c>
      <c r="L5" s="1076"/>
      <c r="M5" s="1076"/>
      <c r="N5" s="1076"/>
      <c r="O5" s="1077"/>
    </row>
    <row r="6" spans="1:15" x14ac:dyDescent="0.2">
      <c r="A6" s="1078">
        <v>44008</v>
      </c>
      <c r="B6" s="1079"/>
      <c r="C6" s="8">
        <v>8</v>
      </c>
      <c r="D6" s="779">
        <v>6</v>
      </c>
      <c r="E6" s="779"/>
      <c r="F6" s="779">
        <v>7</v>
      </c>
      <c r="G6" s="1080"/>
      <c r="H6" s="1081">
        <v>41821</v>
      </c>
      <c r="I6" s="1082"/>
      <c r="J6" s="1082"/>
      <c r="K6" s="779">
        <v>7.5</v>
      </c>
      <c r="L6" s="779"/>
      <c r="M6" s="779"/>
      <c r="N6" s="779"/>
      <c r="O6" s="1080"/>
    </row>
    <row r="7" spans="1:15" x14ac:dyDescent="0.2">
      <c r="A7" s="1078">
        <v>44460</v>
      </c>
      <c r="B7" s="1079"/>
      <c r="C7" s="8">
        <v>8.25</v>
      </c>
      <c r="D7" s="779">
        <v>6.25</v>
      </c>
      <c r="E7" s="779"/>
      <c r="F7" s="779">
        <v>7.25</v>
      </c>
      <c r="G7" s="1080"/>
      <c r="H7" s="1081">
        <v>42037</v>
      </c>
      <c r="I7" s="1082"/>
      <c r="J7" s="1082"/>
      <c r="K7" s="779">
        <v>6</v>
      </c>
      <c r="L7" s="779"/>
      <c r="M7" s="779"/>
      <c r="N7" s="779"/>
      <c r="O7" s="1080"/>
    </row>
    <row r="8" spans="1:15" x14ac:dyDescent="0.2">
      <c r="A8" s="1078">
        <v>44522</v>
      </c>
      <c r="B8" s="1079"/>
      <c r="C8" s="8">
        <v>9.75</v>
      </c>
      <c r="D8" s="779">
        <v>7.75</v>
      </c>
      <c r="E8" s="779"/>
      <c r="F8" s="779">
        <v>8.75</v>
      </c>
      <c r="G8" s="1080"/>
      <c r="H8" s="1081">
        <v>42186</v>
      </c>
      <c r="I8" s="1082"/>
      <c r="J8" s="1082"/>
      <c r="K8" s="779">
        <v>4.5</v>
      </c>
      <c r="L8" s="779"/>
      <c r="M8" s="779"/>
      <c r="N8" s="779"/>
      <c r="O8" s="1080"/>
    </row>
    <row r="9" spans="1:15" x14ac:dyDescent="0.2">
      <c r="A9" s="1078">
        <v>44545</v>
      </c>
      <c r="B9" s="1079"/>
      <c r="C9" s="8">
        <v>10.75</v>
      </c>
      <c r="D9" s="779">
        <v>8.75</v>
      </c>
      <c r="E9" s="779"/>
      <c r="F9" s="779">
        <v>9.75</v>
      </c>
      <c r="G9" s="1080"/>
      <c r="H9" s="1081">
        <v>42552</v>
      </c>
      <c r="I9" s="1082"/>
      <c r="J9" s="1082"/>
      <c r="K9" s="779">
        <v>3</v>
      </c>
      <c r="L9" s="779"/>
      <c r="M9" s="779"/>
      <c r="N9" s="779"/>
      <c r="O9" s="1080"/>
    </row>
    <row r="10" spans="1:15" x14ac:dyDescent="0.2">
      <c r="A10" s="1078">
        <v>44659</v>
      </c>
      <c r="B10" s="1079"/>
      <c r="C10" s="8">
        <v>13.25</v>
      </c>
      <c r="D10" s="779">
        <v>11.25</v>
      </c>
      <c r="E10" s="779"/>
      <c r="F10" s="779">
        <v>12.25</v>
      </c>
      <c r="G10" s="1080"/>
      <c r="H10" s="1081">
        <v>44659</v>
      </c>
      <c r="I10" s="1082"/>
      <c r="J10" s="1082"/>
      <c r="K10" s="779">
        <v>5.5</v>
      </c>
      <c r="L10" s="779"/>
      <c r="M10" s="779"/>
      <c r="N10" s="779"/>
      <c r="O10" s="1080"/>
    </row>
    <row r="11" spans="1:15" x14ac:dyDescent="0.2">
      <c r="A11" s="1078">
        <v>44705</v>
      </c>
      <c r="B11" s="1079"/>
      <c r="C11" s="8">
        <v>14.75</v>
      </c>
      <c r="D11" s="779">
        <v>12.75</v>
      </c>
      <c r="E11" s="779"/>
      <c r="F11" s="779">
        <v>13.75</v>
      </c>
      <c r="G11" s="1080"/>
      <c r="H11" s="1081">
        <v>44705</v>
      </c>
      <c r="I11" s="1082"/>
      <c r="J11" s="1082"/>
      <c r="K11" s="779">
        <v>7.5</v>
      </c>
      <c r="L11" s="779"/>
      <c r="M11" s="779"/>
      <c r="N11" s="779"/>
      <c r="O11" s="1080"/>
    </row>
    <row r="12" spans="1:15" x14ac:dyDescent="0.2">
      <c r="A12" s="1078">
        <v>44755</v>
      </c>
      <c r="B12" s="1079"/>
      <c r="C12" s="8">
        <v>16</v>
      </c>
      <c r="D12" s="779">
        <v>14</v>
      </c>
      <c r="E12" s="779"/>
      <c r="F12" s="779">
        <v>15</v>
      </c>
      <c r="G12" s="1080"/>
      <c r="H12" s="1081">
        <v>44755</v>
      </c>
      <c r="I12" s="1082"/>
      <c r="J12" s="1082"/>
      <c r="K12" s="779">
        <v>10</v>
      </c>
      <c r="L12" s="779"/>
      <c r="M12" s="779"/>
      <c r="N12" s="779"/>
      <c r="O12" s="1080"/>
    </row>
    <row r="13" spans="1:15" x14ac:dyDescent="0.2">
      <c r="A13" s="1078">
        <v>44893</v>
      </c>
      <c r="B13" s="1079"/>
      <c r="C13" s="8">
        <v>17</v>
      </c>
      <c r="D13" s="779">
        <v>15</v>
      </c>
      <c r="E13" s="779"/>
      <c r="F13" s="779">
        <v>16</v>
      </c>
      <c r="G13" s="1080"/>
      <c r="H13" s="1081">
        <v>44893</v>
      </c>
      <c r="I13" s="1082"/>
      <c r="J13" s="1082"/>
      <c r="K13" s="779">
        <v>11</v>
      </c>
      <c r="L13" s="779"/>
      <c r="M13" s="779"/>
      <c r="N13" s="779"/>
      <c r="O13" s="1080"/>
    </row>
    <row r="14" spans="1:15" x14ac:dyDescent="0.2">
      <c r="A14" s="1078">
        <v>44950</v>
      </c>
      <c r="B14" s="1079"/>
      <c r="C14" s="8">
        <v>18</v>
      </c>
      <c r="D14" s="779">
        <v>16</v>
      </c>
      <c r="E14" s="779"/>
      <c r="F14" s="779">
        <v>17</v>
      </c>
      <c r="G14" s="1080"/>
      <c r="H14" s="1081">
        <v>44950</v>
      </c>
      <c r="I14" s="1082"/>
      <c r="J14" s="1082"/>
      <c r="K14" s="779">
        <v>14</v>
      </c>
      <c r="L14" s="779"/>
      <c r="M14" s="779"/>
      <c r="N14" s="779"/>
      <c r="O14" s="1080"/>
    </row>
    <row r="15" spans="1:15" x14ac:dyDescent="0.2">
      <c r="A15" s="1078">
        <v>44988</v>
      </c>
      <c r="B15" s="1079"/>
      <c r="C15" s="8">
        <v>21</v>
      </c>
      <c r="D15" s="779">
        <v>19</v>
      </c>
      <c r="E15" s="779"/>
      <c r="F15" s="779">
        <v>20</v>
      </c>
      <c r="G15" s="1080"/>
      <c r="H15" s="1081">
        <v>44988</v>
      </c>
      <c r="I15" s="1082"/>
      <c r="J15" s="1082"/>
      <c r="K15" s="779">
        <v>17</v>
      </c>
      <c r="L15" s="779"/>
      <c r="M15" s="779"/>
      <c r="N15" s="779"/>
      <c r="O15" s="1080"/>
    </row>
    <row r="16" spans="1:15" x14ac:dyDescent="0.2">
      <c r="A16" s="1078">
        <v>45021</v>
      </c>
      <c r="B16" s="1079"/>
      <c r="C16" s="8">
        <v>22</v>
      </c>
      <c r="D16" s="779">
        <v>20</v>
      </c>
      <c r="E16" s="779"/>
      <c r="F16" s="779">
        <v>21</v>
      </c>
      <c r="G16" s="1080"/>
      <c r="H16" s="1081">
        <v>45021</v>
      </c>
      <c r="I16" s="1082"/>
      <c r="J16" s="1082"/>
      <c r="K16" s="779">
        <v>18</v>
      </c>
      <c r="L16" s="779"/>
      <c r="M16" s="779"/>
      <c r="N16" s="779"/>
      <c r="O16" s="1080"/>
    </row>
    <row r="17" spans="1:15" ht="15" thickBot="1" x14ac:dyDescent="0.25">
      <c r="A17" s="1083">
        <v>45104</v>
      </c>
      <c r="B17" s="1084"/>
      <c r="C17" s="8">
        <v>23</v>
      </c>
      <c r="D17" s="1085">
        <v>21</v>
      </c>
      <c r="E17" s="1085"/>
      <c r="F17" s="1085">
        <v>22</v>
      </c>
      <c r="G17" s="1086"/>
      <c r="H17" s="1087">
        <v>45104</v>
      </c>
      <c r="I17" s="1088"/>
      <c r="J17" s="1088"/>
      <c r="K17" s="1085">
        <v>19</v>
      </c>
      <c r="L17" s="1085"/>
      <c r="M17" s="1085"/>
      <c r="N17" s="1085"/>
      <c r="O17" s="1086"/>
    </row>
    <row r="18" spans="1:15" ht="15" thickBot="1" x14ac:dyDescent="0.25">
      <c r="A18" s="1089" t="s">
        <v>882</v>
      </c>
      <c r="B18" s="1090"/>
      <c r="C18" s="1090"/>
      <c r="D18" s="1090"/>
      <c r="E18" s="1090"/>
      <c r="F18" s="1090"/>
      <c r="G18" s="1090"/>
      <c r="H18" s="1090"/>
      <c r="I18" s="1090"/>
      <c r="J18" s="1090"/>
      <c r="K18" s="1090"/>
      <c r="L18" s="1090"/>
      <c r="M18" s="1090"/>
      <c r="N18" s="1090"/>
      <c r="O18" s="1091"/>
    </row>
    <row r="19" spans="1:15" ht="15" thickBot="1" x14ac:dyDescent="0.25">
      <c r="A19" s="1089" t="s">
        <v>876</v>
      </c>
      <c r="B19" s="1091"/>
      <c r="C19" s="1102" t="s">
        <v>883</v>
      </c>
      <c r="D19" s="1103"/>
      <c r="E19" s="1104"/>
      <c r="F19" s="1105" t="s">
        <v>884</v>
      </c>
      <c r="G19" s="1065"/>
      <c r="H19" s="1066"/>
      <c r="I19" s="1105" t="s">
        <v>885</v>
      </c>
      <c r="J19" s="1065"/>
      <c r="K19" s="1065"/>
      <c r="L19" s="1069"/>
      <c r="M19" s="1064" t="s">
        <v>886</v>
      </c>
      <c r="N19" s="1065"/>
      <c r="O19" s="1069"/>
    </row>
    <row r="20" spans="1:15" x14ac:dyDescent="0.2">
      <c r="A20" s="1106">
        <v>45104</v>
      </c>
      <c r="B20" s="1107"/>
      <c r="C20" s="1112" t="s">
        <v>887</v>
      </c>
      <c r="D20" s="1113"/>
      <c r="E20" s="1114"/>
      <c r="F20" s="1115">
        <v>17.5</v>
      </c>
      <c r="G20" s="1076"/>
      <c r="H20" s="1116"/>
      <c r="I20" s="1117">
        <v>1.5</v>
      </c>
      <c r="J20" s="1076"/>
      <c r="K20" s="1076"/>
      <c r="L20" s="1116"/>
      <c r="M20" s="1117">
        <v>19</v>
      </c>
      <c r="N20" s="1076"/>
      <c r="O20" s="1077"/>
    </row>
    <row r="21" spans="1:15" x14ac:dyDescent="0.2">
      <c r="A21" s="1108"/>
      <c r="B21" s="1109"/>
      <c r="C21" s="1092" t="s">
        <v>888</v>
      </c>
      <c r="D21" s="1093"/>
      <c r="E21" s="1094"/>
      <c r="F21" s="1095">
        <v>16.5</v>
      </c>
      <c r="G21" s="779"/>
      <c r="H21" s="1096"/>
      <c r="I21" s="1095">
        <v>2.5</v>
      </c>
      <c r="J21" s="779"/>
      <c r="K21" s="779"/>
      <c r="L21" s="1096"/>
      <c r="M21" s="1095">
        <v>19</v>
      </c>
      <c r="N21" s="779"/>
      <c r="O21" s="1080"/>
    </row>
    <row r="22" spans="1:15" ht="15" thickBot="1" x14ac:dyDescent="0.25">
      <c r="A22" s="1110"/>
      <c r="B22" s="1111"/>
      <c r="C22" s="1097" t="s">
        <v>889</v>
      </c>
      <c r="D22" s="1098"/>
      <c r="E22" s="1099"/>
      <c r="F22" s="1100">
        <v>16</v>
      </c>
      <c r="G22" s="1085"/>
      <c r="H22" s="1101"/>
      <c r="I22" s="1100">
        <v>3</v>
      </c>
      <c r="J22" s="1085"/>
      <c r="K22" s="1085"/>
      <c r="L22" s="1101"/>
      <c r="M22" s="1100">
        <v>19</v>
      </c>
      <c r="N22" s="1085"/>
      <c r="O22" s="1086"/>
    </row>
    <row r="23" spans="1:15" ht="15" thickBot="1" x14ac:dyDescent="0.25">
      <c r="A23" s="1103" t="s">
        <v>890</v>
      </c>
      <c r="B23" s="1103"/>
      <c r="C23" s="1103"/>
      <c r="D23" s="1103"/>
      <c r="E23" s="1103"/>
      <c r="F23" s="1103"/>
      <c r="G23" s="1103"/>
      <c r="H23" s="1103"/>
      <c r="I23" s="1103"/>
      <c r="J23" s="1103"/>
      <c r="K23" s="1103"/>
      <c r="L23" s="1103"/>
      <c r="M23" s="1103"/>
      <c r="N23" s="1103"/>
      <c r="O23" s="1103"/>
    </row>
    <row r="24" spans="1:15" x14ac:dyDescent="0.2">
      <c r="A24" s="1106">
        <v>42219</v>
      </c>
      <c r="B24" s="1107"/>
      <c r="C24" s="1118" t="s">
        <v>891</v>
      </c>
      <c r="D24" s="1119"/>
      <c r="E24" s="1119"/>
      <c r="F24" s="1120"/>
      <c r="G24" s="1121">
        <v>3.5</v>
      </c>
      <c r="H24" s="1122"/>
      <c r="I24" s="1123"/>
      <c r="J24" s="1124">
        <v>2.5</v>
      </c>
      <c r="K24" s="1122"/>
      <c r="L24" s="1122"/>
      <c r="M24" s="1123"/>
      <c r="N24" s="1124">
        <v>6</v>
      </c>
      <c r="O24" s="1125"/>
    </row>
    <row r="25" spans="1:15" x14ac:dyDescent="0.2">
      <c r="A25" s="1108"/>
      <c r="B25" s="1109"/>
      <c r="C25" s="1126" t="s">
        <v>888</v>
      </c>
      <c r="D25" s="1127"/>
      <c r="E25" s="1127"/>
      <c r="F25" s="1128"/>
      <c r="G25" s="1129">
        <v>3.25</v>
      </c>
      <c r="H25" s="794"/>
      <c r="I25" s="1130"/>
      <c r="J25" s="1131">
        <v>2.75</v>
      </c>
      <c r="K25" s="794"/>
      <c r="L25" s="794"/>
      <c r="M25" s="1130"/>
      <c r="N25" s="1131">
        <v>6</v>
      </c>
      <c r="O25" s="1132"/>
    </row>
    <row r="26" spans="1:15" ht="15" thickBot="1" x14ac:dyDescent="0.25">
      <c r="A26" s="1110"/>
      <c r="B26" s="1111"/>
      <c r="C26" s="1141" t="s">
        <v>892</v>
      </c>
      <c r="D26" s="1142"/>
      <c r="E26" s="1142"/>
      <c r="F26" s="1143"/>
      <c r="G26" s="1144">
        <v>2.5</v>
      </c>
      <c r="H26" s="1145"/>
      <c r="I26" s="1146"/>
      <c r="J26" s="1147">
        <v>3.5</v>
      </c>
      <c r="K26" s="1145"/>
      <c r="L26" s="1145"/>
      <c r="M26" s="1146"/>
      <c r="N26" s="1147">
        <v>6</v>
      </c>
      <c r="O26" s="1148"/>
    </row>
    <row r="27" spans="1:15" ht="15" thickBot="1" x14ac:dyDescent="0.25">
      <c r="A27" s="1149" t="s">
        <v>893</v>
      </c>
      <c r="B27" s="1149"/>
      <c r="C27" s="1149"/>
      <c r="D27" s="1149"/>
      <c r="E27" s="1149"/>
      <c r="F27" s="1149"/>
      <c r="G27" s="1149"/>
      <c r="H27" s="1149"/>
      <c r="I27" s="1149"/>
      <c r="J27" s="1149"/>
      <c r="K27" s="1149"/>
      <c r="L27" s="1149"/>
      <c r="M27" s="1149"/>
      <c r="N27" s="1149"/>
      <c r="O27" s="1149"/>
    </row>
    <row r="28" spans="1:15" x14ac:dyDescent="0.2">
      <c r="A28" s="1150" t="s">
        <v>894</v>
      </c>
      <c r="B28" s="1152" t="s">
        <v>895</v>
      </c>
      <c r="C28" s="1153"/>
      <c r="D28" s="1154"/>
      <c r="E28" s="169" t="s">
        <v>896</v>
      </c>
      <c r="F28" s="1152" t="s">
        <v>898</v>
      </c>
      <c r="G28" s="1154"/>
      <c r="H28" s="1133" t="s">
        <v>899</v>
      </c>
      <c r="I28" s="1152" t="s">
        <v>900</v>
      </c>
      <c r="J28" s="1153"/>
      <c r="K28" s="1154"/>
      <c r="L28" s="1152" t="s">
        <v>885</v>
      </c>
      <c r="M28" s="1153"/>
      <c r="N28" s="1154"/>
      <c r="O28" s="1133" t="s">
        <v>901</v>
      </c>
    </row>
    <row r="29" spans="1:15" ht="21.75" thickBot="1" x14ac:dyDescent="0.25">
      <c r="A29" s="1151"/>
      <c r="B29" s="1155"/>
      <c r="C29" s="1156"/>
      <c r="D29" s="1157"/>
      <c r="E29" s="181" t="s">
        <v>897</v>
      </c>
      <c r="F29" s="1155"/>
      <c r="G29" s="1157"/>
      <c r="H29" s="1134"/>
      <c r="I29" s="1155"/>
      <c r="J29" s="1156"/>
      <c r="K29" s="1157"/>
      <c r="L29" s="1155"/>
      <c r="M29" s="1156"/>
      <c r="N29" s="1157"/>
      <c r="O29" s="1134"/>
    </row>
    <row r="30" spans="1:15" ht="15" thickBot="1" x14ac:dyDescent="0.25">
      <c r="A30" s="182">
        <v>1</v>
      </c>
      <c r="B30" s="1135" t="s">
        <v>902</v>
      </c>
      <c r="C30" s="1136"/>
      <c r="D30" s="1137"/>
      <c r="E30" s="183">
        <v>42874</v>
      </c>
      <c r="F30" s="1135"/>
      <c r="G30" s="1137"/>
      <c r="H30" s="184" t="s">
        <v>903</v>
      </c>
      <c r="I30" s="1138">
        <v>2</v>
      </c>
      <c r="J30" s="1139"/>
      <c r="K30" s="1140"/>
      <c r="L30" s="1138">
        <v>4</v>
      </c>
      <c r="M30" s="1139"/>
      <c r="N30" s="1140"/>
      <c r="O30" s="184">
        <v>6</v>
      </c>
    </row>
    <row r="31" spans="1:15" ht="21.75" customHeight="1" thickBot="1" x14ac:dyDescent="0.25">
      <c r="A31" s="182">
        <v>2</v>
      </c>
      <c r="B31" s="1135" t="s">
        <v>904</v>
      </c>
      <c r="C31" s="1136"/>
      <c r="D31" s="1137"/>
      <c r="E31" s="183">
        <v>43091</v>
      </c>
      <c r="F31" s="1135"/>
      <c r="G31" s="1137"/>
      <c r="H31" s="184" t="s">
        <v>905</v>
      </c>
      <c r="I31" s="1138">
        <v>2</v>
      </c>
      <c r="J31" s="1139"/>
      <c r="K31" s="1140"/>
      <c r="L31" s="1138">
        <v>4</v>
      </c>
      <c r="M31" s="1139"/>
      <c r="N31" s="1140"/>
      <c r="O31" s="184">
        <v>6</v>
      </c>
    </row>
    <row r="32" spans="1:15" ht="21" customHeight="1" thickBot="1" x14ac:dyDescent="0.25">
      <c r="A32" s="182">
        <v>3</v>
      </c>
      <c r="B32" s="1135" t="s">
        <v>906</v>
      </c>
      <c r="C32" s="1136"/>
      <c r="D32" s="1137"/>
      <c r="E32" s="183">
        <v>42874</v>
      </c>
      <c r="F32" s="1135" t="s">
        <v>907</v>
      </c>
      <c r="G32" s="1137"/>
      <c r="H32" s="184" t="s">
        <v>908</v>
      </c>
      <c r="I32" s="1138">
        <v>2</v>
      </c>
      <c r="J32" s="1139"/>
      <c r="K32" s="1140"/>
      <c r="L32" s="1138">
        <v>4</v>
      </c>
      <c r="M32" s="1139"/>
      <c r="N32" s="1140"/>
      <c r="O32" s="184">
        <v>6</v>
      </c>
    </row>
    <row r="33" spans="1:15" ht="15" thickBot="1" x14ac:dyDescent="0.25">
      <c r="A33" s="1158">
        <v>4</v>
      </c>
      <c r="B33" s="1161" t="s">
        <v>909</v>
      </c>
      <c r="C33" s="1162"/>
      <c r="D33" s="1163"/>
      <c r="E33" s="1169">
        <v>43672</v>
      </c>
      <c r="F33" s="1135" t="s">
        <v>910</v>
      </c>
      <c r="G33" s="1137"/>
      <c r="H33" s="184" t="s">
        <v>911</v>
      </c>
      <c r="I33" s="1138">
        <v>3</v>
      </c>
      <c r="J33" s="1139"/>
      <c r="K33" s="1140"/>
      <c r="L33" s="1138">
        <v>3</v>
      </c>
      <c r="M33" s="1139"/>
      <c r="N33" s="1140"/>
      <c r="O33" s="184">
        <v>6</v>
      </c>
    </row>
    <row r="34" spans="1:15" ht="15" thickBot="1" x14ac:dyDescent="0.25">
      <c r="A34" s="1159"/>
      <c r="B34" s="1164"/>
      <c r="C34" s="1047"/>
      <c r="D34" s="1165"/>
      <c r="E34" s="1170"/>
      <c r="F34" s="1135" t="s">
        <v>912</v>
      </c>
      <c r="G34" s="1137"/>
      <c r="H34" s="184" t="s">
        <v>913</v>
      </c>
      <c r="I34" s="1138">
        <v>2</v>
      </c>
      <c r="J34" s="1139"/>
      <c r="K34" s="1140"/>
      <c r="L34" s="1138">
        <v>4</v>
      </c>
      <c r="M34" s="1139"/>
      <c r="N34" s="1140"/>
      <c r="O34" s="184">
        <v>6</v>
      </c>
    </row>
    <row r="35" spans="1:15" ht="15" thickBot="1" x14ac:dyDescent="0.25">
      <c r="A35" s="1160"/>
      <c r="B35" s="1166"/>
      <c r="C35" s="1167"/>
      <c r="D35" s="1168"/>
      <c r="E35" s="1171"/>
      <c r="F35" s="1135" t="s">
        <v>914</v>
      </c>
      <c r="G35" s="1137"/>
      <c r="H35" s="184" t="s">
        <v>913</v>
      </c>
      <c r="I35" s="1138">
        <v>3</v>
      </c>
      <c r="J35" s="1139"/>
      <c r="K35" s="1140"/>
      <c r="L35" s="1138">
        <v>3</v>
      </c>
      <c r="M35" s="1139"/>
      <c r="N35" s="1140"/>
      <c r="O35" s="184">
        <v>6</v>
      </c>
    </row>
    <row r="36" spans="1:15" ht="24.75" customHeight="1" thickBot="1" x14ac:dyDescent="0.25">
      <c r="A36" s="182">
        <v>5</v>
      </c>
      <c r="B36" s="1135" t="s">
        <v>915</v>
      </c>
      <c r="C36" s="1136"/>
      <c r="D36" s="1137"/>
      <c r="E36" s="183">
        <v>42972</v>
      </c>
      <c r="F36" s="1135"/>
      <c r="G36" s="1137"/>
      <c r="H36" s="184" t="s">
        <v>916</v>
      </c>
      <c r="I36" s="1138">
        <v>0</v>
      </c>
      <c r="J36" s="1139"/>
      <c r="K36" s="1140"/>
      <c r="L36" s="1138">
        <v>5</v>
      </c>
      <c r="M36" s="1139"/>
      <c r="N36" s="1140"/>
      <c r="O36" s="184">
        <v>5</v>
      </c>
    </row>
    <row r="37" spans="1:15" ht="25.5" customHeight="1" thickBot="1" x14ac:dyDescent="0.25">
      <c r="A37" s="182">
        <v>6</v>
      </c>
      <c r="B37" s="1135" t="s">
        <v>917</v>
      </c>
      <c r="C37" s="1136"/>
      <c r="D37" s="1137"/>
      <c r="E37" s="183">
        <v>43543</v>
      </c>
      <c r="F37" s="1135"/>
      <c r="G37" s="1137"/>
      <c r="H37" s="184" t="s">
        <v>916</v>
      </c>
      <c r="I37" s="1138">
        <v>0</v>
      </c>
      <c r="J37" s="1139"/>
      <c r="K37" s="1140"/>
      <c r="L37" s="1138">
        <v>5</v>
      </c>
      <c r="M37" s="1139"/>
      <c r="N37" s="1140"/>
      <c r="O37" s="184">
        <v>5</v>
      </c>
    </row>
    <row r="38" spans="1:15" x14ac:dyDescent="0.2">
      <c r="A38" s="1172" t="s">
        <v>918</v>
      </c>
      <c r="B38" s="1172"/>
      <c r="C38" s="1172"/>
      <c r="D38" s="1173"/>
      <c r="E38" s="1173"/>
      <c r="F38" s="1173"/>
      <c r="G38" s="1173"/>
      <c r="H38" s="30"/>
      <c r="I38" s="922" t="s">
        <v>919</v>
      </c>
      <c r="J38" s="922"/>
      <c r="K38" s="922"/>
      <c r="L38" s="922"/>
      <c r="M38" s="922"/>
      <c r="N38" s="922"/>
      <c r="O38" s="922"/>
    </row>
    <row r="39" spans="1:15" x14ac:dyDescent="0.2">
      <c r="A39" s="898" t="s">
        <v>920</v>
      </c>
      <c r="B39" s="898"/>
      <c r="C39" s="898"/>
      <c r="D39" s="898"/>
      <c r="E39" s="898"/>
      <c r="F39" s="898"/>
      <c r="G39" s="898"/>
      <c r="H39" s="898"/>
      <c r="I39" s="898"/>
      <c r="J39" s="898"/>
      <c r="K39" s="898"/>
      <c r="L39" s="898"/>
      <c r="M39" s="898"/>
      <c r="N39" s="898"/>
      <c r="O39" s="898"/>
    </row>
    <row r="40" spans="1:15" x14ac:dyDescent="0.2">
      <c r="A40" s="898" t="s">
        <v>921</v>
      </c>
      <c r="B40" s="898"/>
      <c r="C40" s="898"/>
      <c r="D40" s="898"/>
      <c r="E40" s="898"/>
      <c r="F40" s="898"/>
      <c r="G40" s="898"/>
      <c r="H40" s="898"/>
      <c r="I40" s="898"/>
      <c r="J40" s="898"/>
      <c r="K40" s="898"/>
      <c r="L40" s="898"/>
      <c r="M40" s="898"/>
      <c r="N40" s="898"/>
      <c r="O40" s="898"/>
    </row>
    <row r="41" spans="1:15" x14ac:dyDescent="0.2">
      <c r="A41" s="898" t="s">
        <v>922</v>
      </c>
      <c r="B41" s="898"/>
      <c r="C41" s="898"/>
      <c r="D41" s="898"/>
      <c r="E41" s="898"/>
      <c r="F41" s="898"/>
      <c r="G41" s="898"/>
      <c r="H41" s="898"/>
      <c r="I41" s="898"/>
      <c r="J41" s="898"/>
      <c r="K41" s="898"/>
      <c r="L41" s="898"/>
      <c r="M41" s="898"/>
      <c r="N41" s="898"/>
      <c r="O41" s="898"/>
    </row>
    <row r="42" spans="1:15" x14ac:dyDescent="0.2">
      <c r="A42" s="898" t="s">
        <v>923</v>
      </c>
      <c r="B42" s="898"/>
      <c r="C42" s="898"/>
      <c r="D42" s="898"/>
      <c r="E42" s="898"/>
      <c r="F42" s="898"/>
      <c r="G42" s="898"/>
      <c r="H42" s="898"/>
      <c r="I42" s="898"/>
      <c r="J42" s="898"/>
      <c r="K42" s="898"/>
      <c r="L42" s="898"/>
      <c r="M42" s="898"/>
      <c r="N42" s="898"/>
      <c r="O42" s="898"/>
    </row>
    <row r="43" spans="1:15" x14ac:dyDescent="0.2">
      <c r="A43" s="26"/>
      <c r="B43" s="26"/>
      <c r="C43" s="26"/>
      <c r="D43" s="26"/>
      <c r="E43" s="26"/>
      <c r="F43" s="26"/>
      <c r="G43" s="26"/>
      <c r="H43" s="26"/>
      <c r="I43" s="26"/>
      <c r="J43" s="26"/>
      <c r="K43" s="26"/>
      <c r="L43" s="26"/>
      <c r="M43" s="26"/>
      <c r="N43" s="26"/>
      <c r="O43" s="26"/>
    </row>
    <row r="44" spans="1:15" x14ac:dyDescent="0.2">
      <c r="A44" s="1"/>
    </row>
    <row r="45" spans="1:15" x14ac:dyDescent="0.2">
      <c r="A45" s="82"/>
    </row>
    <row r="46" spans="1:15" x14ac:dyDescent="0.2">
      <c r="A46" s="82"/>
    </row>
    <row r="47" spans="1:15" x14ac:dyDescent="0.2">
      <c r="A47" s="82"/>
    </row>
  </sheetData>
  <mergeCells count="155">
    <mergeCell ref="A39:O39"/>
    <mergeCell ref="A40:O40"/>
    <mergeCell ref="A41:O41"/>
    <mergeCell ref="A42:O42"/>
    <mergeCell ref="B37:D37"/>
    <mergeCell ref="F37:G37"/>
    <mergeCell ref="I37:K37"/>
    <mergeCell ref="L37:N37"/>
    <mergeCell ref="A38:C38"/>
    <mergeCell ref="D38:E38"/>
    <mergeCell ref="F38:G38"/>
    <mergeCell ref="I38:O38"/>
    <mergeCell ref="I35:K35"/>
    <mergeCell ref="L35:N35"/>
    <mergeCell ref="B36:D36"/>
    <mergeCell ref="F36:G36"/>
    <mergeCell ref="I36:K36"/>
    <mergeCell ref="L36:N36"/>
    <mergeCell ref="A33:A35"/>
    <mergeCell ref="B33:D35"/>
    <mergeCell ref="E33:E35"/>
    <mergeCell ref="F33:G33"/>
    <mergeCell ref="I33:K33"/>
    <mergeCell ref="L33:N33"/>
    <mergeCell ref="F34:G34"/>
    <mergeCell ref="I34:K34"/>
    <mergeCell ref="L34:N34"/>
    <mergeCell ref="F35:G35"/>
    <mergeCell ref="B31:D31"/>
    <mergeCell ref="F31:G31"/>
    <mergeCell ref="I31:K31"/>
    <mergeCell ref="L31:N31"/>
    <mergeCell ref="B32:D32"/>
    <mergeCell ref="F32:G32"/>
    <mergeCell ref="I32:K32"/>
    <mergeCell ref="L32:N32"/>
    <mergeCell ref="L28:N29"/>
    <mergeCell ref="O28:O29"/>
    <mergeCell ref="B30:D30"/>
    <mergeCell ref="F30:G30"/>
    <mergeCell ref="I30:K30"/>
    <mergeCell ref="L30:N30"/>
    <mergeCell ref="C26:F26"/>
    <mergeCell ref="G26:I26"/>
    <mergeCell ref="J26:M26"/>
    <mergeCell ref="N26:O26"/>
    <mergeCell ref="A27:O27"/>
    <mergeCell ref="A28:A29"/>
    <mergeCell ref="B28:D29"/>
    <mergeCell ref="F28:G29"/>
    <mergeCell ref="H28:H29"/>
    <mergeCell ref="I28:K29"/>
    <mergeCell ref="A23:O23"/>
    <mergeCell ref="A24:B26"/>
    <mergeCell ref="C24:F24"/>
    <mergeCell ref="G24:I24"/>
    <mergeCell ref="J24:M24"/>
    <mergeCell ref="N24:O24"/>
    <mergeCell ref="C25:F25"/>
    <mergeCell ref="G25:I25"/>
    <mergeCell ref="J25:M25"/>
    <mergeCell ref="N25:O25"/>
    <mergeCell ref="C21:E21"/>
    <mergeCell ref="F21:H21"/>
    <mergeCell ref="I21:L21"/>
    <mergeCell ref="M21:O21"/>
    <mergeCell ref="C22:E22"/>
    <mergeCell ref="F22:H22"/>
    <mergeCell ref="I22:L22"/>
    <mergeCell ref="M22:O22"/>
    <mergeCell ref="A19:B19"/>
    <mergeCell ref="C19:E19"/>
    <mergeCell ref="F19:H19"/>
    <mergeCell ref="I19:L19"/>
    <mergeCell ref="M19:O19"/>
    <mergeCell ref="A20:B22"/>
    <mergeCell ref="C20:E20"/>
    <mergeCell ref="F20:H20"/>
    <mergeCell ref="I20:L20"/>
    <mergeCell ref="M20:O20"/>
    <mergeCell ref="A17:B17"/>
    <mergeCell ref="D17:E17"/>
    <mergeCell ref="F17:G17"/>
    <mergeCell ref="H17:J17"/>
    <mergeCell ref="K17:O17"/>
    <mergeCell ref="A18:O18"/>
    <mergeCell ref="A15:B15"/>
    <mergeCell ref="D15:E15"/>
    <mergeCell ref="F15:G15"/>
    <mergeCell ref="H15:J15"/>
    <mergeCell ref="K15:O15"/>
    <mergeCell ref="A16:B16"/>
    <mergeCell ref="D16:E16"/>
    <mergeCell ref="F16:G16"/>
    <mergeCell ref="H16:J16"/>
    <mergeCell ref="K16:O16"/>
    <mergeCell ref="A13:B13"/>
    <mergeCell ref="D13:E13"/>
    <mergeCell ref="F13:G13"/>
    <mergeCell ref="H13:J13"/>
    <mergeCell ref="K13:O13"/>
    <mergeCell ref="A14:B14"/>
    <mergeCell ref="D14:E14"/>
    <mergeCell ref="F14:G14"/>
    <mergeCell ref="H14:J14"/>
    <mergeCell ref="K14:O14"/>
    <mergeCell ref="A11:B11"/>
    <mergeCell ref="D11:E11"/>
    <mergeCell ref="F11:G11"/>
    <mergeCell ref="H11:J11"/>
    <mergeCell ref="K11:O11"/>
    <mergeCell ref="A12:B12"/>
    <mergeCell ref="D12:E12"/>
    <mergeCell ref="F12:G12"/>
    <mergeCell ref="H12:J12"/>
    <mergeCell ref="K12:O12"/>
    <mergeCell ref="A9:B9"/>
    <mergeCell ref="D9:E9"/>
    <mergeCell ref="F9:G9"/>
    <mergeCell ref="H9:J9"/>
    <mergeCell ref="K9:O9"/>
    <mergeCell ref="A10:B10"/>
    <mergeCell ref="D10:E10"/>
    <mergeCell ref="F10:G10"/>
    <mergeCell ref="H10:J10"/>
    <mergeCell ref="K10:O10"/>
    <mergeCell ref="A7:B7"/>
    <mergeCell ref="D7:E7"/>
    <mergeCell ref="F7:G7"/>
    <mergeCell ref="H7:J7"/>
    <mergeCell ref="K7:O7"/>
    <mergeCell ref="A8:B8"/>
    <mergeCell ref="D8:E8"/>
    <mergeCell ref="F8:G8"/>
    <mergeCell ref="H8:J8"/>
    <mergeCell ref="K8:O8"/>
    <mergeCell ref="A5:B5"/>
    <mergeCell ref="D5:E5"/>
    <mergeCell ref="F5:G5"/>
    <mergeCell ref="H5:J5"/>
    <mergeCell ref="K5:O5"/>
    <mergeCell ref="A6:B6"/>
    <mergeCell ref="D6:E6"/>
    <mergeCell ref="F6:G6"/>
    <mergeCell ref="H6:J6"/>
    <mergeCell ref="K6:O6"/>
    <mergeCell ref="A1:O1"/>
    <mergeCell ref="A2:O2"/>
    <mergeCell ref="A3:B4"/>
    <mergeCell ref="C3:C4"/>
    <mergeCell ref="D3:E4"/>
    <mergeCell ref="F3:G4"/>
    <mergeCell ref="H3:O3"/>
    <mergeCell ref="H4:J4"/>
    <mergeCell ref="K4:O4"/>
  </mergeCells>
  <pageMargins left="0.7" right="0.7" top="0.75" bottom="0.75" header="0.3" footer="0.3"/>
  <pageSetup paperSize="9" scale="55" orientation="portrait" verticalDpi="0"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A1:R76"/>
  <sheetViews>
    <sheetView view="pageBreakPreview" zoomScaleNormal="100" zoomScaleSheetLayoutView="100" workbookViewId="0">
      <selection activeCell="K10" sqref="K10:L10"/>
    </sheetView>
  </sheetViews>
  <sheetFormatPr defaultColWidth="9.125" defaultRowHeight="14.25" x14ac:dyDescent="0.2"/>
  <cols>
    <col min="1" max="1" width="18.375" style="10" bestFit="1" customWidth="1"/>
    <col min="2" max="17" width="5.375" style="10" bestFit="1" customWidth="1"/>
    <col min="18" max="16384" width="9.125" style="10"/>
  </cols>
  <sheetData>
    <row r="1" spans="1:17" ht="18.75" x14ac:dyDescent="0.2">
      <c r="A1" s="778" t="s">
        <v>924</v>
      </c>
      <c r="B1" s="778"/>
      <c r="C1" s="778"/>
      <c r="D1" s="778"/>
      <c r="E1" s="778"/>
      <c r="F1" s="778"/>
      <c r="G1" s="778"/>
      <c r="H1" s="778"/>
      <c r="I1" s="778"/>
      <c r="J1" s="778"/>
      <c r="K1" s="778"/>
      <c r="L1" s="778"/>
      <c r="M1" s="778"/>
      <c r="N1" s="778"/>
      <c r="O1" s="778"/>
      <c r="P1" s="778"/>
      <c r="Q1" s="778"/>
    </row>
    <row r="2" spans="1:17" ht="15" thickBot="1" x14ac:dyDescent="0.25">
      <c r="A2" s="894" t="s">
        <v>810</v>
      </c>
      <c r="B2" s="894"/>
      <c r="C2" s="894"/>
      <c r="D2" s="894"/>
      <c r="E2" s="894"/>
      <c r="F2" s="894"/>
      <c r="G2" s="894"/>
      <c r="H2" s="894"/>
      <c r="I2" s="894"/>
      <c r="J2" s="894"/>
      <c r="K2" s="894"/>
      <c r="L2" s="894"/>
      <c r="M2" s="894"/>
      <c r="N2" s="894"/>
      <c r="O2" s="894"/>
      <c r="P2" s="894"/>
      <c r="Q2" s="894"/>
    </row>
    <row r="3" spans="1:17" ht="15.75" thickTop="1" thickBot="1" x14ac:dyDescent="0.25">
      <c r="A3" s="1174" t="s">
        <v>925</v>
      </c>
      <c r="B3" s="1177" t="s">
        <v>926</v>
      </c>
      <c r="C3" s="1178"/>
      <c r="D3" s="1178"/>
      <c r="E3" s="1179"/>
      <c r="F3" s="1177" t="s">
        <v>927</v>
      </c>
      <c r="G3" s="1178"/>
      <c r="H3" s="1178"/>
      <c r="I3" s="1178"/>
      <c r="J3" s="1177" t="s">
        <v>928</v>
      </c>
      <c r="K3" s="1178"/>
      <c r="L3" s="1178"/>
      <c r="M3" s="1179"/>
      <c r="N3" s="1177" t="s">
        <v>929</v>
      </c>
      <c r="O3" s="1178"/>
      <c r="P3" s="1178"/>
      <c r="Q3" s="1178"/>
    </row>
    <row r="4" spans="1:17" x14ac:dyDescent="0.2">
      <c r="A4" s="1175"/>
      <c r="B4" s="1180" t="s">
        <v>930</v>
      </c>
      <c r="C4" s="1181"/>
      <c r="D4" s="1180" t="s">
        <v>932</v>
      </c>
      <c r="E4" s="1181"/>
      <c r="F4" s="1180" t="s">
        <v>930</v>
      </c>
      <c r="G4" s="1181"/>
      <c r="H4" s="1180" t="s">
        <v>932</v>
      </c>
      <c r="I4" s="1184"/>
      <c r="J4" s="1180" t="s">
        <v>930</v>
      </c>
      <c r="K4" s="1181"/>
      <c r="L4" s="1180" t="s">
        <v>932</v>
      </c>
      <c r="M4" s="1181"/>
      <c r="N4" s="1180" t="s">
        <v>930</v>
      </c>
      <c r="O4" s="1181"/>
      <c r="P4" s="1180" t="s">
        <v>932</v>
      </c>
      <c r="Q4" s="1184"/>
    </row>
    <row r="5" spans="1:17" ht="15" thickBot="1" x14ac:dyDescent="0.25">
      <c r="A5" s="1175"/>
      <c r="B5" s="1182" t="s">
        <v>931</v>
      </c>
      <c r="C5" s="1183"/>
      <c r="D5" s="1182" t="s">
        <v>931</v>
      </c>
      <c r="E5" s="1183"/>
      <c r="F5" s="1182" t="s">
        <v>931</v>
      </c>
      <c r="G5" s="1183"/>
      <c r="H5" s="1182" t="s">
        <v>931</v>
      </c>
      <c r="I5" s="1187"/>
      <c r="J5" s="1182" t="s">
        <v>931</v>
      </c>
      <c r="K5" s="1183"/>
      <c r="L5" s="1182" t="s">
        <v>931</v>
      </c>
      <c r="M5" s="1183"/>
      <c r="N5" s="1182" t="s">
        <v>931</v>
      </c>
      <c r="O5" s="1183"/>
      <c r="P5" s="1182" t="s">
        <v>931</v>
      </c>
      <c r="Q5" s="1187"/>
    </row>
    <row r="6" spans="1:17" x14ac:dyDescent="0.2">
      <c r="A6" s="1175"/>
      <c r="B6" s="185" t="s">
        <v>930</v>
      </c>
      <c r="C6" s="186" t="s">
        <v>932</v>
      </c>
      <c r="D6" s="186" t="s">
        <v>930</v>
      </c>
      <c r="E6" s="185" t="s">
        <v>932</v>
      </c>
      <c r="F6" s="185" t="s">
        <v>930</v>
      </c>
      <c r="G6" s="185" t="s">
        <v>932</v>
      </c>
      <c r="H6" s="185" t="s">
        <v>930</v>
      </c>
      <c r="I6" s="232" t="s">
        <v>932</v>
      </c>
      <c r="J6" s="185" t="s">
        <v>930</v>
      </c>
      <c r="K6" s="185" t="s">
        <v>932</v>
      </c>
      <c r="L6" s="185" t="s">
        <v>930</v>
      </c>
      <c r="M6" s="185" t="s">
        <v>932</v>
      </c>
      <c r="N6" s="185" t="s">
        <v>930</v>
      </c>
      <c r="O6" s="185" t="s">
        <v>932</v>
      </c>
      <c r="P6" s="185" t="s">
        <v>930</v>
      </c>
      <c r="Q6" s="187" t="s">
        <v>932</v>
      </c>
    </row>
    <row r="7" spans="1:17" ht="15" thickBot="1" x14ac:dyDescent="0.25">
      <c r="A7" s="1176"/>
      <c r="B7" s="188" t="s">
        <v>933</v>
      </c>
      <c r="C7" s="189" t="s">
        <v>933</v>
      </c>
      <c r="D7" s="189" t="s">
        <v>933</v>
      </c>
      <c r="E7" s="188" t="s">
        <v>933</v>
      </c>
      <c r="F7" s="188" t="s">
        <v>933</v>
      </c>
      <c r="G7" s="188" t="s">
        <v>933</v>
      </c>
      <c r="H7" s="188" t="s">
        <v>933</v>
      </c>
      <c r="I7" s="233" t="s">
        <v>933</v>
      </c>
      <c r="J7" s="188" t="s">
        <v>933</v>
      </c>
      <c r="K7" s="188" t="s">
        <v>933</v>
      </c>
      <c r="L7" s="188" t="s">
        <v>933</v>
      </c>
      <c r="M7" s="188" t="s">
        <v>933</v>
      </c>
      <c r="N7" s="188" t="s">
        <v>933</v>
      </c>
      <c r="O7" s="188" t="s">
        <v>933</v>
      </c>
      <c r="P7" s="188" t="s">
        <v>933</v>
      </c>
      <c r="Q7" s="190" t="s">
        <v>933</v>
      </c>
    </row>
    <row r="8" spans="1:17" ht="15" thickTop="1" x14ac:dyDescent="0.2">
      <c r="A8" s="44"/>
      <c r="B8" s="16"/>
      <c r="C8" s="16"/>
      <c r="D8" s="16"/>
      <c r="E8" s="16"/>
      <c r="F8" s="16"/>
      <c r="G8" s="16"/>
      <c r="H8" s="16"/>
      <c r="I8" s="222"/>
      <c r="J8" s="16"/>
      <c r="K8" s="16"/>
      <c r="L8" s="16"/>
      <c r="M8" s="16"/>
      <c r="N8" s="16"/>
      <c r="O8" s="16"/>
      <c r="P8" s="16"/>
      <c r="Q8" s="16"/>
    </row>
    <row r="9" spans="1:17" x14ac:dyDescent="0.2">
      <c r="A9" s="442" t="s">
        <v>1222</v>
      </c>
      <c r="B9" s="256"/>
      <c r="C9" s="256"/>
      <c r="D9" s="256"/>
      <c r="E9" s="256"/>
      <c r="F9" s="256"/>
      <c r="G9" s="256"/>
      <c r="H9" s="256"/>
      <c r="I9" s="256"/>
      <c r="J9" s="256"/>
      <c r="K9" s="256"/>
      <c r="L9" s="256"/>
      <c r="M9" s="256"/>
      <c r="N9" s="256"/>
      <c r="O9" s="256"/>
      <c r="P9" s="256"/>
      <c r="Q9" s="256"/>
    </row>
    <row r="10" spans="1:17" x14ac:dyDescent="0.2">
      <c r="A10" s="241" t="s">
        <v>934</v>
      </c>
      <c r="B10" s="254">
        <v>20.9716554758818</v>
      </c>
      <c r="C10" s="254">
        <v>20.8065598060018</v>
      </c>
      <c r="D10" s="254">
        <v>21.351047137688902</v>
      </c>
      <c r="E10" s="254">
        <v>21.2358826329626</v>
      </c>
      <c r="F10" s="254">
        <v>18.560261219658301</v>
      </c>
      <c r="G10" s="254">
        <v>18.525065719707801</v>
      </c>
      <c r="H10" s="254">
        <v>19.8694541213215</v>
      </c>
      <c r="I10" s="255">
        <v>19.846466128348499</v>
      </c>
      <c r="J10" s="254">
        <v>10.597932753732501</v>
      </c>
      <c r="K10" s="254">
        <v>10.5056562803898</v>
      </c>
      <c r="L10" s="254">
        <v>18.7534785643772</v>
      </c>
      <c r="M10" s="254">
        <v>18.6893806405917</v>
      </c>
      <c r="N10" s="254">
        <v>11.920359284677801</v>
      </c>
      <c r="O10" s="254">
        <v>12.024657639601401</v>
      </c>
      <c r="P10" s="254">
        <v>18.1645945976463</v>
      </c>
      <c r="Q10" s="254">
        <v>18.1573574779535</v>
      </c>
    </row>
    <row r="11" spans="1:17" x14ac:dyDescent="0.2">
      <c r="A11" s="240" t="s">
        <v>935</v>
      </c>
      <c r="B11" s="252">
        <v>22.647131957879001</v>
      </c>
      <c r="C11" s="252">
        <v>22.903491759529501</v>
      </c>
      <c r="D11" s="252">
        <v>22.6694222616029</v>
      </c>
      <c r="E11" s="252">
        <v>22.9343871635824</v>
      </c>
      <c r="F11" s="252">
        <v>19.611419529862498</v>
      </c>
      <c r="G11" s="252">
        <v>19.625801623662099</v>
      </c>
      <c r="H11" s="252">
        <v>21.948699426910299</v>
      </c>
      <c r="I11" s="253">
        <v>21.982550080134001</v>
      </c>
      <c r="J11" s="252">
        <v>17.281463386789401</v>
      </c>
      <c r="K11" s="252">
        <v>17.704680110152399</v>
      </c>
      <c r="L11" s="252">
        <v>19.622254525609101</v>
      </c>
      <c r="M11" s="252">
        <v>19.623537540468899</v>
      </c>
      <c r="N11" s="252">
        <v>14.267704669106299</v>
      </c>
      <c r="O11" s="252">
        <v>15.047879383449301</v>
      </c>
      <c r="P11" s="252">
        <v>18.818695693063901</v>
      </c>
      <c r="Q11" s="252">
        <v>18.813982002836099</v>
      </c>
    </row>
    <row r="12" spans="1:17" x14ac:dyDescent="0.2">
      <c r="A12" s="240" t="s">
        <v>936</v>
      </c>
      <c r="B12" s="252">
        <v>21.871118622423001</v>
      </c>
      <c r="C12" s="252">
        <v>21.825585221768499</v>
      </c>
      <c r="D12" s="252">
        <v>22.316241718412599</v>
      </c>
      <c r="E12" s="252">
        <v>22.335461126480901</v>
      </c>
      <c r="F12" s="252">
        <v>18.647217672910301</v>
      </c>
      <c r="G12" s="252">
        <v>18.600790254016999</v>
      </c>
      <c r="H12" s="252">
        <v>19.740814148561402</v>
      </c>
      <c r="I12" s="253">
        <v>19.705186684539498</v>
      </c>
      <c r="J12" s="252">
        <v>9.6271768628915808</v>
      </c>
      <c r="K12" s="252">
        <v>9.4382214274359804</v>
      </c>
      <c r="L12" s="252">
        <v>18.5487493874395</v>
      </c>
      <c r="M12" s="252">
        <v>18.4562464904207</v>
      </c>
      <c r="N12" s="252">
        <v>11.205780084510501</v>
      </c>
      <c r="O12" s="252">
        <v>11.177545955840399</v>
      </c>
      <c r="P12" s="252">
        <v>17.911474954998301</v>
      </c>
      <c r="Q12" s="252">
        <v>17.902042430457399</v>
      </c>
    </row>
    <row r="13" spans="1:17" x14ac:dyDescent="0.2">
      <c r="A13" s="240" t="s">
        <v>937</v>
      </c>
      <c r="B13" s="252">
        <v>9.8109682911215597</v>
      </c>
      <c r="C13" s="252">
        <v>9.8109682911215597</v>
      </c>
      <c r="D13" s="252">
        <v>9.8111246722091892</v>
      </c>
      <c r="E13" s="252">
        <v>9.8111246722091892</v>
      </c>
      <c r="F13" s="252">
        <v>10.6058012075765</v>
      </c>
      <c r="G13" s="252">
        <v>10.588329014435899</v>
      </c>
      <c r="H13" s="252">
        <v>10.6212153048969</v>
      </c>
      <c r="I13" s="253">
        <v>10.6037424347267</v>
      </c>
      <c r="J13" s="252">
        <v>5.2122874920685396</v>
      </c>
      <c r="K13" s="252">
        <v>5.5318880355592697</v>
      </c>
      <c r="L13" s="252">
        <v>15.699094866773301</v>
      </c>
      <c r="M13" s="252">
        <v>15.6978777540116</v>
      </c>
      <c r="N13" s="252">
        <v>15.154077517863699</v>
      </c>
      <c r="O13" s="252">
        <v>15.242576240008599</v>
      </c>
      <c r="P13" s="252">
        <v>19.3087723359912</v>
      </c>
      <c r="Q13" s="252">
        <v>19.308746456645999</v>
      </c>
    </row>
    <row r="14" spans="1:17" x14ac:dyDescent="0.2">
      <c r="A14" s="240" t="s">
        <v>938</v>
      </c>
      <c r="B14" s="252">
        <v>27.518439425852002</v>
      </c>
      <c r="C14" s="252">
        <v>27.518439425852002</v>
      </c>
      <c r="D14" s="252">
        <v>27.531838222622198</v>
      </c>
      <c r="E14" s="252">
        <v>27.531838222622198</v>
      </c>
      <c r="F14" s="252">
        <v>20.0930871796178</v>
      </c>
      <c r="G14" s="252">
        <v>20.115456286037301</v>
      </c>
      <c r="H14" s="252">
        <v>27.1551716638436</v>
      </c>
      <c r="I14" s="253">
        <v>27.1551716638436</v>
      </c>
      <c r="J14" s="252">
        <v>11.5865847877209</v>
      </c>
      <c r="K14" s="252">
        <v>11.5809674111261</v>
      </c>
      <c r="L14" s="252">
        <v>20.479496309566699</v>
      </c>
      <c r="M14" s="252">
        <v>20.4793624223487</v>
      </c>
      <c r="N14" s="252">
        <v>17.778315689586901</v>
      </c>
      <c r="O14" s="252">
        <v>17.744853350146499</v>
      </c>
      <c r="P14" s="252">
        <v>19.829208904068899</v>
      </c>
      <c r="Q14" s="252">
        <v>19.819951597547899</v>
      </c>
    </row>
    <row r="15" spans="1:17" x14ac:dyDescent="0.2">
      <c r="A15" s="241" t="s">
        <v>939</v>
      </c>
      <c r="B15" s="254">
        <v>22.466054549761999</v>
      </c>
      <c r="C15" s="254">
        <v>22.466054549761999</v>
      </c>
      <c r="D15" s="254">
        <v>22.532804507657499</v>
      </c>
      <c r="E15" s="254">
        <v>22.532804507657499</v>
      </c>
      <c r="F15" s="254">
        <v>15.777923136284199</v>
      </c>
      <c r="G15" s="254">
        <v>16.478367075098902</v>
      </c>
      <c r="H15" s="254">
        <v>17.1301351976138</v>
      </c>
      <c r="I15" s="255">
        <v>18.216831807453399</v>
      </c>
      <c r="J15" s="254">
        <v>21.3378742673783</v>
      </c>
      <c r="K15" s="254">
        <v>21.369481074797999</v>
      </c>
      <c r="L15" s="254">
        <v>21.3378742673783</v>
      </c>
      <c r="M15" s="254">
        <v>21.369481074797999</v>
      </c>
      <c r="N15" s="254">
        <v>21.804449213205601</v>
      </c>
      <c r="O15" s="254">
        <v>21.826241172086199</v>
      </c>
      <c r="P15" s="254">
        <v>21.817456497174302</v>
      </c>
      <c r="Q15" s="254">
        <v>21.839576475691601</v>
      </c>
    </row>
    <row r="16" spans="1:17" x14ac:dyDescent="0.2">
      <c r="A16" s="241" t="s">
        <v>940</v>
      </c>
      <c r="B16" s="254">
        <v>34.1200181876209</v>
      </c>
      <c r="C16" s="254">
        <v>34.1200181876209</v>
      </c>
      <c r="D16" s="254">
        <v>38.8595641293415</v>
      </c>
      <c r="E16" s="254">
        <v>38.8595641293415</v>
      </c>
      <c r="F16" s="254">
        <v>34.884221021217002</v>
      </c>
      <c r="G16" s="254">
        <v>34.884221021217002</v>
      </c>
      <c r="H16" s="254">
        <v>36.1551181291834</v>
      </c>
      <c r="I16" s="255">
        <v>36.1551181291834</v>
      </c>
      <c r="J16" s="254">
        <v>11.3703799272234</v>
      </c>
      <c r="K16" s="254">
        <v>11.285955087444099</v>
      </c>
      <c r="L16" s="254">
        <v>19.763822241691901</v>
      </c>
      <c r="M16" s="254">
        <v>19.751946732748401</v>
      </c>
      <c r="N16" s="254">
        <v>15.8631668914533</v>
      </c>
      <c r="O16" s="254">
        <v>15.691638524035501</v>
      </c>
      <c r="P16" s="254">
        <v>20.9034250124433</v>
      </c>
      <c r="Q16" s="254">
        <v>20.8513922813143</v>
      </c>
    </row>
    <row r="17" spans="1:17" x14ac:dyDescent="0.2">
      <c r="A17" s="241" t="s">
        <v>941</v>
      </c>
      <c r="B17" s="254">
        <v>21.044146763913901</v>
      </c>
      <c r="C17" s="254">
        <v>20.890218377985299</v>
      </c>
      <c r="D17" s="254">
        <v>21.436640977309398</v>
      </c>
      <c r="E17" s="254">
        <v>21.334238273151499</v>
      </c>
      <c r="F17" s="254">
        <v>19.0398358988277</v>
      </c>
      <c r="G17" s="254">
        <v>19.032303974231301</v>
      </c>
      <c r="H17" s="254">
        <v>20.3658824335151</v>
      </c>
      <c r="I17" s="255">
        <v>20.375880875270798</v>
      </c>
      <c r="J17" s="254">
        <v>10.6125596932251</v>
      </c>
      <c r="K17" s="254">
        <v>10.520265286011499</v>
      </c>
      <c r="L17" s="254">
        <v>18.765209899788001</v>
      </c>
      <c r="M17" s="254">
        <v>18.7017128684891</v>
      </c>
      <c r="N17" s="254">
        <v>12.020509279702001</v>
      </c>
      <c r="O17" s="254">
        <v>12.1177610244945</v>
      </c>
      <c r="P17" s="254">
        <v>18.241124600672698</v>
      </c>
      <c r="Q17" s="254">
        <v>18.2308684978236</v>
      </c>
    </row>
    <row r="19" spans="1:17" x14ac:dyDescent="0.2">
      <c r="A19" s="442" t="s">
        <v>1650</v>
      </c>
    </row>
    <row r="20" spans="1:17" x14ac:dyDescent="0.2">
      <c r="A20" s="357" t="s">
        <v>934</v>
      </c>
      <c r="B20" s="254">
        <v>20.4553734491057</v>
      </c>
      <c r="C20" s="254">
        <v>20.287127387227802</v>
      </c>
      <c r="D20" s="254">
        <v>20.9757821259875</v>
      </c>
      <c r="E20" s="254">
        <v>20.867024883712698</v>
      </c>
      <c r="F20" s="254">
        <v>18.415053390234199</v>
      </c>
      <c r="G20" s="254">
        <v>18.370541630298401</v>
      </c>
      <c r="H20" s="254">
        <v>19.8639035839984</v>
      </c>
      <c r="I20" s="255">
        <v>19.8367059012981</v>
      </c>
      <c r="J20" s="254">
        <v>9.9383507668422002</v>
      </c>
      <c r="K20" s="254">
        <v>9.8161896131446493</v>
      </c>
      <c r="L20" s="254">
        <v>18.545494738673799</v>
      </c>
      <c r="M20" s="254">
        <v>18.471692899063399</v>
      </c>
      <c r="N20" s="254">
        <v>11.849927844863799</v>
      </c>
      <c r="O20" s="254">
        <v>11.9677766974599</v>
      </c>
      <c r="P20" s="254">
        <v>18.1527121637336</v>
      </c>
      <c r="Q20" s="254">
        <v>18.143286955578599</v>
      </c>
    </row>
    <row r="21" spans="1:17" x14ac:dyDescent="0.2">
      <c r="A21" s="358" t="s">
        <v>935</v>
      </c>
      <c r="B21" s="252">
        <v>22.5618863955062</v>
      </c>
      <c r="C21" s="252">
        <v>22.947430959795799</v>
      </c>
      <c r="D21" s="252">
        <v>22.5891533289008</v>
      </c>
      <c r="E21" s="252">
        <v>22.987889077435899</v>
      </c>
      <c r="F21" s="252">
        <v>19.425027761108801</v>
      </c>
      <c r="G21" s="252">
        <v>19.437303242459901</v>
      </c>
      <c r="H21" s="252">
        <v>21.816840252313298</v>
      </c>
      <c r="I21" s="253">
        <v>21.851155475513799</v>
      </c>
      <c r="J21" s="252">
        <v>16.986680302616499</v>
      </c>
      <c r="K21" s="252">
        <v>17.513670019739799</v>
      </c>
      <c r="L21" s="252">
        <v>19.6735581524145</v>
      </c>
      <c r="M21" s="252">
        <v>19.673587682897601</v>
      </c>
      <c r="N21" s="252">
        <v>14.2857859376787</v>
      </c>
      <c r="O21" s="252">
        <v>15.161642383004001</v>
      </c>
      <c r="P21" s="252">
        <v>18.805194606136499</v>
      </c>
      <c r="Q21" s="252">
        <v>18.799732532218499</v>
      </c>
    </row>
    <row r="22" spans="1:17" x14ac:dyDescent="0.2">
      <c r="A22" s="358" t="s">
        <v>936</v>
      </c>
      <c r="B22" s="252">
        <v>21.488083435231701</v>
      </c>
      <c r="C22" s="252">
        <v>21.440111778914201</v>
      </c>
      <c r="D22" s="252">
        <v>22.110690279535898</v>
      </c>
      <c r="E22" s="252">
        <v>22.142258025040899</v>
      </c>
      <c r="F22" s="252">
        <v>18.5108810152065</v>
      </c>
      <c r="G22" s="252">
        <v>18.453595469997499</v>
      </c>
      <c r="H22" s="252">
        <v>19.782650320983699</v>
      </c>
      <c r="I22" s="253">
        <v>19.742445234942601</v>
      </c>
      <c r="J22" s="252">
        <v>9.0399222979645995</v>
      </c>
      <c r="K22" s="252">
        <v>8.8230526939115492</v>
      </c>
      <c r="L22" s="252">
        <v>18.3030808383253</v>
      </c>
      <c r="M22" s="252">
        <v>18.1986155987166</v>
      </c>
      <c r="N22" s="252">
        <v>11.111730909043001</v>
      </c>
      <c r="O22" s="252">
        <v>11.0828124372379</v>
      </c>
      <c r="P22" s="252">
        <v>17.896716660662001</v>
      </c>
      <c r="Q22" s="252">
        <v>17.8842612756428</v>
      </c>
    </row>
    <row r="23" spans="1:17" x14ac:dyDescent="0.2">
      <c r="A23" s="358" t="s">
        <v>937</v>
      </c>
      <c r="B23" s="252">
        <v>9.8247503351874794</v>
      </c>
      <c r="C23" s="252">
        <v>9.8046086805105208</v>
      </c>
      <c r="D23" s="252">
        <v>9.8253503330004595</v>
      </c>
      <c r="E23" s="252">
        <v>9.8052084813044207</v>
      </c>
      <c r="F23" s="252">
        <v>10.634216171124899</v>
      </c>
      <c r="G23" s="252">
        <v>10.6167981370549</v>
      </c>
      <c r="H23" s="252">
        <v>10.648119525831101</v>
      </c>
      <c r="I23" s="253">
        <v>10.6307009990718</v>
      </c>
      <c r="J23" s="252">
        <v>5.3376132543952002</v>
      </c>
      <c r="K23" s="252">
        <v>5.6947580959473401</v>
      </c>
      <c r="L23" s="252">
        <v>15.575499491454201</v>
      </c>
      <c r="M23" s="252">
        <v>15.575153663026599</v>
      </c>
      <c r="N23" s="252">
        <v>15.3252082427076</v>
      </c>
      <c r="O23" s="252">
        <v>15.4608840675499</v>
      </c>
      <c r="P23" s="252">
        <v>19.367456808970399</v>
      </c>
      <c r="Q23" s="252">
        <v>19.367441523626201</v>
      </c>
    </row>
    <row r="24" spans="1:17" x14ac:dyDescent="0.2">
      <c r="A24" s="358" t="s">
        <v>938</v>
      </c>
      <c r="B24" s="252">
        <v>28.194298638178498</v>
      </c>
      <c r="C24" s="252">
        <v>28.194298638178498</v>
      </c>
      <c r="D24" s="252">
        <v>28.195273117677502</v>
      </c>
      <c r="E24" s="252">
        <v>28.195273117677502</v>
      </c>
      <c r="F24" s="252">
        <v>19.967648501287002</v>
      </c>
      <c r="G24" s="252">
        <v>19.9898449120574</v>
      </c>
      <c r="H24" s="252">
        <v>26.936136234505899</v>
      </c>
      <c r="I24" s="253">
        <v>26.936136234505899</v>
      </c>
      <c r="J24" s="252">
        <v>9.5132966697108792</v>
      </c>
      <c r="K24" s="252">
        <v>9.5152537986533101</v>
      </c>
      <c r="L24" s="252">
        <v>20.435890296005599</v>
      </c>
      <c r="M24" s="252">
        <v>20.435544867562101</v>
      </c>
      <c r="N24" s="252">
        <v>17.6021678076062</v>
      </c>
      <c r="O24" s="252">
        <v>17.565038802720199</v>
      </c>
      <c r="P24" s="252">
        <v>19.817878060291399</v>
      </c>
      <c r="Q24" s="252">
        <v>19.807978907363999</v>
      </c>
    </row>
    <row r="25" spans="1:17" x14ac:dyDescent="0.2">
      <c r="A25" s="357" t="s">
        <v>939</v>
      </c>
      <c r="B25" s="254">
        <v>22.624594455212399</v>
      </c>
      <c r="C25" s="254">
        <v>22.624594455212399</v>
      </c>
      <c r="D25" s="254">
        <v>22.7196620740322</v>
      </c>
      <c r="E25" s="254">
        <v>22.7196620740322</v>
      </c>
      <c r="F25" s="254">
        <v>15.682638993203501</v>
      </c>
      <c r="G25" s="254">
        <v>16.3556628811357</v>
      </c>
      <c r="H25" s="254">
        <v>17.011833653018002</v>
      </c>
      <c r="I25" s="255">
        <v>18.0606691243513</v>
      </c>
      <c r="J25" s="254">
        <v>21.187019639520301</v>
      </c>
      <c r="K25" s="254">
        <v>21.1720471361485</v>
      </c>
      <c r="L25" s="254">
        <v>21.187019639520301</v>
      </c>
      <c r="M25" s="254">
        <v>21.1720471361485</v>
      </c>
      <c r="N25" s="254">
        <v>21.9084156511069</v>
      </c>
      <c r="O25" s="254">
        <v>21.927368943881199</v>
      </c>
      <c r="P25" s="254">
        <v>21.921031797836999</v>
      </c>
      <c r="Q25" s="254">
        <v>21.940290670848999</v>
      </c>
    </row>
    <row r="26" spans="1:17" x14ac:dyDescent="0.2">
      <c r="A26" s="357" t="s">
        <v>940</v>
      </c>
      <c r="B26" s="254">
        <v>32.523439817836397</v>
      </c>
      <c r="C26" s="254">
        <v>32.523439817836397</v>
      </c>
      <c r="D26" s="254">
        <v>37.972440656029498</v>
      </c>
      <c r="E26" s="254">
        <v>37.972440656029498</v>
      </c>
      <c r="F26" s="254">
        <v>34.9819818856664</v>
      </c>
      <c r="G26" s="254">
        <v>34.9819818856664</v>
      </c>
      <c r="H26" s="254">
        <v>36.247182286061197</v>
      </c>
      <c r="I26" s="255">
        <v>36.247182286061197</v>
      </c>
      <c r="J26" s="254">
        <v>8.4116077343202509</v>
      </c>
      <c r="K26" s="254">
        <v>8.3427376652481708</v>
      </c>
      <c r="L26" s="254">
        <v>18.010805458422499</v>
      </c>
      <c r="M26" s="254">
        <v>17.9460004535789</v>
      </c>
      <c r="N26" s="254">
        <v>15.7770983309958</v>
      </c>
      <c r="O26" s="254">
        <v>15.601148186314299</v>
      </c>
      <c r="P26" s="254">
        <v>20.899781303819999</v>
      </c>
      <c r="Q26" s="254">
        <v>20.846567227766901</v>
      </c>
    </row>
    <row r="27" spans="1:17" x14ac:dyDescent="0.2">
      <c r="A27" s="357" t="s">
        <v>941</v>
      </c>
      <c r="B27" s="254">
        <v>20.534076520516901</v>
      </c>
      <c r="C27" s="254">
        <v>20.376608592358998</v>
      </c>
      <c r="D27" s="254">
        <v>21.072184193440499</v>
      </c>
      <c r="E27" s="254">
        <v>20.976067523253999</v>
      </c>
      <c r="F27" s="254">
        <v>18.905160439099699</v>
      </c>
      <c r="G27" s="254">
        <v>18.889439291749799</v>
      </c>
      <c r="H27" s="254">
        <v>20.367474171763199</v>
      </c>
      <c r="I27" s="255">
        <v>20.374843052633999</v>
      </c>
      <c r="J27" s="254">
        <v>9.9350012346514802</v>
      </c>
      <c r="K27" s="254">
        <v>9.8127665212910493</v>
      </c>
      <c r="L27" s="254">
        <v>18.545512444016399</v>
      </c>
      <c r="M27" s="254">
        <v>18.471644631509101</v>
      </c>
      <c r="N27" s="254">
        <v>11.951266220117599</v>
      </c>
      <c r="O27" s="254">
        <v>12.061705974007801</v>
      </c>
      <c r="P27" s="254">
        <v>18.230690498201898</v>
      </c>
      <c r="Q27" s="254">
        <v>18.218208619279199</v>
      </c>
    </row>
    <row r="29" spans="1:17" x14ac:dyDescent="0.2">
      <c r="A29" s="442" t="s">
        <v>1657</v>
      </c>
    </row>
    <row r="30" spans="1:17" x14ac:dyDescent="0.2">
      <c r="A30" s="647" t="s">
        <v>934</v>
      </c>
      <c r="B30" s="254">
        <v>20.749127922558699</v>
      </c>
      <c r="C30" s="254">
        <v>20.498454236185101</v>
      </c>
      <c r="D30" s="254">
        <v>21.103941513909199</v>
      </c>
      <c r="E30" s="254">
        <v>20.907445935208202</v>
      </c>
      <c r="F30" s="254">
        <v>18.3444791167767</v>
      </c>
      <c r="G30" s="254">
        <v>18.280503522439201</v>
      </c>
      <c r="H30" s="254">
        <v>19.843458447931699</v>
      </c>
      <c r="I30" s="255">
        <v>19.803113796409399</v>
      </c>
      <c r="J30" s="254">
        <v>10.3860777194406</v>
      </c>
      <c r="K30" s="254">
        <v>10.304997364084199</v>
      </c>
      <c r="L30" s="254">
        <v>18.4433786574576</v>
      </c>
      <c r="M30" s="254">
        <v>18.384208856845898</v>
      </c>
      <c r="N30" s="254">
        <v>11.711659279525101</v>
      </c>
      <c r="O30" s="254">
        <v>11.8005993092547</v>
      </c>
      <c r="P30" s="254">
        <v>18.138694522877302</v>
      </c>
      <c r="Q30" s="254">
        <v>18.124366851534301</v>
      </c>
    </row>
    <row r="31" spans="1:17" x14ac:dyDescent="0.2">
      <c r="A31" s="650" t="s">
        <v>935</v>
      </c>
      <c r="B31" s="252">
        <v>23.298297912887499</v>
      </c>
      <c r="C31" s="252">
        <v>23.582452212520899</v>
      </c>
      <c r="D31" s="252">
        <v>23.317978591064399</v>
      </c>
      <c r="E31" s="252">
        <v>23.607069652926899</v>
      </c>
      <c r="F31" s="252">
        <v>19.565631056641799</v>
      </c>
      <c r="G31" s="252">
        <v>19.554211103152799</v>
      </c>
      <c r="H31" s="252">
        <v>22.012652636212799</v>
      </c>
      <c r="I31" s="253">
        <v>22.0211254675216</v>
      </c>
      <c r="J31" s="252">
        <v>16.694975769918699</v>
      </c>
      <c r="K31" s="252">
        <v>17.226617727284999</v>
      </c>
      <c r="L31" s="252">
        <v>18.928281075569199</v>
      </c>
      <c r="M31" s="252">
        <v>18.9173867316299</v>
      </c>
      <c r="N31" s="252">
        <v>14.0791643125518</v>
      </c>
      <c r="O31" s="252">
        <v>14.798441440057699</v>
      </c>
      <c r="P31" s="252">
        <v>18.751685487316699</v>
      </c>
      <c r="Q31" s="252">
        <v>18.712492490487701</v>
      </c>
    </row>
    <row r="32" spans="1:17" x14ac:dyDescent="0.2">
      <c r="A32" s="650" t="s">
        <v>936</v>
      </c>
      <c r="B32" s="252">
        <v>21.753830581162301</v>
      </c>
      <c r="C32" s="252">
        <v>21.6564734091425</v>
      </c>
      <c r="D32" s="252">
        <v>22.1846708615941</v>
      </c>
      <c r="E32" s="252">
        <v>22.165014923920499</v>
      </c>
      <c r="F32" s="252">
        <v>18.391045648498199</v>
      </c>
      <c r="G32" s="252">
        <v>18.3142383880841</v>
      </c>
      <c r="H32" s="252">
        <v>19.713364769804599</v>
      </c>
      <c r="I32" s="253">
        <v>19.6616036433551</v>
      </c>
      <c r="J32" s="252">
        <v>9.6438338527907401</v>
      </c>
      <c r="K32" s="252">
        <v>9.4898683438172799</v>
      </c>
      <c r="L32" s="252">
        <v>18.381010659611</v>
      </c>
      <c r="M32" s="252">
        <v>18.309018246570101</v>
      </c>
      <c r="N32" s="252">
        <v>11.043177459851901</v>
      </c>
      <c r="O32" s="252">
        <v>11.031106427494301</v>
      </c>
      <c r="P32" s="252">
        <v>17.9223754926658</v>
      </c>
      <c r="Q32" s="252">
        <v>17.918186930805199</v>
      </c>
    </row>
    <row r="33" spans="1:18" x14ac:dyDescent="0.2">
      <c r="A33" s="650" t="s">
        <v>937</v>
      </c>
      <c r="B33" s="252">
        <v>10.2963558048879</v>
      </c>
      <c r="C33" s="252">
        <v>10.2777084635014</v>
      </c>
      <c r="D33" s="252">
        <v>10.2964179101161</v>
      </c>
      <c r="E33" s="252">
        <v>10.277770559434501</v>
      </c>
      <c r="F33" s="252">
        <v>10.415038606423799</v>
      </c>
      <c r="G33" s="252">
        <v>10.371853050263899</v>
      </c>
      <c r="H33" s="252">
        <v>10.427290648627</v>
      </c>
      <c r="I33" s="253">
        <v>10.384100123145201</v>
      </c>
      <c r="J33" s="252">
        <v>5.1438332993259301</v>
      </c>
      <c r="K33" s="252">
        <v>5.4670460356020696</v>
      </c>
      <c r="L33" s="252">
        <v>14.0392157070767</v>
      </c>
      <c r="M33" s="252">
        <v>14.0377791803535</v>
      </c>
      <c r="N33" s="252">
        <v>14.439952386461499</v>
      </c>
      <c r="O33" s="252">
        <v>14.5683315161858</v>
      </c>
      <c r="P33" s="252">
        <v>18.936947706619801</v>
      </c>
      <c r="Q33" s="252">
        <v>18.9369304863223</v>
      </c>
    </row>
    <row r="34" spans="1:18" x14ac:dyDescent="0.2">
      <c r="A34" s="650" t="s">
        <v>938</v>
      </c>
      <c r="B34" s="252">
        <v>28.3898927529481</v>
      </c>
      <c r="C34" s="252">
        <v>28.3898927529481</v>
      </c>
      <c r="D34" s="252">
        <v>28.3898927529481</v>
      </c>
      <c r="E34" s="252">
        <v>28.3898927529481</v>
      </c>
      <c r="F34" s="252">
        <v>19.6028160391919</v>
      </c>
      <c r="G34" s="252">
        <v>19.624501386386999</v>
      </c>
      <c r="H34" s="252">
        <v>26.826166676886</v>
      </c>
      <c r="I34" s="253">
        <v>26.826166676886</v>
      </c>
      <c r="J34" s="252">
        <v>12.876463482515</v>
      </c>
      <c r="K34" s="252">
        <v>12.9011793531753</v>
      </c>
      <c r="L34" s="252">
        <v>20.468781808581301</v>
      </c>
      <c r="M34" s="252">
        <v>20.4687054379086</v>
      </c>
      <c r="N34" s="252">
        <v>17.509456413281999</v>
      </c>
      <c r="O34" s="252">
        <v>17.470060193105699</v>
      </c>
      <c r="P34" s="252">
        <v>19.812140177128899</v>
      </c>
      <c r="Q34" s="252">
        <v>19.801826600531601</v>
      </c>
    </row>
    <row r="35" spans="1:18" x14ac:dyDescent="0.2">
      <c r="A35" s="647" t="s">
        <v>939</v>
      </c>
      <c r="B35" s="254">
        <v>22.846770189180699</v>
      </c>
      <c r="C35" s="254">
        <v>22.846770189180699</v>
      </c>
      <c r="D35" s="254">
        <v>22.871722461297701</v>
      </c>
      <c r="E35" s="254">
        <v>22.871722461297701</v>
      </c>
      <c r="F35" s="254">
        <v>15.8641758122643</v>
      </c>
      <c r="G35" s="254">
        <v>16.501026204992201</v>
      </c>
      <c r="H35" s="254">
        <v>17.204095523939898</v>
      </c>
      <c r="I35" s="255">
        <v>18.208990670189198</v>
      </c>
      <c r="J35" s="254">
        <v>21.7964605425305</v>
      </c>
      <c r="K35" s="254">
        <v>21.723226388372801</v>
      </c>
      <c r="L35" s="254">
        <v>21.7964605425305</v>
      </c>
      <c r="M35" s="254">
        <v>21.723226388372801</v>
      </c>
      <c r="N35" s="254">
        <v>21.962691328846301</v>
      </c>
      <c r="O35" s="254">
        <v>21.966103284371599</v>
      </c>
      <c r="P35" s="254">
        <v>21.972131671532399</v>
      </c>
      <c r="Q35" s="254">
        <v>21.976619551857201</v>
      </c>
    </row>
    <row r="36" spans="1:18" x14ac:dyDescent="0.2">
      <c r="A36" s="647" t="s">
        <v>940</v>
      </c>
      <c r="B36" s="254">
        <v>32.054627431075097</v>
      </c>
      <c r="C36" s="254">
        <v>32.054627431075097</v>
      </c>
      <c r="D36" s="254">
        <v>39.218025908112303</v>
      </c>
      <c r="E36" s="254">
        <v>39.218025908112303</v>
      </c>
      <c r="F36" s="254">
        <v>35.1324952040694</v>
      </c>
      <c r="G36" s="254">
        <v>35.1324952040694</v>
      </c>
      <c r="H36" s="254">
        <v>36.3650748468324</v>
      </c>
      <c r="I36" s="255">
        <v>36.3650748468324</v>
      </c>
      <c r="J36" s="254">
        <v>11.286703725131201</v>
      </c>
      <c r="K36" s="254">
        <v>11.1932707388333</v>
      </c>
      <c r="L36" s="254">
        <v>18.3559027182447</v>
      </c>
      <c r="M36" s="254">
        <v>18.3733480596029</v>
      </c>
      <c r="N36" s="254">
        <v>15.772495875991</v>
      </c>
      <c r="O36" s="254">
        <v>15.6218048788211</v>
      </c>
      <c r="P36" s="254">
        <v>21.167579788704401</v>
      </c>
      <c r="Q36" s="254">
        <v>21.139307293191901</v>
      </c>
    </row>
    <row r="37" spans="1:18" x14ac:dyDescent="0.2">
      <c r="A37" s="647" t="s">
        <v>941</v>
      </c>
      <c r="B37" s="254">
        <v>20.821128628407902</v>
      </c>
      <c r="C37" s="254">
        <v>20.584711564930501</v>
      </c>
      <c r="D37" s="254">
        <v>21.196943260759699</v>
      </c>
      <c r="E37" s="254">
        <v>21.0176702355324</v>
      </c>
      <c r="F37" s="254">
        <v>18.847411960191302</v>
      </c>
      <c r="G37" s="254">
        <v>18.813695317259299</v>
      </c>
      <c r="H37" s="254">
        <v>20.358655392164799</v>
      </c>
      <c r="I37" s="255">
        <v>20.354450281084102</v>
      </c>
      <c r="J37" s="254">
        <v>10.4130013105988</v>
      </c>
      <c r="K37" s="254">
        <v>10.329137393950701</v>
      </c>
      <c r="L37" s="254">
        <v>18.450531509798399</v>
      </c>
      <c r="M37" s="254">
        <v>18.3909410635098</v>
      </c>
      <c r="N37" s="254">
        <v>11.822765879937201</v>
      </c>
      <c r="O37" s="254">
        <v>11.9040276375364</v>
      </c>
      <c r="P37" s="254">
        <v>18.228017864544</v>
      </c>
      <c r="Q37" s="254">
        <v>18.210674320526401</v>
      </c>
    </row>
    <row r="39" spans="1:18" x14ac:dyDescent="0.2">
      <c r="A39" s="442" t="s">
        <v>1656</v>
      </c>
    </row>
    <row r="40" spans="1:18" x14ac:dyDescent="0.2">
      <c r="A40" s="684" t="s">
        <v>934</v>
      </c>
      <c r="B40" s="254">
        <v>21.0460884920954</v>
      </c>
      <c r="C40" s="254">
        <v>20.8566494791129</v>
      </c>
      <c r="D40" s="254">
        <v>21.302503883979099</v>
      </c>
      <c r="E40" s="254">
        <v>21.1511226072281</v>
      </c>
      <c r="F40" s="254">
        <v>18.427708563710699</v>
      </c>
      <c r="G40" s="254">
        <v>18.394832090210102</v>
      </c>
      <c r="H40" s="254">
        <v>19.922398508349499</v>
      </c>
      <c r="I40" s="255">
        <v>19.901534868709501</v>
      </c>
      <c r="J40" s="254">
        <v>10.3060969390311</v>
      </c>
      <c r="K40" s="254">
        <v>10.2244252609737</v>
      </c>
      <c r="L40" s="254">
        <v>18.360401918425701</v>
      </c>
      <c r="M40" s="254">
        <v>18.293807461189001</v>
      </c>
      <c r="N40" s="254">
        <v>11.727111830437799</v>
      </c>
      <c r="O40" s="254">
        <v>11.8420008207422</v>
      </c>
      <c r="P40" s="254">
        <v>18.151519186957401</v>
      </c>
      <c r="Q40" s="254">
        <v>18.1436645514313</v>
      </c>
      <c r="R40" s="254"/>
    </row>
    <row r="41" spans="1:18" x14ac:dyDescent="0.2">
      <c r="A41" s="685" t="s">
        <v>935</v>
      </c>
      <c r="B41" s="252">
        <v>22.753170699847601</v>
      </c>
      <c r="C41" s="252">
        <v>22.900291856102999</v>
      </c>
      <c r="D41" s="252">
        <v>22.773772120493501</v>
      </c>
      <c r="E41" s="252">
        <v>22.924622120195401</v>
      </c>
      <c r="F41" s="252">
        <v>19.266671304487499</v>
      </c>
      <c r="G41" s="252">
        <v>19.2537409981251</v>
      </c>
      <c r="H41" s="252">
        <v>21.735739655206299</v>
      </c>
      <c r="I41" s="253">
        <v>21.7427188597668</v>
      </c>
      <c r="J41" s="252">
        <v>16.923697747962201</v>
      </c>
      <c r="K41" s="252">
        <v>17.4792079507042</v>
      </c>
      <c r="L41" s="252">
        <v>19.055107603092502</v>
      </c>
      <c r="M41" s="252">
        <v>19.056448844925601</v>
      </c>
      <c r="N41" s="252">
        <v>13.9125957639941</v>
      </c>
      <c r="O41" s="252">
        <v>14.752704792782801</v>
      </c>
      <c r="P41" s="252">
        <v>18.692559963931402</v>
      </c>
      <c r="Q41" s="252">
        <v>18.674876875556599</v>
      </c>
      <c r="R41" s="252"/>
    </row>
    <row r="42" spans="1:18" x14ac:dyDescent="0.2">
      <c r="A42" s="685" t="s">
        <v>936</v>
      </c>
      <c r="B42" s="252">
        <v>22.000500105961699</v>
      </c>
      <c r="C42" s="252">
        <v>21.9536739315745</v>
      </c>
      <c r="D42" s="252">
        <v>22.305069731755601</v>
      </c>
      <c r="E42" s="252">
        <v>22.310971178222601</v>
      </c>
      <c r="F42" s="252">
        <v>18.607285808320398</v>
      </c>
      <c r="G42" s="252">
        <v>18.573076568736099</v>
      </c>
      <c r="H42" s="252">
        <v>19.9022575360068</v>
      </c>
      <c r="I42" s="253">
        <v>19.878785885671601</v>
      </c>
      <c r="J42" s="252">
        <v>9.3712744857472199</v>
      </c>
      <c r="K42" s="252">
        <v>9.19122195909239</v>
      </c>
      <c r="L42" s="252">
        <v>18.213293676756798</v>
      </c>
      <c r="M42" s="252">
        <v>18.121267939390101</v>
      </c>
      <c r="N42" s="252">
        <v>11.0919135304948</v>
      </c>
      <c r="O42" s="252">
        <v>11.0750526090336</v>
      </c>
      <c r="P42" s="252">
        <v>17.9498326953657</v>
      </c>
      <c r="Q42" s="252">
        <v>17.945164882371699</v>
      </c>
      <c r="R42" s="252"/>
    </row>
    <row r="43" spans="1:18" x14ac:dyDescent="0.2">
      <c r="A43" s="685" t="s">
        <v>937</v>
      </c>
      <c r="B43" s="252">
        <v>9.9550781520777498</v>
      </c>
      <c r="C43" s="252">
        <v>9.9082333800597393</v>
      </c>
      <c r="D43" s="252">
        <v>9.9551148255123607</v>
      </c>
      <c r="E43" s="252">
        <v>9.9082700237713794</v>
      </c>
      <c r="F43" s="252">
        <v>10.650015212006</v>
      </c>
      <c r="G43" s="252">
        <v>10.5609593520528</v>
      </c>
      <c r="H43" s="252">
        <v>10.6619657953506</v>
      </c>
      <c r="I43" s="253">
        <v>10.572908582239499</v>
      </c>
      <c r="J43" s="252">
        <v>7.6918304537826403</v>
      </c>
      <c r="K43" s="252">
        <v>8.1169727342880709</v>
      </c>
      <c r="L43" s="252">
        <v>16.337609957240701</v>
      </c>
      <c r="M43" s="252">
        <v>16.337168453745502</v>
      </c>
      <c r="N43" s="252">
        <v>14.260931185297199</v>
      </c>
      <c r="O43" s="252">
        <v>14.3625655438865</v>
      </c>
      <c r="P43" s="252">
        <v>19.0461287330772</v>
      </c>
      <c r="Q43" s="252">
        <v>19.0461103459326</v>
      </c>
      <c r="R43" s="252"/>
    </row>
    <row r="44" spans="1:18" x14ac:dyDescent="0.2">
      <c r="A44" s="685" t="s">
        <v>938</v>
      </c>
      <c r="B44" s="252">
        <v>28.065310821220699</v>
      </c>
      <c r="C44" s="252">
        <v>28.065310821220699</v>
      </c>
      <c r="D44" s="252">
        <v>28.069897548542698</v>
      </c>
      <c r="E44" s="252">
        <v>28.069897548542698</v>
      </c>
      <c r="F44" s="252">
        <v>17.598006827553299</v>
      </c>
      <c r="G44" s="252">
        <v>17.617423176645399</v>
      </c>
      <c r="H44" s="252">
        <v>26.456912802839501</v>
      </c>
      <c r="I44" s="253">
        <v>26.456912802839501</v>
      </c>
      <c r="J44" s="252">
        <v>15.0340175772861</v>
      </c>
      <c r="K44" s="252">
        <v>15.0632157738844</v>
      </c>
      <c r="L44" s="252">
        <v>20.152876076195799</v>
      </c>
      <c r="M44" s="252">
        <v>20.152297565416699</v>
      </c>
      <c r="N44" s="252">
        <v>17.416911793964001</v>
      </c>
      <c r="O44" s="252">
        <v>17.374216728523699</v>
      </c>
      <c r="P44" s="252">
        <v>19.7550971530918</v>
      </c>
      <c r="Q44" s="252">
        <v>19.743328964838799</v>
      </c>
      <c r="R44" s="252"/>
    </row>
    <row r="45" spans="1:18" x14ac:dyDescent="0.2">
      <c r="A45" s="684" t="s">
        <v>939</v>
      </c>
      <c r="B45" s="254">
        <v>22.9029536846149</v>
      </c>
      <c r="C45" s="254">
        <v>22.9029536846149</v>
      </c>
      <c r="D45" s="254">
        <v>22.957583145086101</v>
      </c>
      <c r="E45" s="254">
        <v>22.957583145086101</v>
      </c>
      <c r="F45" s="254">
        <v>15.9861461089915</v>
      </c>
      <c r="G45" s="254">
        <v>16.589279729856301</v>
      </c>
      <c r="H45" s="254">
        <v>17.375961111919501</v>
      </c>
      <c r="I45" s="255">
        <v>18.349343036826401</v>
      </c>
      <c r="J45" s="254">
        <v>21.378763656903502</v>
      </c>
      <c r="K45" s="254">
        <v>21.3879804517892</v>
      </c>
      <c r="L45" s="254">
        <v>21.378763656903502</v>
      </c>
      <c r="M45" s="254">
        <v>21.3879804517892</v>
      </c>
      <c r="N45" s="254">
        <v>21.8319140502369</v>
      </c>
      <c r="O45" s="254">
        <v>21.844147834333999</v>
      </c>
      <c r="P45" s="254">
        <v>21.842018603618602</v>
      </c>
      <c r="Q45" s="254">
        <v>21.854445657014701</v>
      </c>
      <c r="R45" s="254"/>
    </row>
    <row r="46" spans="1:18" x14ac:dyDescent="0.2">
      <c r="A46" s="684" t="s">
        <v>940</v>
      </c>
      <c r="B46" s="254">
        <v>32.073599140997601</v>
      </c>
      <c r="C46" s="254">
        <v>32.073599140997601</v>
      </c>
      <c r="D46" s="254">
        <v>39.187072110068897</v>
      </c>
      <c r="E46" s="254">
        <v>39.187072110068897</v>
      </c>
      <c r="F46" s="254">
        <v>35.011808396385803</v>
      </c>
      <c r="G46" s="254">
        <v>35.011808396385803</v>
      </c>
      <c r="H46" s="254">
        <v>36.502081473436803</v>
      </c>
      <c r="I46" s="255">
        <v>36.502081473436803</v>
      </c>
      <c r="J46" s="254">
        <v>10.079153211283201</v>
      </c>
      <c r="K46" s="254">
        <v>10.0204188911886</v>
      </c>
      <c r="L46" s="254">
        <v>18.423809413104099</v>
      </c>
      <c r="M46" s="254">
        <v>18.402966297966099</v>
      </c>
      <c r="N46" s="254">
        <v>15.7641542449689</v>
      </c>
      <c r="O46" s="254">
        <v>15.610376481017299</v>
      </c>
      <c r="P46" s="254">
        <v>21.230250015741898</v>
      </c>
      <c r="Q46" s="254">
        <v>21.199472707128201</v>
      </c>
      <c r="R46" s="254"/>
    </row>
    <row r="47" spans="1:18" x14ac:dyDescent="0.2">
      <c r="A47" s="684" t="s">
        <v>941</v>
      </c>
      <c r="B47" s="254">
        <v>21.103394071794199</v>
      </c>
      <c r="C47" s="254">
        <v>20.9244089504469</v>
      </c>
      <c r="D47" s="254">
        <v>21.377687894135398</v>
      </c>
      <c r="E47" s="254">
        <v>21.239264817573499</v>
      </c>
      <c r="F47" s="254">
        <v>18.9238005358851</v>
      </c>
      <c r="G47" s="254">
        <v>18.9155970984371</v>
      </c>
      <c r="H47" s="254">
        <v>20.4360996114141</v>
      </c>
      <c r="I47" s="255">
        <v>20.445811684698501</v>
      </c>
      <c r="J47" s="254">
        <v>10.317436938645001</v>
      </c>
      <c r="K47" s="254">
        <v>10.235770723152401</v>
      </c>
      <c r="L47" s="254">
        <v>18.3672490448524</v>
      </c>
      <c r="M47" s="254">
        <v>18.301086819180899</v>
      </c>
      <c r="N47" s="254">
        <v>11.834006256201899</v>
      </c>
      <c r="O47" s="254">
        <v>11.9423527974511</v>
      </c>
      <c r="P47" s="254">
        <v>18.238881302254999</v>
      </c>
      <c r="Q47" s="254">
        <v>18.228593162298001</v>
      </c>
      <c r="R47" s="254"/>
    </row>
    <row r="48" spans="1:18" ht="15" thickBot="1" x14ac:dyDescent="0.25">
      <c r="A48" s="192"/>
      <c r="B48" s="60"/>
      <c r="C48" s="60"/>
      <c r="D48" s="60"/>
      <c r="E48" s="60"/>
      <c r="F48" s="60"/>
      <c r="G48" s="60"/>
      <c r="H48" s="60"/>
      <c r="I48" s="228"/>
      <c r="J48" s="60"/>
      <c r="K48" s="60"/>
      <c r="L48" s="60"/>
      <c r="M48" s="60"/>
      <c r="N48" s="60"/>
      <c r="O48" s="60"/>
      <c r="P48" s="60"/>
      <c r="Q48" s="60"/>
    </row>
    <row r="49" spans="1:17" ht="15" thickTop="1" x14ac:dyDescent="0.2">
      <c r="A49" s="746" t="s">
        <v>263</v>
      </c>
      <c r="B49" s="746"/>
      <c r="C49" s="746"/>
      <c r="D49" s="746"/>
      <c r="E49" s="746"/>
      <c r="F49" s="746"/>
      <c r="G49" s="746"/>
      <c r="H49" s="746"/>
      <c r="I49" s="746"/>
      <c r="J49" s="746"/>
      <c r="K49" s="746"/>
      <c r="L49" s="746"/>
      <c r="M49" s="746"/>
      <c r="N49" s="746"/>
      <c r="O49" s="746"/>
      <c r="P49" s="746"/>
      <c r="Q49" s="746"/>
    </row>
    <row r="50" spans="1:17" x14ac:dyDescent="0.2">
      <c r="A50" s="1185" t="s">
        <v>942</v>
      </c>
      <c r="B50" s="1185"/>
      <c r="C50" s="1185"/>
      <c r="D50" s="1185"/>
      <c r="E50" s="1185"/>
      <c r="F50" s="1185"/>
      <c r="G50" s="1185"/>
      <c r="H50" s="1185"/>
      <c r="I50" s="1185"/>
      <c r="J50" s="1186"/>
      <c r="K50" s="1186"/>
      <c r="L50" s="1186"/>
      <c r="M50" s="1186"/>
      <c r="N50" s="1186"/>
      <c r="O50" s="1186"/>
      <c r="P50" s="1186"/>
      <c r="Q50" s="1186"/>
    </row>
    <row r="51" spans="1:17" ht="21" customHeight="1" x14ac:dyDescent="0.2">
      <c r="A51" s="898" t="s">
        <v>943</v>
      </c>
      <c r="B51" s="898"/>
      <c r="C51" s="898"/>
      <c r="D51" s="898"/>
      <c r="E51" s="898"/>
      <c r="F51" s="898"/>
      <c r="G51" s="898"/>
      <c r="H51" s="898"/>
      <c r="I51" s="898"/>
      <c r="J51" s="898"/>
      <c r="K51" s="898"/>
      <c r="L51" s="898"/>
      <c r="M51" s="898"/>
      <c r="N51" s="898"/>
      <c r="O51" s="898"/>
      <c r="P51" s="898"/>
      <c r="Q51" s="898"/>
    </row>
    <row r="52" spans="1:17" x14ac:dyDescent="0.2">
      <c r="A52" s="921" t="s">
        <v>944</v>
      </c>
      <c r="B52" s="921"/>
      <c r="C52" s="921"/>
      <c r="D52" s="921"/>
      <c r="E52" s="921"/>
      <c r="F52" s="921"/>
      <c r="G52" s="921"/>
      <c r="H52" s="921"/>
      <c r="I52" s="921"/>
      <c r="J52" s="921"/>
      <c r="K52" s="921"/>
      <c r="L52" s="921"/>
      <c r="M52" s="921"/>
      <c r="N52" s="921"/>
      <c r="O52" s="921"/>
      <c r="P52" s="921"/>
      <c r="Q52" s="921"/>
    </row>
    <row r="53" spans="1:17" ht="27" customHeight="1" x14ac:dyDescent="0.2">
      <c r="A53" s="898" t="s">
        <v>945</v>
      </c>
      <c r="B53" s="898"/>
      <c r="C53" s="898"/>
      <c r="D53" s="898"/>
      <c r="E53" s="898"/>
      <c r="F53" s="898"/>
      <c r="G53" s="898"/>
      <c r="H53" s="898"/>
      <c r="I53" s="898"/>
      <c r="J53" s="898"/>
      <c r="K53" s="898"/>
      <c r="L53" s="898"/>
      <c r="M53" s="898"/>
      <c r="N53" s="898"/>
      <c r="O53" s="898"/>
      <c r="P53" s="898"/>
      <c r="Q53" s="898"/>
    </row>
    <row r="54" spans="1:17" x14ac:dyDescent="0.2">
      <c r="A54" s="921" t="s">
        <v>946</v>
      </c>
      <c r="B54" s="921"/>
      <c r="C54" s="921"/>
      <c r="D54" s="921"/>
      <c r="E54" s="921"/>
      <c r="F54" s="921"/>
      <c r="G54" s="921"/>
      <c r="H54" s="921"/>
      <c r="I54" s="921"/>
      <c r="J54" s="921"/>
      <c r="K54" s="921"/>
      <c r="L54" s="921"/>
      <c r="M54" s="921"/>
      <c r="N54" s="921"/>
      <c r="O54" s="921"/>
      <c r="P54" s="921"/>
      <c r="Q54" s="921"/>
    </row>
    <row r="55" spans="1:17" x14ac:dyDescent="0.2">
      <c r="A55" s="921" t="s">
        <v>947</v>
      </c>
      <c r="B55" s="921"/>
      <c r="C55" s="921"/>
      <c r="D55" s="921"/>
      <c r="E55" s="921"/>
      <c r="F55" s="921"/>
      <c r="G55" s="921"/>
      <c r="H55" s="921"/>
      <c r="I55" s="921"/>
      <c r="J55" s="921"/>
      <c r="K55" s="921"/>
      <c r="L55" s="921"/>
      <c r="M55" s="921"/>
      <c r="N55" s="921"/>
      <c r="O55" s="921"/>
      <c r="P55" s="921"/>
      <c r="Q55" s="921"/>
    </row>
    <row r="56" spans="1:17" x14ac:dyDescent="0.2">
      <c r="A56" s="921" t="s">
        <v>948</v>
      </c>
      <c r="B56" s="921"/>
      <c r="C56" s="921"/>
      <c r="D56" s="921"/>
      <c r="E56" s="921"/>
      <c r="F56" s="921"/>
      <c r="G56" s="921"/>
      <c r="H56" s="921"/>
      <c r="I56" s="921"/>
      <c r="J56" s="921"/>
      <c r="K56" s="921"/>
      <c r="L56" s="921"/>
      <c r="M56" s="921"/>
      <c r="N56" s="921"/>
      <c r="O56" s="921"/>
      <c r="P56" s="921"/>
      <c r="Q56" s="921"/>
    </row>
    <row r="57" spans="1:17" x14ac:dyDescent="0.2">
      <c r="A57" s="715" t="s">
        <v>949</v>
      </c>
      <c r="B57" s="715"/>
      <c r="C57" s="715"/>
      <c r="D57" s="715"/>
      <c r="E57" s="715"/>
      <c r="F57" s="715"/>
      <c r="G57" s="715"/>
      <c r="H57" s="715"/>
      <c r="I57" s="715"/>
      <c r="J57" s="715"/>
      <c r="K57" s="715"/>
      <c r="L57" s="715"/>
      <c r="M57" s="715"/>
      <c r="N57" s="715"/>
      <c r="O57" s="715"/>
      <c r="P57" s="715"/>
      <c r="Q57" s="715"/>
    </row>
    <row r="58" spans="1:17" x14ac:dyDescent="0.2">
      <c r="A58" s="715" t="s">
        <v>950</v>
      </c>
      <c r="B58" s="715"/>
      <c r="C58" s="715"/>
      <c r="D58" s="715"/>
      <c r="E58" s="715"/>
      <c r="F58" s="715"/>
      <c r="G58" s="715"/>
      <c r="H58" s="715"/>
      <c r="I58" s="715"/>
      <c r="J58" s="715"/>
      <c r="K58" s="715"/>
      <c r="L58" s="715"/>
      <c r="M58" s="715"/>
      <c r="N58" s="715"/>
      <c r="O58" s="715"/>
      <c r="P58" s="715"/>
      <c r="Q58" s="715"/>
    </row>
    <row r="59" spans="1:17" ht="19.5" customHeight="1" x14ac:dyDescent="0.2">
      <c r="A59" s="898" t="s">
        <v>951</v>
      </c>
      <c r="B59" s="898"/>
      <c r="C59" s="898"/>
      <c r="D59" s="898"/>
      <c r="E59" s="898"/>
      <c r="F59" s="898"/>
      <c r="G59" s="898"/>
      <c r="H59" s="898"/>
      <c r="I59" s="898"/>
      <c r="J59" s="898"/>
      <c r="K59" s="898"/>
      <c r="L59" s="898"/>
      <c r="M59" s="898"/>
      <c r="N59" s="898"/>
      <c r="O59" s="898"/>
      <c r="P59" s="898"/>
      <c r="Q59" s="898"/>
    </row>
    <row r="60" spans="1:17" x14ac:dyDescent="0.2">
      <c r="A60" s="921" t="s">
        <v>952</v>
      </c>
      <c r="B60" s="921"/>
      <c r="C60" s="921"/>
      <c r="D60" s="921"/>
      <c r="E60" s="921"/>
      <c r="F60" s="921"/>
      <c r="G60" s="921"/>
      <c r="H60" s="921"/>
      <c r="I60" s="921"/>
      <c r="J60" s="921"/>
      <c r="K60" s="921"/>
      <c r="L60" s="921"/>
      <c r="M60" s="921"/>
      <c r="N60" s="921"/>
      <c r="O60" s="921"/>
      <c r="P60" s="921"/>
      <c r="Q60" s="921"/>
    </row>
    <row r="61" spans="1:17" x14ac:dyDescent="0.2">
      <c r="A61" s="921" t="s">
        <v>953</v>
      </c>
      <c r="B61" s="921"/>
      <c r="C61" s="921"/>
      <c r="D61" s="921"/>
      <c r="E61" s="921"/>
      <c r="F61" s="921"/>
      <c r="G61" s="921"/>
      <c r="H61" s="921"/>
      <c r="I61" s="921"/>
      <c r="J61" s="921"/>
      <c r="K61" s="921"/>
      <c r="L61" s="921"/>
      <c r="M61" s="921"/>
      <c r="N61" s="921"/>
      <c r="O61" s="921"/>
      <c r="P61" s="921"/>
      <c r="Q61" s="921"/>
    </row>
    <row r="62" spans="1:17" x14ac:dyDescent="0.2">
      <c r="A62" s="715" t="s">
        <v>954</v>
      </c>
      <c r="B62" s="715"/>
      <c r="C62" s="715"/>
      <c r="D62" s="715"/>
      <c r="E62" s="715"/>
      <c r="F62" s="715"/>
      <c r="G62" s="715"/>
      <c r="H62" s="715"/>
      <c r="I62" s="715"/>
      <c r="J62" s="715"/>
      <c r="K62" s="715"/>
      <c r="L62" s="715"/>
      <c r="M62" s="715"/>
      <c r="N62" s="715"/>
      <c r="O62" s="715"/>
      <c r="P62" s="715"/>
      <c r="Q62" s="715"/>
    </row>
    <row r="63" spans="1:17" x14ac:dyDescent="0.2">
      <c r="A63" s="715" t="s">
        <v>955</v>
      </c>
      <c r="B63" s="715"/>
      <c r="C63" s="715"/>
      <c r="D63" s="715"/>
      <c r="E63" s="715"/>
      <c r="F63" s="715"/>
      <c r="G63" s="715"/>
      <c r="H63" s="715"/>
      <c r="I63" s="715"/>
      <c r="J63" s="715"/>
      <c r="K63" s="715"/>
      <c r="L63" s="715"/>
      <c r="M63" s="715"/>
      <c r="N63" s="715"/>
      <c r="O63" s="715"/>
      <c r="P63" s="715"/>
      <c r="Q63" s="715"/>
    </row>
    <row r="64" spans="1:17" x14ac:dyDescent="0.2">
      <c r="A64" s="921" t="s">
        <v>956</v>
      </c>
      <c r="B64" s="921"/>
      <c r="C64" s="921"/>
      <c r="D64" s="921"/>
      <c r="E64" s="921"/>
      <c r="F64" s="921"/>
      <c r="G64" s="921"/>
      <c r="H64" s="921"/>
      <c r="I64" s="921"/>
      <c r="J64" s="921"/>
      <c r="K64" s="921"/>
      <c r="L64" s="921"/>
      <c r="M64" s="921"/>
      <c r="N64" s="921"/>
      <c r="O64" s="921"/>
      <c r="P64" s="921"/>
      <c r="Q64" s="921"/>
    </row>
    <row r="65" spans="1:17" x14ac:dyDescent="0.2">
      <c r="A65" s="921" t="s">
        <v>957</v>
      </c>
      <c r="B65" s="921"/>
      <c r="C65" s="921"/>
      <c r="D65" s="921"/>
      <c r="E65" s="921"/>
      <c r="F65" s="921"/>
      <c r="G65" s="921"/>
      <c r="H65" s="921"/>
      <c r="I65" s="921"/>
      <c r="J65" s="921"/>
      <c r="K65" s="921"/>
      <c r="L65" s="921"/>
      <c r="M65" s="921"/>
      <c r="N65" s="921"/>
      <c r="O65" s="921"/>
      <c r="P65" s="921"/>
      <c r="Q65" s="921"/>
    </row>
    <row r="66" spans="1:17" x14ac:dyDescent="0.2">
      <c r="A66" s="921" t="s">
        <v>958</v>
      </c>
      <c r="B66" s="921"/>
      <c r="C66" s="921"/>
      <c r="D66" s="921"/>
      <c r="E66" s="921"/>
      <c r="F66" s="921"/>
      <c r="G66" s="921"/>
      <c r="H66" s="921"/>
      <c r="I66" s="921"/>
      <c r="J66" s="921"/>
      <c r="K66" s="921"/>
      <c r="L66" s="921"/>
      <c r="M66" s="921"/>
      <c r="N66" s="921"/>
      <c r="O66" s="921"/>
      <c r="P66" s="921"/>
      <c r="Q66" s="921"/>
    </row>
    <row r="67" spans="1:17" x14ac:dyDescent="0.2">
      <c r="A67" s="921" t="s">
        <v>959</v>
      </c>
      <c r="B67" s="921"/>
      <c r="C67" s="921"/>
      <c r="D67" s="921"/>
      <c r="E67" s="921"/>
      <c r="F67" s="921"/>
      <c r="G67" s="921"/>
      <c r="H67" s="921"/>
      <c r="I67" s="921"/>
      <c r="J67" s="921"/>
      <c r="K67" s="921"/>
      <c r="L67" s="921"/>
      <c r="M67" s="921"/>
      <c r="N67" s="921"/>
      <c r="O67" s="921"/>
      <c r="P67" s="921"/>
      <c r="Q67" s="921"/>
    </row>
    <row r="68" spans="1:17" ht="18.75" customHeight="1" x14ac:dyDescent="0.2">
      <c r="A68" s="898" t="s">
        <v>960</v>
      </c>
      <c r="B68" s="898"/>
      <c r="C68" s="898"/>
      <c r="D68" s="898"/>
      <c r="E68" s="898"/>
      <c r="F68" s="898"/>
      <c r="G68" s="898"/>
      <c r="H68" s="898"/>
      <c r="I68" s="898"/>
      <c r="J68" s="898"/>
      <c r="K68" s="898"/>
      <c r="L68" s="898"/>
      <c r="M68" s="898"/>
      <c r="N68" s="898"/>
      <c r="O68" s="898"/>
      <c r="P68" s="898"/>
      <c r="Q68" s="898"/>
    </row>
    <row r="69" spans="1:17" x14ac:dyDescent="0.2">
      <c r="A69" s="921" t="s">
        <v>961</v>
      </c>
      <c r="B69" s="921"/>
      <c r="C69" s="921"/>
      <c r="D69" s="921"/>
      <c r="E69" s="921"/>
      <c r="F69" s="921"/>
      <c r="G69" s="921"/>
      <c r="H69" s="921"/>
      <c r="I69" s="921"/>
      <c r="J69" s="921"/>
      <c r="K69" s="921"/>
      <c r="L69" s="921"/>
      <c r="M69" s="921"/>
      <c r="N69" s="921"/>
      <c r="O69" s="921"/>
      <c r="P69" s="921"/>
      <c r="Q69" s="921"/>
    </row>
    <row r="70" spans="1:17" x14ac:dyDescent="0.2">
      <c r="A70" s="921" t="s">
        <v>962</v>
      </c>
      <c r="B70" s="921"/>
      <c r="C70" s="921"/>
      <c r="D70" s="921"/>
      <c r="E70" s="921"/>
      <c r="F70" s="921"/>
      <c r="G70" s="921"/>
      <c r="H70" s="921"/>
      <c r="I70" s="921"/>
      <c r="J70" s="921"/>
      <c r="K70" s="921"/>
      <c r="L70" s="921"/>
      <c r="M70" s="921"/>
      <c r="N70" s="921"/>
      <c r="O70" s="921"/>
      <c r="P70" s="921"/>
      <c r="Q70" s="921"/>
    </row>
    <row r="71" spans="1:17" x14ac:dyDescent="0.2">
      <c r="A71" s="921" t="s">
        <v>963</v>
      </c>
      <c r="B71" s="921"/>
      <c r="C71" s="921"/>
      <c r="D71" s="921"/>
      <c r="E71" s="921"/>
      <c r="F71" s="921"/>
      <c r="G71" s="921"/>
      <c r="H71" s="921"/>
      <c r="I71" s="921"/>
      <c r="J71" s="921"/>
      <c r="K71" s="921"/>
      <c r="L71" s="921"/>
      <c r="M71" s="921"/>
      <c r="N71" s="921"/>
      <c r="O71" s="921"/>
      <c r="P71" s="921"/>
      <c r="Q71" s="921"/>
    </row>
    <row r="72" spans="1:17" x14ac:dyDescent="0.2">
      <c r="A72" s="715" t="s">
        <v>964</v>
      </c>
      <c r="B72" s="715"/>
      <c r="C72" s="715"/>
      <c r="D72" s="715"/>
      <c r="E72" s="715"/>
      <c r="F72" s="715"/>
      <c r="G72" s="715"/>
      <c r="H72" s="715"/>
      <c r="I72" s="715"/>
      <c r="J72" s="715"/>
      <c r="K72" s="715"/>
      <c r="L72" s="715"/>
      <c r="M72" s="715"/>
      <c r="N72" s="715"/>
      <c r="O72" s="715"/>
      <c r="P72" s="715"/>
      <c r="Q72" s="715"/>
    </row>
    <row r="73" spans="1:17" x14ac:dyDescent="0.2">
      <c r="A73" s="16"/>
      <c r="B73" s="16"/>
      <c r="C73" s="16"/>
      <c r="D73" s="16"/>
      <c r="E73" s="16"/>
      <c r="F73" s="16"/>
      <c r="G73" s="16"/>
      <c r="H73" s="16"/>
      <c r="I73" s="16"/>
      <c r="J73" s="16"/>
      <c r="K73" s="16"/>
      <c r="L73" s="16"/>
      <c r="M73" s="16"/>
      <c r="N73" s="16"/>
      <c r="O73" s="16"/>
      <c r="P73" s="16"/>
      <c r="Q73" s="16"/>
    </row>
    <row r="74" spans="1:17" x14ac:dyDescent="0.2">
      <c r="A74" s="1"/>
    </row>
    <row r="76" spans="1:17" x14ac:dyDescent="0.2">
      <c r="A76" s="1"/>
    </row>
  </sheetData>
  <mergeCells count="48">
    <mergeCell ref="A70:Q70"/>
    <mergeCell ref="A71:Q71"/>
    <mergeCell ref="A72:Q72"/>
    <mergeCell ref="A64:Q64"/>
    <mergeCell ref="A65:Q65"/>
    <mergeCell ref="A66:Q66"/>
    <mergeCell ref="A67:Q67"/>
    <mergeCell ref="A68:Q68"/>
    <mergeCell ref="A69:Q69"/>
    <mergeCell ref="A63:Q63"/>
    <mergeCell ref="A52:Q52"/>
    <mergeCell ref="A53:Q53"/>
    <mergeCell ref="A54:Q54"/>
    <mergeCell ref="A55:Q55"/>
    <mergeCell ref="A56:Q56"/>
    <mergeCell ref="A57:Q57"/>
    <mergeCell ref="A58:Q58"/>
    <mergeCell ref="A59:Q59"/>
    <mergeCell ref="A60:Q60"/>
    <mergeCell ref="A61:Q61"/>
    <mergeCell ref="A62:Q62"/>
    <mergeCell ref="A51:Q51"/>
    <mergeCell ref="A50:I50"/>
    <mergeCell ref="J50:Q50"/>
    <mergeCell ref="H5:I5"/>
    <mergeCell ref="L4:M4"/>
    <mergeCell ref="N5:O5"/>
    <mergeCell ref="J4:K4"/>
    <mergeCell ref="J5:K5"/>
    <mergeCell ref="P4:Q4"/>
    <mergeCell ref="P5:Q5"/>
    <mergeCell ref="A49:Q49"/>
    <mergeCell ref="A1:Q1"/>
    <mergeCell ref="A2:Q2"/>
    <mergeCell ref="A3:A7"/>
    <mergeCell ref="B3:E3"/>
    <mergeCell ref="F3:I3"/>
    <mergeCell ref="J3:M3"/>
    <mergeCell ref="N3:Q3"/>
    <mergeCell ref="B4:C4"/>
    <mergeCell ref="B5:C5"/>
    <mergeCell ref="D4:E4"/>
    <mergeCell ref="D5:E5"/>
    <mergeCell ref="F4:G4"/>
    <mergeCell ref="F5:G5"/>
    <mergeCell ref="H4:I4"/>
    <mergeCell ref="L5:M5"/>
    <mergeCell ref="N4:O4"/>
  </mergeCells>
  <pageMargins left="0.7" right="0.7" top="0.75" bottom="0.75" header="0.3" footer="0.3"/>
  <pageSetup paperSize="9" scale="71"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64"/>
  <sheetViews>
    <sheetView view="pageBreakPreview" zoomScaleNormal="100" zoomScaleSheetLayoutView="100" workbookViewId="0">
      <selection activeCell="A10" sqref="A10"/>
    </sheetView>
  </sheetViews>
  <sheetFormatPr defaultColWidth="9.125" defaultRowHeight="14.25" x14ac:dyDescent="0.2"/>
  <cols>
    <col min="1" max="1" width="71.75" style="10" bestFit="1" customWidth="1"/>
    <col min="2" max="3" width="9.625" style="10" bestFit="1" customWidth="1"/>
    <col min="4" max="4" width="9.875" style="10" bestFit="1" customWidth="1"/>
    <col min="5" max="6" width="9.625" style="10" bestFit="1" customWidth="1"/>
    <col min="7" max="16384" width="9.125" style="10"/>
  </cols>
  <sheetData>
    <row r="1" spans="1:6" ht="18.75" x14ac:dyDescent="0.2">
      <c r="A1" s="707" t="s">
        <v>143</v>
      </c>
      <c r="B1" s="707"/>
      <c r="C1" s="707"/>
      <c r="D1" s="707"/>
      <c r="E1" s="707"/>
    </row>
    <row r="2" spans="1:6" ht="18.75" x14ac:dyDescent="0.2">
      <c r="A2" s="707" t="s">
        <v>144</v>
      </c>
      <c r="B2" s="707"/>
      <c r="C2" s="707"/>
      <c r="D2" s="707"/>
      <c r="E2" s="707"/>
    </row>
    <row r="3" spans="1:6" ht="15" thickBot="1" x14ac:dyDescent="0.25">
      <c r="A3" s="740" t="s">
        <v>0</v>
      </c>
      <c r="B3" s="740"/>
      <c r="C3" s="740"/>
      <c r="D3" s="740"/>
      <c r="E3" s="740"/>
      <c r="F3" s="740"/>
    </row>
    <row r="4" spans="1:6" ht="15.75" thickTop="1" thickBot="1" x14ac:dyDescent="0.25">
      <c r="A4" s="744" t="s">
        <v>145</v>
      </c>
      <c r="B4" s="470">
        <v>2022</v>
      </c>
      <c r="C4" s="725">
        <v>2023</v>
      </c>
      <c r="D4" s="725"/>
      <c r="E4" s="725"/>
      <c r="F4" s="725"/>
    </row>
    <row r="5" spans="1:6" ht="15.75" thickTop="1" thickBot="1" x14ac:dyDescent="0.25">
      <c r="A5" s="745"/>
      <c r="B5" s="462" t="s">
        <v>126</v>
      </c>
      <c r="C5" s="462" t="s">
        <v>127</v>
      </c>
      <c r="D5" s="462" t="s">
        <v>125</v>
      </c>
      <c r="E5" s="462" t="s">
        <v>1193</v>
      </c>
      <c r="F5" s="461" t="s">
        <v>1235</v>
      </c>
    </row>
    <row r="6" spans="1:6" ht="8.25" customHeight="1" thickTop="1" x14ac:dyDescent="0.2">
      <c r="A6" s="44"/>
      <c r="B6" s="741"/>
      <c r="C6" s="741"/>
      <c r="D6" s="741"/>
      <c r="E6" s="741"/>
    </row>
    <row r="7" spans="1:6" x14ac:dyDescent="0.2">
      <c r="A7" s="45" t="s">
        <v>208</v>
      </c>
      <c r="B7" s="247">
        <v>2706.3758092600001</v>
      </c>
      <c r="C7" s="247">
        <v>3164.65065276</v>
      </c>
      <c r="D7" s="247">
        <v>3357.2198459299998</v>
      </c>
      <c r="E7" s="247">
        <v>3164.9652047300001</v>
      </c>
      <c r="F7" s="247">
        <v>3394.6452259100001</v>
      </c>
    </row>
    <row r="8" spans="1:6" x14ac:dyDescent="0.2">
      <c r="A8" s="18" t="s">
        <v>209</v>
      </c>
      <c r="B8" s="247">
        <v>11565.26586895</v>
      </c>
      <c r="C8" s="247">
        <v>12260.607919640002</v>
      </c>
      <c r="D8" s="247">
        <v>15736.495820010001</v>
      </c>
      <c r="E8" s="247">
        <v>16681.21136076</v>
      </c>
      <c r="F8" s="247">
        <v>10156.72348834</v>
      </c>
    </row>
    <row r="9" spans="1:6" x14ac:dyDescent="0.2">
      <c r="A9" s="18" t="s">
        <v>210</v>
      </c>
      <c r="B9" s="247">
        <v>13763.677965139999</v>
      </c>
      <c r="C9" s="247">
        <v>15065.408015859999</v>
      </c>
      <c r="D9" s="247">
        <v>16679.63170369</v>
      </c>
      <c r="E9" s="247">
        <v>16495.764254859998</v>
      </c>
      <c r="F9" s="247">
        <v>21597.232448479997</v>
      </c>
    </row>
    <row r="10" spans="1:6" x14ac:dyDescent="0.2">
      <c r="A10" s="18" t="s">
        <v>211</v>
      </c>
      <c r="B10" s="247">
        <v>157449.16390788101</v>
      </c>
      <c r="C10" s="247">
        <v>147340.13551979401</v>
      </c>
      <c r="D10" s="247">
        <v>138227.29368420001</v>
      </c>
      <c r="E10" s="247">
        <v>146460.56083</v>
      </c>
      <c r="F10" s="247">
        <v>171251.55038438001</v>
      </c>
    </row>
    <row r="11" spans="1:6" x14ac:dyDescent="0.2">
      <c r="A11" s="18" t="s">
        <v>212</v>
      </c>
      <c r="B11" s="247">
        <v>129753.25469892001</v>
      </c>
      <c r="C11" s="247">
        <v>128744.44288342001</v>
      </c>
      <c r="D11" s="247">
        <v>168162.21665192</v>
      </c>
      <c r="E11" s="247">
        <v>211869.75093293001</v>
      </c>
      <c r="F11" s="247">
        <v>218488.34413532401</v>
      </c>
    </row>
    <row r="12" spans="1:6" x14ac:dyDescent="0.2">
      <c r="A12" s="18" t="s">
        <v>213</v>
      </c>
      <c r="B12" s="247">
        <v>58008.669405829998</v>
      </c>
      <c r="C12" s="247">
        <v>52390.460639569996</v>
      </c>
      <c r="D12" s="247">
        <v>52478.883930780001</v>
      </c>
      <c r="E12" s="247">
        <v>48220.55573742</v>
      </c>
      <c r="F12" s="247">
        <v>69760.462540320004</v>
      </c>
    </row>
    <row r="13" spans="1:6" x14ac:dyDescent="0.2">
      <c r="A13" s="18" t="s">
        <v>214</v>
      </c>
      <c r="B13" s="247">
        <v>15587.851794668</v>
      </c>
      <c r="C13" s="247">
        <v>21111.304025017998</v>
      </c>
      <c r="D13" s="247">
        <v>23770.410535248</v>
      </c>
      <c r="E13" s="247">
        <v>19185.649937828002</v>
      </c>
      <c r="F13" s="247">
        <v>24446.624819477998</v>
      </c>
    </row>
    <row r="14" spans="1:6" x14ac:dyDescent="0.2">
      <c r="A14" s="18" t="s">
        <v>215</v>
      </c>
      <c r="B14" s="247">
        <v>27359.265732190001</v>
      </c>
      <c r="C14" s="247">
        <v>29016.32428886</v>
      </c>
      <c r="D14" s="247">
        <v>25794.937093970002</v>
      </c>
      <c r="E14" s="247">
        <v>28204.70041741</v>
      </c>
      <c r="F14" s="247">
        <v>29820.433743780002</v>
      </c>
    </row>
    <row r="15" spans="1:6" x14ac:dyDescent="0.2">
      <c r="A15" s="18" t="s">
        <v>216</v>
      </c>
      <c r="B15" s="247">
        <v>43785.496908879999</v>
      </c>
      <c r="C15" s="247">
        <v>41284.16426166</v>
      </c>
      <c r="D15" s="247">
        <v>48008.208115183996</v>
      </c>
      <c r="E15" s="247">
        <v>48254.262873430001</v>
      </c>
      <c r="F15" s="247">
        <v>50365.06760463</v>
      </c>
    </row>
    <row r="16" spans="1:6" x14ac:dyDescent="0.2">
      <c r="A16" s="18" t="s">
        <v>217</v>
      </c>
      <c r="B16" s="247">
        <v>9869.9743664800008</v>
      </c>
      <c r="C16" s="247">
        <v>10771.16380015</v>
      </c>
      <c r="D16" s="247">
        <v>12637.19591799</v>
      </c>
      <c r="E16" s="247">
        <v>12102.958858790002</v>
      </c>
      <c r="F16" s="247">
        <v>12865.565444110001</v>
      </c>
    </row>
    <row r="17" spans="1:6" x14ac:dyDescent="0.2">
      <c r="A17" s="18" t="s">
        <v>218</v>
      </c>
      <c r="B17" s="247">
        <v>33864.334958740001</v>
      </c>
      <c r="C17" s="247">
        <v>29633.048021130002</v>
      </c>
      <c r="D17" s="247">
        <v>26262.03111738</v>
      </c>
      <c r="E17" s="247">
        <v>25202.184191380002</v>
      </c>
      <c r="F17" s="247">
        <v>27817.813141300005</v>
      </c>
    </row>
    <row r="18" spans="1:6" x14ac:dyDescent="0.2">
      <c r="A18" s="18" t="s">
        <v>219</v>
      </c>
      <c r="B18" s="247">
        <v>51545.147341850003</v>
      </c>
      <c r="C18" s="247">
        <v>58806.232652369996</v>
      </c>
      <c r="D18" s="247">
        <v>79269.387208709988</v>
      </c>
      <c r="E18" s="247">
        <v>61614.894030959993</v>
      </c>
      <c r="F18" s="247">
        <v>58782.828372560005</v>
      </c>
    </row>
    <row r="19" spans="1:6" x14ac:dyDescent="0.2">
      <c r="A19" s="18" t="s">
        <v>220</v>
      </c>
      <c r="B19" s="247">
        <v>21274.258234010002</v>
      </c>
      <c r="C19" s="247">
        <v>20402.621495519998</v>
      </c>
      <c r="D19" s="247">
        <v>41984.550834959999</v>
      </c>
      <c r="E19" s="247">
        <v>45157.30850685</v>
      </c>
      <c r="F19" s="247">
        <v>56270.395748209994</v>
      </c>
    </row>
    <row r="20" spans="1:6" x14ac:dyDescent="0.2">
      <c r="A20" s="18" t="s">
        <v>221</v>
      </c>
      <c r="B20" s="247">
        <v>68668.603994780002</v>
      </c>
      <c r="C20" s="247">
        <v>72851.490868380002</v>
      </c>
      <c r="D20" s="247">
        <v>95205.471740699999</v>
      </c>
      <c r="E20" s="247">
        <v>86034.408711330005</v>
      </c>
      <c r="F20" s="247">
        <v>97318.216075939999</v>
      </c>
    </row>
    <row r="21" spans="1:6" x14ac:dyDescent="0.2">
      <c r="A21" s="18" t="s">
        <v>222</v>
      </c>
      <c r="B21" s="247">
        <v>10758.734896780001</v>
      </c>
      <c r="C21" s="247">
        <v>11100.110018520001</v>
      </c>
      <c r="D21" s="247">
        <v>11888.822838620001</v>
      </c>
      <c r="E21" s="247">
        <v>14435.81239746</v>
      </c>
      <c r="F21" s="247">
        <v>13966.310113130001</v>
      </c>
    </row>
    <row r="22" spans="1:6" x14ac:dyDescent="0.2">
      <c r="A22" s="18" t="s">
        <v>223</v>
      </c>
      <c r="B22" s="247">
        <v>3550.5211469400001</v>
      </c>
      <c r="C22" s="247">
        <v>4396.8728182899995</v>
      </c>
      <c r="D22" s="247">
        <v>4773.0613389099999</v>
      </c>
      <c r="E22" s="247">
        <v>4404.2696722399996</v>
      </c>
      <c r="F22" s="247">
        <v>3280.31466318</v>
      </c>
    </row>
    <row r="23" spans="1:6" x14ac:dyDescent="0.2">
      <c r="A23" s="18" t="s">
        <v>224</v>
      </c>
      <c r="B23" s="247">
        <v>109138.086765114</v>
      </c>
      <c r="C23" s="247">
        <v>104008.22950756401</v>
      </c>
      <c r="D23" s="247">
        <v>115826.85599552399</v>
      </c>
      <c r="E23" s="247">
        <v>127285.98751628399</v>
      </c>
      <c r="F23" s="247">
        <v>141691.96463967397</v>
      </c>
    </row>
    <row r="24" spans="1:6" x14ac:dyDescent="0.2">
      <c r="A24" s="18" t="s">
        <v>225</v>
      </c>
      <c r="B24" s="247">
        <v>1213.9299795899999</v>
      </c>
      <c r="C24" s="247">
        <v>2788.8878230099999</v>
      </c>
      <c r="D24" s="247">
        <v>2944.3775225899999</v>
      </c>
      <c r="E24" s="247">
        <v>4541.7098885900004</v>
      </c>
      <c r="F24" s="247">
        <v>3985.72638259</v>
      </c>
    </row>
    <row r="25" spans="1:6" x14ac:dyDescent="0.2">
      <c r="A25" s="18" t="s">
        <v>226</v>
      </c>
      <c r="B25" s="247">
        <v>246316.71782679</v>
      </c>
      <c r="C25" s="247">
        <v>354279.63099272997</v>
      </c>
      <c r="D25" s="247">
        <v>364822.4235646</v>
      </c>
      <c r="E25" s="247">
        <v>469290.19024767005</v>
      </c>
      <c r="F25" s="247">
        <v>476785.60688741005</v>
      </c>
    </row>
    <row r="26" spans="1:6" x14ac:dyDescent="0.2">
      <c r="A26" s="18" t="s">
        <v>227</v>
      </c>
      <c r="B26" s="247">
        <v>11812.505239059999</v>
      </c>
      <c r="C26" s="247">
        <v>15343.104331820001</v>
      </c>
      <c r="D26" s="247">
        <v>13584.14302231</v>
      </c>
      <c r="E26" s="247">
        <v>18749.864052309997</v>
      </c>
      <c r="F26" s="247">
        <v>24055.504995849999</v>
      </c>
    </row>
    <row r="27" spans="1:6" x14ac:dyDescent="0.2">
      <c r="A27" s="18" t="s">
        <v>228</v>
      </c>
      <c r="B27" s="247">
        <v>347132.16696156003</v>
      </c>
      <c r="C27" s="247">
        <v>322043.82124007004</v>
      </c>
      <c r="D27" s="247">
        <v>427324.41336824</v>
      </c>
      <c r="E27" s="247">
        <v>372543.88265234994</v>
      </c>
      <c r="F27" s="247">
        <v>411331.47385609004</v>
      </c>
    </row>
    <row r="28" spans="1:6" x14ac:dyDescent="0.2">
      <c r="A28" s="18" t="s">
        <v>229</v>
      </c>
      <c r="B28" s="247">
        <v>189161.72152513999</v>
      </c>
      <c r="C28" s="247">
        <v>167891.36315198999</v>
      </c>
      <c r="D28" s="247">
        <v>214957.12332884996</v>
      </c>
      <c r="E28" s="247">
        <v>172855.98609978001</v>
      </c>
      <c r="F28" s="247">
        <v>186546.62661629001</v>
      </c>
    </row>
    <row r="29" spans="1:6" x14ac:dyDescent="0.2">
      <c r="A29" s="18" t="s">
        <v>230</v>
      </c>
      <c r="B29" s="247">
        <v>108532.18371041999</v>
      </c>
      <c r="C29" s="247">
        <v>109300.40716466001</v>
      </c>
      <c r="D29" s="247">
        <v>159994.19915759002</v>
      </c>
      <c r="E29" s="247">
        <v>152230.38375656999</v>
      </c>
      <c r="F29" s="247">
        <v>175614.59124379998</v>
      </c>
    </row>
    <row r="30" spans="1:6" x14ac:dyDescent="0.2">
      <c r="A30" s="18" t="s">
        <v>231</v>
      </c>
      <c r="B30" s="247">
        <v>49438.261725999997</v>
      </c>
      <c r="C30" s="247">
        <v>44852.05092342</v>
      </c>
      <c r="D30" s="247">
        <v>52373.090881800003</v>
      </c>
      <c r="E30" s="247">
        <v>47457.512796000003</v>
      </c>
      <c r="F30" s="247">
        <v>49170.255996</v>
      </c>
    </row>
    <row r="31" spans="1:6" x14ac:dyDescent="0.2">
      <c r="A31" s="18" t="s">
        <v>232</v>
      </c>
      <c r="B31" s="247">
        <v>814748.65630311402</v>
      </c>
      <c r="C31" s="247">
        <v>852578.33747363393</v>
      </c>
      <c r="D31" s="247">
        <v>953156.86003930797</v>
      </c>
      <c r="E31" s="247">
        <v>975428.65156686795</v>
      </c>
      <c r="F31" s="247">
        <v>1083488.7177109679</v>
      </c>
    </row>
    <row r="32" spans="1:6" x14ac:dyDescent="0.2">
      <c r="A32" s="18" t="s">
        <v>233</v>
      </c>
      <c r="B32" s="247">
        <v>48375.687085589998</v>
      </c>
      <c r="C32" s="247">
        <v>50041.32775194</v>
      </c>
      <c r="D32" s="247">
        <v>50059.778188329998</v>
      </c>
      <c r="E32" s="247">
        <v>49137.280642850004</v>
      </c>
      <c r="F32" s="247">
        <v>54948.249517610006</v>
      </c>
    </row>
    <row r="33" spans="1:6" x14ac:dyDescent="0.2">
      <c r="A33" s="18" t="s">
        <v>234</v>
      </c>
      <c r="B33" s="247">
        <v>274968.577695282</v>
      </c>
      <c r="C33" s="247">
        <v>293854.07701019198</v>
      </c>
      <c r="D33" s="247">
        <v>339612.31511572201</v>
      </c>
      <c r="E33" s="247">
        <v>346554.08349169197</v>
      </c>
      <c r="F33" s="247">
        <v>375636.52561153198</v>
      </c>
    </row>
    <row r="34" spans="1:6" x14ac:dyDescent="0.2">
      <c r="A34" s="18" t="s">
        <v>235</v>
      </c>
      <c r="B34" s="247">
        <v>491404.39152224199</v>
      </c>
      <c r="C34" s="247">
        <v>508682.93271150196</v>
      </c>
      <c r="D34" s="247">
        <v>563484.76673525595</v>
      </c>
      <c r="E34" s="247">
        <v>579737.28743232612</v>
      </c>
      <c r="F34" s="247">
        <v>652903.94258182612</v>
      </c>
    </row>
    <row r="35" spans="1:6" x14ac:dyDescent="0.2">
      <c r="A35" s="18" t="s">
        <v>236</v>
      </c>
      <c r="B35" s="247">
        <v>384153.41015878</v>
      </c>
      <c r="C35" s="247">
        <v>409532.85748691001</v>
      </c>
      <c r="D35" s="247">
        <v>427767.06524659001</v>
      </c>
      <c r="E35" s="247">
        <v>431709.26968291</v>
      </c>
      <c r="F35" s="247">
        <v>450425.40147173998</v>
      </c>
    </row>
    <row r="36" spans="1:6" x14ac:dyDescent="0.2">
      <c r="A36" s="18" t="s">
        <v>237</v>
      </c>
      <c r="B36" s="247">
        <v>28983.265777320001</v>
      </c>
      <c r="C36" s="247">
        <v>27999.820823269998</v>
      </c>
      <c r="D36" s="247">
        <v>29824.11656527</v>
      </c>
      <c r="E36" s="247">
        <v>30244.735767099995</v>
      </c>
      <c r="F36" s="247">
        <v>32478.579751270005</v>
      </c>
    </row>
    <row r="37" spans="1:6" x14ac:dyDescent="0.2">
      <c r="A37" s="45" t="s">
        <v>238</v>
      </c>
      <c r="B37" s="247">
        <v>185111.942896636</v>
      </c>
      <c r="C37" s="247">
        <v>198416.81521735602</v>
      </c>
      <c r="D37" s="247">
        <v>211348.31404273602</v>
      </c>
      <c r="E37" s="247">
        <v>197335.49141294599</v>
      </c>
      <c r="F37" s="247">
        <v>227153.57130582599</v>
      </c>
    </row>
    <row r="38" spans="1:6" x14ac:dyDescent="0.2">
      <c r="A38" s="18" t="s">
        <v>239</v>
      </c>
      <c r="B38" s="247">
        <v>231998.90768271999</v>
      </c>
      <c r="C38" s="247">
        <v>223396.70994314001</v>
      </c>
      <c r="D38" s="247">
        <v>209150.34012685</v>
      </c>
      <c r="E38" s="247">
        <v>208542.85049148003</v>
      </c>
      <c r="F38" s="247">
        <v>186272.13815115998</v>
      </c>
    </row>
    <row r="39" spans="1:6" x14ac:dyDescent="0.2">
      <c r="A39" s="18" t="s">
        <v>240</v>
      </c>
      <c r="B39" s="247">
        <v>124198.63297737</v>
      </c>
      <c r="C39" s="247">
        <v>123592.07143815</v>
      </c>
      <c r="D39" s="247">
        <v>134405.41886699403</v>
      </c>
      <c r="E39" s="247">
        <v>132603.99643580001</v>
      </c>
      <c r="F39" s="247">
        <v>172933.94842636999</v>
      </c>
    </row>
    <row r="40" spans="1:6" x14ac:dyDescent="0.2">
      <c r="A40" s="18" t="s">
        <v>241</v>
      </c>
      <c r="B40" s="247">
        <v>15287.909797849999</v>
      </c>
      <c r="C40" s="247">
        <v>19588.402339910004</v>
      </c>
      <c r="D40" s="247">
        <v>16010.584418840001</v>
      </c>
      <c r="E40" s="247">
        <v>17641.92118981</v>
      </c>
      <c r="F40" s="247">
        <v>42794.928336649995</v>
      </c>
    </row>
    <row r="41" spans="1:6" x14ac:dyDescent="0.2">
      <c r="A41" s="18" t="s">
        <v>242</v>
      </c>
      <c r="B41" s="247">
        <v>8544.8931503400017</v>
      </c>
      <c r="C41" s="247">
        <v>9868.9610042099994</v>
      </c>
      <c r="D41" s="247">
        <v>12075.861766999999</v>
      </c>
      <c r="E41" s="247">
        <v>16108.374892</v>
      </c>
      <c r="F41" s="247">
        <v>16992.791702699997</v>
      </c>
    </row>
    <row r="42" spans="1:6" x14ac:dyDescent="0.2">
      <c r="A42" s="18" t="s">
        <v>243</v>
      </c>
      <c r="B42" s="247">
        <v>22907.855310340001</v>
      </c>
      <c r="C42" s="247">
        <v>25026.339429619999</v>
      </c>
      <c r="D42" s="247">
        <v>29354.723789570002</v>
      </c>
      <c r="E42" s="247">
        <v>25531.915253989995</v>
      </c>
      <c r="F42" s="247">
        <v>27438.598156069998</v>
      </c>
    </row>
    <row r="43" spans="1:6" x14ac:dyDescent="0.2">
      <c r="A43" s="18" t="s">
        <v>244</v>
      </c>
      <c r="B43" s="247">
        <v>4732.0151900000001</v>
      </c>
      <c r="C43" s="247">
        <v>9268.6437401300009</v>
      </c>
      <c r="D43" s="247">
        <v>10651.7480899</v>
      </c>
      <c r="E43" s="247">
        <v>8871.754495000001</v>
      </c>
      <c r="F43" s="247">
        <v>8809.3671059000008</v>
      </c>
    </row>
    <row r="44" spans="1:6" x14ac:dyDescent="0.2">
      <c r="A44" s="18" t="s">
        <v>245</v>
      </c>
      <c r="B44" s="247">
        <v>12571.03984494</v>
      </c>
      <c r="C44" s="247">
        <v>12161.728388650001</v>
      </c>
      <c r="D44" s="247">
        <v>13857.751554640001</v>
      </c>
      <c r="E44" s="247">
        <v>12586.048417000002</v>
      </c>
      <c r="F44" s="247">
        <v>14015.899808640001</v>
      </c>
    </row>
    <row r="45" spans="1:6" x14ac:dyDescent="0.2">
      <c r="A45" s="18" t="s">
        <v>246</v>
      </c>
      <c r="B45" s="247">
        <v>58990.717770360003</v>
      </c>
      <c r="C45" s="247">
        <v>46427.294591440004</v>
      </c>
      <c r="D45" s="247">
        <v>51260.225097343995</v>
      </c>
      <c r="E45" s="247">
        <v>50584.262243999998</v>
      </c>
      <c r="F45" s="247">
        <v>61306.61999341</v>
      </c>
    </row>
    <row r="46" spans="1:6" x14ac:dyDescent="0.2">
      <c r="A46" s="18" t="s">
        <v>247</v>
      </c>
      <c r="B46" s="247">
        <v>1164.2019135400001</v>
      </c>
      <c r="C46" s="247">
        <v>1250.7019441899999</v>
      </c>
      <c r="D46" s="247">
        <v>1194.5241497</v>
      </c>
      <c r="E46" s="247">
        <v>1279.7199439999999</v>
      </c>
      <c r="F46" s="247">
        <v>1575.7433230000001</v>
      </c>
    </row>
    <row r="47" spans="1:6" x14ac:dyDescent="0.2">
      <c r="A47" s="18" t="s">
        <v>248</v>
      </c>
      <c r="B47" s="247">
        <v>99829.412359181995</v>
      </c>
      <c r="C47" s="247">
        <v>103065.78759597201</v>
      </c>
      <c r="D47" s="247">
        <v>112273.96282234201</v>
      </c>
      <c r="E47" s="247">
        <v>115573.296746042</v>
      </c>
      <c r="F47" s="247">
        <v>125687.38221733201</v>
      </c>
    </row>
    <row r="48" spans="1:6" x14ac:dyDescent="0.2">
      <c r="A48" s="18" t="s">
        <v>249</v>
      </c>
      <c r="B48" s="247">
        <v>3498.9992677400001</v>
      </c>
      <c r="C48" s="247">
        <v>3186.2166477999999</v>
      </c>
      <c r="D48" s="247">
        <v>3309.5019562099997</v>
      </c>
      <c r="E48" s="247">
        <v>3787.9653711099995</v>
      </c>
      <c r="F48" s="247">
        <v>4093.6139686399997</v>
      </c>
    </row>
    <row r="49" spans="1:6" x14ac:dyDescent="0.2">
      <c r="A49" s="18" t="s">
        <v>250</v>
      </c>
      <c r="B49" s="247">
        <v>1697.667134</v>
      </c>
      <c r="C49" s="247">
        <v>1439.8579555000001</v>
      </c>
      <c r="D49" s="247">
        <v>1175.2177530000001</v>
      </c>
      <c r="E49" s="247">
        <v>1763.6739820000003</v>
      </c>
      <c r="F49" s="247">
        <v>1613.546769</v>
      </c>
    </row>
    <row r="50" spans="1:6" x14ac:dyDescent="0.2">
      <c r="A50" s="18" t="s">
        <v>251</v>
      </c>
      <c r="B50" s="247">
        <v>20448.598393290002</v>
      </c>
      <c r="C50" s="247">
        <v>21231.144069949998</v>
      </c>
      <c r="D50" s="247">
        <v>25228.764604429998</v>
      </c>
      <c r="E50" s="247">
        <v>26382.054536830001</v>
      </c>
      <c r="F50" s="247">
        <v>26189.384851149996</v>
      </c>
    </row>
    <row r="51" spans="1:6" x14ac:dyDescent="0.2">
      <c r="A51" s="18" t="s">
        <v>252</v>
      </c>
      <c r="B51" s="247">
        <v>4573.881351</v>
      </c>
      <c r="C51" s="247">
        <v>4130.7085759800002</v>
      </c>
      <c r="D51" s="247">
        <v>3822.2438367</v>
      </c>
      <c r="E51" s="247">
        <v>3699.8384369999999</v>
      </c>
      <c r="F51" s="247">
        <v>4675.4219375999992</v>
      </c>
    </row>
    <row r="52" spans="1:6" x14ac:dyDescent="0.2">
      <c r="A52" s="18" t="s">
        <v>253</v>
      </c>
      <c r="B52" s="247">
        <v>3189.8530905500002</v>
      </c>
      <c r="C52" s="247">
        <v>2447.9934787100001</v>
      </c>
      <c r="D52" s="247">
        <v>3698.5440240000003</v>
      </c>
      <c r="E52" s="247">
        <v>3703.1899389999999</v>
      </c>
      <c r="F52" s="247">
        <v>4385.0731421999999</v>
      </c>
    </row>
    <row r="53" spans="1:6" x14ac:dyDescent="0.2">
      <c r="A53" s="18" t="s">
        <v>254</v>
      </c>
      <c r="B53" s="247">
        <v>66420.413122601996</v>
      </c>
      <c r="C53" s="247">
        <v>70629.866868031997</v>
      </c>
      <c r="D53" s="247">
        <v>75039.690648001997</v>
      </c>
      <c r="E53" s="247">
        <v>76236.57448010199</v>
      </c>
      <c r="F53" s="247">
        <v>84730.341548741999</v>
      </c>
    </row>
    <row r="54" spans="1:6" x14ac:dyDescent="0.2">
      <c r="A54" s="18" t="s">
        <v>255</v>
      </c>
      <c r="B54" s="247">
        <v>105941.90408222401</v>
      </c>
      <c r="C54" s="247">
        <v>123029.74803646599</v>
      </c>
      <c r="D54" s="247">
        <v>111355.13920365601</v>
      </c>
      <c r="E54" s="247">
        <v>117870.72540650601</v>
      </c>
      <c r="F54" s="247">
        <v>116676.664677876</v>
      </c>
    </row>
    <row r="55" spans="1:6" x14ac:dyDescent="0.2">
      <c r="A55" s="18" t="s">
        <v>256</v>
      </c>
      <c r="B55" s="247">
        <v>69891.102412109991</v>
      </c>
      <c r="C55" s="247">
        <v>75002.617239350002</v>
      </c>
      <c r="D55" s="247">
        <v>81213.440835770001</v>
      </c>
      <c r="E55" s="247">
        <v>79635.117005489999</v>
      </c>
      <c r="F55" s="247">
        <v>83018.729235499995</v>
      </c>
    </row>
    <row r="56" spans="1:6" x14ac:dyDescent="0.2">
      <c r="A56" s="18" t="s">
        <v>257</v>
      </c>
      <c r="B56" s="247">
        <v>3518.2411847499998</v>
      </c>
      <c r="C56" s="247">
        <v>2285.7570719599998</v>
      </c>
      <c r="D56" s="247">
        <v>2499.8877137700001</v>
      </c>
      <c r="E56" s="247">
        <v>3183.56303957</v>
      </c>
      <c r="F56" s="247">
        <v>3473.5890869599998</v>
      </c>
    </row>
    <row r="57" spans="1:6" x14ac:dyDescent="0.2">
      <c r="A57" s="18" t="s">
        <v>258</v>
      </c>
      <c r="B57" s="247">
        <v>422345.73288028222</v>
      </c>
      <c r="C57" s="247">
        <v>451726.49131916184</v>
      </c>
      <c r="D57" s="247">
        <v>468183.57465875999</v>
      </c>
      <c r="E57" s="247">
        <v>507745.50076495</v>
      </c>
      <c r="F57" s="247">
        <v>572533.47124948993</v>
      </c>
    </row>
    <row r="58" spans="1:6" x14ac:dyDescent="0.2">
      <c r="A58" s="33" t="s">
        <v>259</v>
      </c>
      <c r="B58" s="246">
        <v>592178.99381906004</v>
      </c>
      <c r="C58" s="246">
        <v>590525.76610065007</v>
      </c>
      <c r="D58" s="246">
        <v>615919.82538139005</v>
      </c>
      <c r="E58" s="246">
        <v>642850.07248561014</v>
      </c>
      <c r="F58" s="246">
        <v>682575.60752458591</v>
      </c>
    </row>
    <row r="59" spans="1:6" x14ac:dyDescent="0.2">
      <c r="A59" s="33" t="s">
        <v>260</v>
      </c>
      <c r="B59" s="246">
        <v>10512179.285634659</v>
      </c>
      <c r="C59" s="246">
        <v>10790437.280481707</v>
      </c>
      <c r="D59" s="246">
        <v>11695312.377145918</v>
      </c>
      <c r="E59" s="246">
        <v>12236860.303347919</v>
      </c>
      <c r="F59" s="246">
        <v>12835683.079347756</v>
      </c>
    </row>
    <row r="60" spans="1:6" ht="15" thickBot="1" x14ac:dyDescent="0.25">
      <c r="A60" s="46" t="s">
        <v>261</v>
      </c>
      <c r="B60" s="292">
        <v>55260.017859</v>
      </c>
      <c r="C60" s="292">
        <v>48049.464695579998</v>
      </c>
      <c r="D60" s="292">
        <v>64279.250566000002</v>
      </c>
      <c r="E60" s="292">
        <v>69644.157737999994</v>
      </c>
      <c r="F60" s="292">
        <v>77242.560600429992</v>
      </c>
    </row>
    <row r="61" spans="1:6" ht="15.75" thickTop="1" thickBot="1" x14ac:dyDescent="0.25">
      <c r="A61" s="47" t="s">
        <v>262</v>
      </c>
      <c r="B61" s="292">
        <v>22041664.58282664</v>
      </c>
      <c r="C61" s="292">
        <v>22848893.503505711</v>
      </c>
      <c r="D61" s="292">
        <v>24683416.360284768</v>
      </c>
      <c r="E61" s="292">
        <v>25595396.118078548</v>
      </c>
      <c r="F61" s="292">
        <v>27297682.779453434</v>
      </c>
    </row>
    <row r="62" spans="1:6" ht="15" thickTop="1" x14ac:dyDescent="0.2">
      <c r="A62" s="746" t="s">
        <v>263</v>
      </c>
      <c r="B62" s="746"/>
      <c r="C62" s="746"/>
      <c r="D62" s="746"/>
      <c r="E62" s="746"/>
      <c r="F62" s="746"/>
    </row>
    <row r="63" spans="1:6" x14ac:dyDescent="0.2">
      <c r="A63" s="742" t="s">
        <v>264</v>
      </c>
      <c r="B63" s="742"/>
      <c r="C63" s="742"/>
      <c r="D63" s="742"/>
      <c r="E63" s="742"/>
    </row>
    <row r="64" spans="1:6" x14ac:dyDescent="0.2">
      <c r="A64" s="743" t="s">
        <v>265</v>
      </c>
      <c r="B64" s="743"/>
      <c r="C64" s="743"/>
      <c r="D64" s="743"/>
      <c r="E64" s="743"/>
    </row>
  </sheetData>
  <mergeCells count="9">
    <mergeCell ref="B6:E6"/>
    <mergeCell ref="A63:E63"/>
    <mergeCell ref="A64:E64"/>
    <mergeCell ref="A1:E1"/>
    <mergeCell ref="A2:E2"/>
    <mergeCell ref="A4:A5"/>
    <mergeCell ref="A3:F3"/>
    <mergeCell ref="A62:F62"/>
    <mergeCell ref="C4:F4"/>
  </mergeCells>
  <pageMargins left="0.7" right="0.7" top="0.75" bottom="0.75" header="0.3" footer="0.3"/>
  <pageSetup paperSize="9" scale="66" orientation="portrait" verticalDpi="0"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dimension ref="A1:G33"/>
  <sheetViews>
    <sheetView view="pageBreakPreview" zoomScaleNormal="100" zoomScaleSheetLayoutView="100" workbookViewId="0">
      <selection activeCell="A27" sqref="A27:G27"/>
    </sheetView>
  </sheetViews>
  <sheetFormatPr defaultColWidth="9.125" defaultRowHeight="14.25" x14ac:dyDescent="0.2"/>
  <cols>
    <col min="1" max="1" width="7.75" style="10" bestFit="1" customWidth="1"/>
    <col min="2" max="2" width="14.125" style="10" bestFit="1" customWidth="1"/>
    <col min="3" max="3" width="15.75" style="10" bestFit="1" customWidth="1"/>
    <col min="4" max="4" width="17.25" style="10" bestFit="1" customWidth="1"/>
    <col min="5" max="5" width="15.75" style="10" bestFit="1" customWidth="1"/>
    <col min="6" max="6" width="15.375" style="10" bestFit="1" customWidth="1"/>
    <col min="7" max="7" width="15.75" style="10" bestFit="1" customWidth="1"/>
    <col min="8" max="16384" width="9.125" style="10"/>
  </cols>
  <sheetData>
    <row r="1" spans="1:7" ht="18.75" x14ac:dyDescent="0.2">
      <c r="A1" s="778" t="s">
        <v>965</v>
      </c>
      <c r="B1" s="778"/>
      <c r="C1" s="778"/>
      <c r="D1" s="778"/>
      <c r="E1" s="778"/>
      <c r="F1" s="778"/>
      <c r="G1" s="778"/>
    </row>
    <row r="2" spans="1:7" ht="18.75" x14ac:dyDescent="0.2">
      <c r="A2" s="778" t="s">
        <v>966</v>
      </c>
      <c r="B2" s="778"/>
      <c r="C2" s="778"/>
      <c r="D2" s="778"/>
      <c r="E2" s="778"/>
      <c r="F2" s="778"/>
      <c r="G2" s="778"/>
    </row>
    <row r="3" spans="1:7" x14ac:dyDescent="0.2">
      <c r="A3" s="1039"/>
      <c r="B3" s="1039"/>
      <c r="C3" s="1039"/>
      <c r="D3" s="1039"/>
      <c r="E3" s="1039"/>
      <c r="F3" s="1039"/>
      <c r="G3" s="1039"/>
    </row>
    <row r="4" spans="1:7" ht="15" thickBot="1" x14ac:dyDescent="0.25">
      <c r="A4" s="894" t="s">
        <v>967</v>
      </c>
      <c r="B4" s="894"/>
      <c r="C4" s="894"/>
      <c r="D4" s="894"/>
      <c r="E4" s="894"/>
      <c r="F4" s="894"/>
      <c r="G4" s="894"/>
    </row>
    <row r="5" spans="1:7" ht="17.25" thickTop="1" thickBot="1" x14ac:dyDescent="0.25">
      <c r="A5" s="1188" t="s">
        <v>605</v>
      </c>
      <c r="B5" s="1190" t="s">
        <v>968</v>
      </c>
      <c r="C5" s="1191"/>
      <c r="D5" s="1190" t="s">
        <v>969</v>
      </c>
      <c r="E5" s="1191"/>
      <c r="F5" s="1190" t="s">
        <v>970</v>
      </c>
      <c r="G5" s="1192"/>
    </row>
    <row r="6" spans="1:7" ht="15" thickBot="1" x14ac:dyDescent="0.25">
      <c r="A6" s="1189"/>
      <c r="B6" s="142" t="s">
        <v>671</v>
      </c>
      <c r="C6" s="142" t="s">
        <v>676</v>
      </c>
      <c r="D6" s="142" t="s">
        <v>971</v>
      </c>
      <c r="E6" s="142" t="s">
        <v>676</v>
      </c>
      <c r="F6" s="142" t="s">
        <v>972</v>
      </c>
      <c r="G6" s="193" t="s">
        <v>676</v>
      </c>
    </row>
    <row r="7" spans="1:7" ht="15" thickTop="1" x14ac:dyDescent="0.2">
      <c r="A7" s="180" t="s">
        <v>973</v>
      </c>
      <c r="B7" s="90" t="s">
        <v>974</v>
      </c>
      <c r="C7" s="90" t="s">
        <v>975</v>
      </c>
      <c r="D7" s="412">
        <v>19</v>
      </c>
      <c r="E7" s="412">
        <v>18</v>
      </c>
      <c r="F7" s="412" t="s">
        <v>976</v>
      </c>
      <c r="G7" s="412" t="s">
        <v>976</v>
      </c>
    </row>
    <row r="8" spans="1:7" x14ac:dyDescent="0.2">
      <c r="A8" s="180"/>
      <c r="B8" s="88"/>
      <c r="C8" s="88"/>
      <c r="D8" s="414"/>
      <c r="E8" s="414"/>
      <c r="F8" s="414"/>
      <c r="G8" s="414"/>
    </row>
    <row r="9" spans="1:7" x14ac:dyDescent="0.2">
      <c r="A9" s="180" t="s">
        <v>977</v>
      </c>
      <c r="B9" s="90" t="s">
        <v>974</v>
      </c>
      <c r="C9" s="90" t="s">
        <v>975</v>
      </c>
      <c r="D9" s="412">
        <v>19</v>
      </c>
      <c r="E9" s="412">
        <v>18</v>
      </c>
      <c r="F9" s="412" t="s">
        <v>976</v>
      </c>
      <c r="G9" s="412" t="s">
        <v>978</v>
      </c>
    </row>
    <row r="10" spans="1:7" x14ac:dyDescent="0.2">
      <c r="A10" s="180"/>
      <c r="B10" s="88"/>
      <c r="C10" s="88"/>
      <c r="D10" s="414"/>
      <c r="E10" s="414"/>
      <c r="F10" s="414"/>
      <c r="G10" s="414"/>
    </row>
    <row r="11" spans="1:7" x14ac:dyDescent="0.2">
      <c r="A11" s="180" t="s">
        <v>979</v>
      </c>
      <c r="B11" s="90" t="s">
        <v>980</v>
      </c>
      <c r="C11" s="90" t="s">
        <v>980</v>
      </c>
      <c r="D11" s="412">
        <v>17.75</v>
      </c>
      <c r="E11" s="412">
        <v>17.75</v>
      </c>
      <c r="F11" s="412" t="s">
        <v>981</v>
      </c>
      <c r="G11" s="412" t="s">
        <v>981</v>
      </c>
    </row>
    <row r="12" spans="1:7" x14ac:dyDescent="0.2">
      <c r="A12" s="180"/>
      <c r="B12" s="88"/>
      <c r="C12" s="88"/>
      <c r="D12" s="414"/>
      <c r="E12" s="414"/>
      <c r="F12" s="414"/>
      <c r="G12" s="414"/>
    </row>
    <row r="13" spans="1:7" x14ac:dyDescent="0.2">
      <c r="A13" s="180" t="s">
        <v>982</v>
      </c>
      <c r="B13" s="90">
        <v>15.21</v>
      </c>
      <c r="C13" s="90">
        <v>15.21</v>
      </c>
      <c r="D13" s="412">
        <v>17.5</v>
      </c>
      <c r="E13" s="412">
        <v>17.5</v>
      </c>
      <c r="F13" s="412">
        <v>11.6</v>
      </c>
      <c r="G13" s="412">
        <v>12.52</v>
      </c>
    </row>
    <row r="14" spans="1:7" x14ac:dyDescent="0.2">
      <c r="A14" s="180"/>
      <c r="B14" s="88"/>
      <c r="C14" s="88"/>
      <c r="D14" s="414"/>
      <c r="E14" s="414"/>
      <c r="F14" s="414"/>
      <c r="G14" s="414"/>
    </row>
    <row r="15" spans="1:7" x14ac:dyDescent="0.2">
      <c r="A15" s="180" t="s">
        <v>983</v>
      </c>
      <c r="B15" s="90">
        <v>14.21</v>
      </c>
      <c r="C15" s="90">
        <v>14.21</v>
      </c>
      <c r="D15" s="412">
        <v>15.08</v>
      </c>
      <c r="E15" s="412">
        <v>16.16</v>
      </c>
      <c r="F15" s="412">
        <v>11.6</v>
      </c>
      <c r="G15" s="412">
        <v>11.6</v>
      </c>
    </row>
    <row r="16" spans="1:7" x14ac:dyDescent="0.2">
      <c r="A16" s="180"/>
      <c r="B16" s="88"/>
      <c r="C16" s="88"/>
      <c r="D16" s="414"/>
      <c r="E16" s="414"/>
      <c r="F16" s="414"/>
      <c r="G16" s="414"/>
    </row>
    <row r="17" spans="1:7" x14ac:dyDescent="0.2">
      <c r="A17" s="180" t="s">
        <v>984</v>
      </c>
      <c r="B17" s="90">
        <v>14.21</v>
      </c>
      <c r="C17" s="90">
        <v>14.21</v>
      </c>
      <c r="D17" s="412">
        <v>14.4</v>
      </c>
      <c r="E17" s="412">
        <v>15.8</v>
      </c>
      <c r="F17" s="412">
        <v>11.52</v>
      </c>
      <c r="G17" s="412">
        <v>11.52</v>
      </c>
    </row>
    <row r="18" spans="1:7" x14ac:dyDescent="0.2">
      <c r="A18" s="180"/>
      <c r="B18" s="88"/>
      <c r="C18" s="88"/>
      <c r="D18" s="414"/>
      <c r="E18" s="414"/>
      <c r="F18" s="414"/>
      <c r="G18" s="414"/>
    </row>
    <row r="19" spans="1:7" x14ac:dyDescent="0.2">
      <c r="A19" s="180" t="s">
        <v>985</v>
      </c>
      <c r="B19" s="90">
        <v>14.21</v>
      </c>
      <c r="C19" s="90">
        <v>14.21</v>
      </c>
      <c r="D19" s="412">
        <v>14.4</v>
      </c>
      <c r="E19" s="412">
        <v>15.8</v>
      </c>
      <c r="F19" s="412">
        <v>15.3</v>
      </c>
      <c r="G19" s="412">
        <v>15.3</v>
      </c>
    </row>
    <row r="20" spans="1:7" x14ac:dyDescent="0.2">
      <c r="A20" s="180"/>
      <c r="B20" s="88"/>
      <c r="C20" s="88"/>
      <c r="D20" s="414"/>
      <c r="E20" s="414"/>
      <c r="F20" s="414"/>
      <c r="G20" s="414"/>
    </row>
    <row r="21" spans="1:7" x14ac:dyDescent="0.2">
      <c r="A21" s="180" t="s">
        <v>986</v>
      </c>
      <c r="B21" s="90">
        <v>12.3</v>
      </c>
      <c r="C21" s="90">
        <v>12.24</v>
      </c>
      <c r="D21" s="412">
        <v>16.670000000000002</v>
      </c>
      <c r="E21" s="412">
        <v>17.96</v>
      </c>
      <c r="F21" s="412">
        <v>15.69</v>
      </c>
      <c r="G21" s="412">
        <v>15.69</v>
      </c>
    </row>
    <row r="22" spans="1:7" x14ac:dyDescent="0.2">
      <c r="A22" s="180"/>
      <c r="B22" s="88"/>
      <c r="C22" s="88"/>
      <c r="D22" s="414"/>
      <c r="E22" s="414"/>
      <c r="F22" s="414"/>
      <c r="G22" s="414"/>
    </row>
    <row r="23" spans="1:7" x14ac:dyDescent="0.2">
      <c r="A23" s="180" t="s">
        <v>987</v>
      </c>
      <c r="B23" s="90">
        <v>12.27</v>
      </c>
      <c r="C23" s="90">
        <v>12.27</v>
      </c>
      <c r="D23" s="412">
        <v>16.670000000000002</v>
      </c>
      <c r="E23" s="412">
        <v>17.96</v>
      </c>
      <c r="F23" s="412">
        <v>12.4</v>
      </c>
      <c r="G23" s="412">
        <v>12.2</v>
      </c>
    </row>
    <row r="24" spans="1:7" x14ac:dyDescent="0.2">
      <c r="A24" s="180"/>
      <c r="B24" s="88"/>
      <c r="C24" s="88"/>
      <c r="D24" s="414"/>
      <c r="E24" s="414"/>
      <c r="F24" s="414"/>
      <c r="G24" s="414"/>
    </row>
    <row r="25" spans="1:7" x14ac:dyDescent="0.2">
      <c r="A25" s="366" t="s">
        <v>1218</v>
      </c>
      <c r="B25" s="412">
        <v>22.7</v>
      </c>
      <c r="C25" s="412">
        <v>22.7</v>
      </c>
      <c r="D25" s="412">
        <v>17.670000000000002</v>
      </c>
      <c r="E25" s="412">
        <v>20.25</v>
      </c>
      <c r="F25" s="412">
        <v>16.71</v>
      </c>
      <c r="G25" s="412">
        <v>16.68</v>
      </c>
    </row>
    <row r="26" spans="1:7" x14ac:dyDescent="0.2">
      <c r="A26" s="366"/>
      <c r="B26" s="412"/>
      <c r="C26" s="412"/>
      <c r="D26" s="412"/>
      <c r="E26" s="412"/>
      <c r="F26" s="412"/>
      <c r="G26" s="412"/>
    </row>
    <row r="27" spans="1:7" ht="15" thickBot="1" x14ac:dyDescent="0.25">
      <c r="A27" s="364" t="s">
        <v>1219</v>
      </c>
      <c r="B27" s="413">
        <v>30.14</v>
      </c>
      <c r="C27" s="413">
        <v>30.14</v>
      </c>
      <c r="D27" s="413">
        <v>19.829999999999998</v>
      </c>
      <c r="E27" s="413">
        <v>23.13</v>
      </c>
      <c r="F27" s="413">
        <v>24.59</v>
      </c>
      <c r="G27" s="413">
        <v>22.09</v>
      </c>
    </row>
    <row r="28" spans="1:7" ht="15" thickTop="1" x14ac:dyDescent="0.2">
      <c r="A28" s="921" t="s">
        <v>1216</v>
      </c>
      <c r="B28" s="921"/>
      <c r="C28" s="921"/>
      <c r="D28" s="921"/>
      <c r="E28" s="921"/>
      <c r="F28" s="921"/>
      <c r="G28" s="921"/>
    </row>
    <row r="29" spans="1:7" x14ac:dyDescent="0.2">
      <c r="A29" s="921" t="s">
        <v>988</v>
      </c>
      <c r="B29" s="921"/>
      <c r="C29" s="921"/>
      <c r="D29" s="921"/>
      <c r="E29" s="921"/>
      <c r="F29" s="921"/>
      <c r="G29" s="921"/>
    </row>
    <row r="30" spans="1:7" x14ac:dyDescent="0.2">
      <c r="A30" s="921" t="s">
        <v>989</v>
      </c>
      <c r="B30" s="921"/>
      <c r="C30" s="921"/>
      <c r="D30" s="921"/>
      <c r="E30" s="921"/>
      <c r="F30" s="921"/>
      <c r="G30" s="921"/>
    </row>
    <row r="31" spans="1:7" x14ac:dyDescent="0.2">
      <c r="A31" s="921" t="s">
        <v>990</v>
      </c>
      <c r="B31" s="921"/>
      <c r="C31" s="921"/>
      <c r="D31" s="921"/>
      <c r="E31" s="921"/>
      <c r="F31" s="921"/>
      <c r="G31" s="921"/>
    </row>
    <row r="32" spans="1:7" x14ac:dyDescent="0.2">
      <c r="A32" s="921" t="s">
        <v>991</v>
      </c>
      <c r="B32" s="921"/>
      <c r="C32" s="921"/>
      <c r="D32" s="921"/>
      <c r="E32" s="921"/>
      <c r="F32" s="921"/>
      <c r="G32" s="921"/>
    </row>
    <row r="33" spans="1:7" x14ac:dyDescent="0.2">
      <c r="A33" s="921" t="s">
        <v>992</v>
      </c>
      <c r="B33" s="921"/>
      <c r="C33" s="921"/>
      <c r="D33" s="921"/>
      <c r="E33" s="921"/>
      <c r="F33" s="921"/>
      <c r="G33" s="921"/>
    </row>
  </sheetData>
  <mergeCells count="14">
    <mergeCell ref="A33:G33"/>
    <mergeCell ref="A28:G28"/>
    <mergeCell ref="A29:G29"/>
    <mergeCell ref="A30:G30"/>
    <mergeCell ref="A31:G31"/>
    <mergeCell ref="A32:G32"/>
    <mergeCell ref="A1:G1"/>
    <mergeCell ref="A2:G2"/>
    <mergeCell ref="A3:G3"/>
    <mergeCell ref="A4:G4"/>
    <mergeCell ref="A5:A6"/>
    <mergeCell ref="B5:C5"/>
    <mergeCell ref="D5:E5"/>
    <mergeCell ref="F5:G5"/>
  </mergeCells>
  <pageMargins left="0.7" right="0.7" top="0.75" bottom="0.75" header="0.3" footer="0.3"/>
  <pageSetup paperSize="9" scale="79" orientation="portrait" verticalDpi="0"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dimension ref="A1:O61"/>
  <sheetViews>
    <sheetView view="pageBreakPreview" zoomScaleNormal="100" zoomScaleSheetLayoutView="100" workbookViewId="0">
      <selection activeCell="N10" sqref="N10"/>
    </sheetView>
  </sheetViews>
  <sheetFormatPr defaultColWidth="9.125" defaultRowHeight="14.25" x14ac:dyDescent="0.2"/>
  <cols>
    <col min="1" max="1" width="1.5" style="10" bestFit="1" customWidth="1"/>
    <col min="2" max="2" width="34" style="10" customWidth="1"/>
    <col min="3" max="10" width="6.625" style="10" customWidth="1"/>
    <col min="11" max="11" width="7" style="10" customWidth="1"/>
    <col min="12" max="12" width="6.625" style="10" customWidth="1"/>
    <col min="13" max="16384" width="9.125" style="10"/>
  </cols>
  <sheetData>
    <row r="1" spans="1:15" ht="18.75" x14ac:dyDescent="0.2">
      <c r="A1" s="778" t="s">
        <v>993</v>
      </c>
      <c r="B1" s="778"/>
      <c r="C1" s="778"/>
      <c r="D1" s="778"/>
      <c r="E1" s="778"/>
      <c r="F1" s="778"/>
      <c r="G1" s="778"/>
      <c r="H1" s="778"/>
      <c r="I1" s="778"/>
      <c r="J1" s="778"/>
      <c r="K1" s="778"/>
      <c r="L1" s="778"/>
    </row>
    <row r="2" spans="1:15" x14ac:dyDescent="0.2">
      <c r="A2" s="1193"/>
      <c r="B2" s="1193"/>
      <c r="C2" s="1193"/>
      <c r="D2" s="1193"/>
      <c r="E2" s="1193"/>
      <c r="F2" s="1193"/>
      <c r="G2" s="1193"/>
      <c r="H2" s="1193"/>
      <c r="I2" s="1193"/>
      <c r="J2" s="1193"/>
      <c r="K2" s="1193"/>
      <c r="L2" s="1193"/>
    </row>
    <row r="3" spans="1:15" ht="15" thickBot="1" x14ac:dyDescent="0.25">
      <c r="A3" s="894" t="s">
        <v>810</v>
      </c>
      <c r="B3" s="894"/>
      <c r="C3" s="894"/>
      <c r="D3" s="894"/>
      <c r="E3" s="894"/>
      <c r="F3" s="894"/>
      <c r="G3" s="894"/>
      <c r="H3" s="894"/>
      <c r="I3" s="894"/>
      <c r="J3" s="894"/>
      <c r="K3" s="894"/>
      <c r="L3" s="894"/>
    </row>
    <row r="4" spans="1:15" ht="15.75" thickTop="1" thickBot="1" x14ac:dyDescent="0.25">
      <c r="A4" s="1194" t="s">
        <v>994</v>
      </c>
      <c r="B4" s="1195"/>
      <c r="C4" s="1199">
        <v>2023</v>
      </c>
      <c r="D4" s="1200"/>
      <c r="E4" s="1200"/>
      <c r="F4" s="1200"/>
      <c r="G4" s="1200"/>
      <c r="H4" s="1201"/>
      <c r="I4" s="1200">
        <v>2024</v>
      </c>
      <c r="J4" s="1200"/>
      <c r="K4" s="1200"/>
      <c r="L4" s="1200"/>
    </row>
    <row r="5" spans="1:15" ht="15" thickBot="1" x14ac:dyDescent="0.25">
      <c r="A5" s="1196"/>
      <c r="B5" s="1197"/>
      <c r="C5" s="368" t="s">
        <v>995</v>
      </c>
      <c r="D5" s="368" t="s">
        <v>996</v>
      </c>
      <c r="E5" s="368" t="s">
        <v>997</v>
      </c>
      <c r="F5" s="368" t="s">
        <v>998</v>
      </c>
      <c r="G5" s="368" t="s">
        <v>999</v>
      </c>
      <c r="H5" s="369" t="s">
        <v>1000</v>
      </c>
      <c r="I5" s="368" t="s">
        <v>1001</v>
      </c>
      <c r="J5" s="448" t="s">
        <v>1224</v>
      </c>
      <c r="K5" s="448" t="s">
        <v>1225</v>
      </c>
      <c r="L5" s="448" t="s">
        <v>1663</v>
      </c>
    </row>
    <row r="6" spans="1:15" ht="15" thickTop="1" x14ac:dyDescent="0.2">
      <c r="A6" s="1198"/>
      <c r="B6" s="1198"/>
      <c r="C6" s="88"/>
      <c r="D6" s="88"/>
      <c r="E6" s="88"/>
      <c r="F6" s="88"/>
      <c r="G6" s="88"/>
      <c r="H6" s="88"/>
      <c r="I6" s="88"/>
      <c r="J6" s="353"/>
      <c r="K6" s="353"/>
      <c r="L6" s="353"/>
    </row>
    <row r="7" spans="1:15" x14ac:dyDescent="0.2">
      <c r="A7" s="789" t="s">
        <v>1002</v>
      </c>
      <c r="B7" s="789"/>
      <c r="C7" s="7"/>
      <c r="D7" s="7"/>
      <c r="E7" s="7"/>
      <c r="F7" s="7"/>
      <c r="G7" s="7"/>
      <c r="H7" s="7"/>
      <c r="I7" s="7"/>
    </row>
    <row r="8" spans="1:15" x14ac:dyDescent="0.2">
      <c r="A8" s="715" t="s">
        <v>1003</v>
      </c>
      <c r="B8" s="715"/>
      <c r="C8" s="291">
        <v>18.5</v>
      </c>
      <c r="D8" s="291">
        <v>19.5</v>
      </c>
      <c r="E8" s="291">
        <v>19.5</v>
      </c>
      <c r="F8" s="291">
        <v>19.5</v>
      </c>
      <c r="G8" s="291">
        <v>20.5</v>
      </c>
      <c r="H8" s="291">
        <v>20.5</v>
      </c>
      <c r="I8" s="291">
        <v>20.5</v>
      </c>
      <c r="J8" s="291">
        <v>20.5</v>
      </c>
      <c r="K8" s="291">
        <v>20.5</v>
      </c>
      <c r="L8" s="291">
        <v>20.5</v>
      </c>
    </row>
    <row r="9" spans="1:15" x14ac:dyDescent="0.2">
      <c r="A9" s="715" t="s">
        <v>1658</v>
      </c>
      <c r="B9" s="715"/>
      <c r="C9" s="291">
        <v>18.5</v>
      </c>
      <c r="D9" s="291">
        <v>19.5</v>
      </c>
      <c r="E9" s="291">
        <v>19.5</v>
      </c>
      <c r="F9" s="291">
        <v>19.5</v>
      </c>
      <c r="G9" s="291">
        <v>20.5</v>
      </c>
      <c r="H9" s="291">
        <v>20.5</v>
      </c>
      <c r="I9" s="291">
        <v>20.5</v>
      </c>
      <c r="J9" s="291">
        <v>20.5</v>
      </c>
      <c r="K9" s="291">
        <v>20.5</v>
      </c>
      <c r="L9" s="291">
        <v>20.5</v>
      </c>
      <c r="O9" s="399"/>
    </row>
    <row r="10" spans="1:15" x14ac:dyDescent="0.2">
      <c r="A10" s="789" t="s">
        <v>1004</v>
      </c>
      <c r="B10" s="789"/>
      <c r="C10" s="351"/>
      <c r="D10" s="351"/>
      <c r="E10" s="351"/>
      <c r="F10" s="351"/>
      <c r="G10" s="351"/>
      <c r="H10" s="351"/>
      <c r="I10" s="351"/>
      <c r="J10" s="351"/>
      <c r="K10" s="351"/>
    </row>
    <row r="11" spans="1:15" x14ac:dyDescent="0.2">
      <c r="A11" s="921" t="s">
        <v>1005</v>
      </c>
      <c r="B11" s="921"/>
      <c r="C11" s="351"/>
      <c r="D11" s="351"/>
      <c r="E11" s="351"/>
      <c r="F11" s="351"/>
      <c r="G11" s="351"/>
      <c r="H11" s="351"/>
      <c r="I11" s="351"/>
      <c r="J11" s="351"/>
      <c r="K11" s="351"/>
    </row>
    <row r="12" spans="1:15" x14ac:dyDescent="0.2">
      <c r="A12" s="715" t="s">
        <v>1006</v>
      </c>
      <c r="B12" s="715"/>
      <c r="C12" s="291">
        <v>13</v>
      </c>
      <c r="D12" s="291">
        <v>13</v>
      </c>
      <c r="E12" s="291">
        <v>13</v>
      </c>
      <c r="F12" s="291">
        <v>13</v>
      </c>
      <c r="G12" s="291">
        <v>13</v>
      </c>
      <c r="H12" s="291">
        <v>13</v>
      </c>
      <c r="I12" s="291">
        <v>13</v>
      </c>
      <c r="J12" s="291">
        <v>13</v>
      </c>
      <c r="K12" s="291">
        <v>13</v>
      </c>
      <c r="L12" s="291">
        <v>13</v>
      </c>
    </row>
    <row r="13" spans="1:15" x14ac:dyDescent="0.2">
      <c r="A13" s="715" t="s">
        <v>1007</v>
      </c>
      <c r="B13" s="715"/>
      <c r="C13" s="291">
        <v>13</v>
      </c>
      <c r="D13" s="291">
        <v>13</v>
      </c>
      <c r="E13" s="291">
        <v>13</v>
      </c>
      <c r="F13" s="291">
        <v>13</v>
      </c>
      <c r="G13" s="291">
        <v>13</v>
      </c>
      <c r="H13" s="291">
        <v>13</v>
      </c>
      <c r="I13" s="291">
        <v>13</v>
      </c>
      <c r="J13" s="291">
        <v>13</v>
      </c>
      <c r="K13" s="291">
        <v>13</v>
      </c>
      <c r="L13" s="291">
        <v>13</v>
      </c>
    </row>
    <row r="14" spans="1:15" x14ac:dyDescent="0.2">
      <c r="A14" s="715" t="s">
        <v>1008</v>
      </c>
      <c r="B14" s="715"/>
      <c r="C14" s="291">
        <v>13.42</v>
      </c>
      <c r="D14" s="291">
        <v>13.42</v>
      </c>
      <c r="E14" s="291">
        <v>13.42</v>
      </c>
      <c r="F14" s="291">
        <v>13.42</v>
      </c>
      <c r="G14" s="291">
        <v>13.42</v>
      </c>
      <c r="H14" s="291">
        <v>13.42</v>
      </c>
      <c r="I14" s="291">
        <v>13.42</v>
      </c>
      <c r="J14" s="291">
        <v>13.42</v>
      </c>
      <c r="K14" s="291">
        <v>13.42</v>
      </c>
      <c r="L14" s="291">
        <v>13.42</v>
      </c>
    </row>
    <row r="15" spans="1:15" x14ac:dyDescent="0.2">
      <c r="A15" s="789" t="s">
        <v>1009</v>
      </c>
      <c r="B15" s="789"/>
      <c r="C15" s="291"/>
      <c r="D15" s="291"/>
      <c r="E15" s="291"/>
      <c r="F15" s="291"/>
      <c r="G15" s="291"/>
      <c r="H15" s="291"/>
      <c r="I15" s="291"/>
      <c r="J15" s="291"/>
      <c r="K15" s="291"/>
      <c r="L15" s="291"/>
    </row>
    <row r="16" spans="1:15" x14ac:dyDescent="0.2">
      <c r="A16" s="715" t="s">
        <v>1010</v>
      </c>
      <c r="B16" s="715"/>
      <c r="C16" s="291">
        <v>7</v>
      </c>
      <c r="D16" s="291">
        <v>7</v>
      </c>
      <c r="E16" s="291">
        <v>7</v>
      </c>
      <c r="F16" s="291">
        <v>7</v>
      </c>
      <c r="G16" s="291">
        <v>7</v>
      </c>
      <c r="H16" s="291">
        <v>7</v>
      </c>
      <c r="I16" s="291">
        <v>7</v>
      </c>
      <c r="J16" s="291">
        <v>7</v>
      </c>
      <c r="K16" s="291">
        <v>7</v>
      </c>
      <c r="L16" s="291">
        <v>7</v>
      </c>
    </row>
    <row r="17" spans="1:12" x14ac:dyDescent="0.2">
      <c r="A17" s="715" t="s">
        <v>1011</v>
      </c>
      <c r="B17" s="715"/>
      <c r="C17" s="291">
        <v>7.24</v>
      </c>
      <c r="D17" s="291">
        <v>7.24</v>
      </c>
      <c r="E17" s="291">
        <v>7.24</v>
      </c>
      <c r="F17" s="291">
        <v>7.24</v>
      </c>
      <c r="G17" s="291">
        <v>7.24</v>
      </c>
      <c r="H17" s="291">
        <v>7.24</v>
      </c>
      <c r="I17" s="291">
        <v>7.24</v>
      </c>
      <c r="J17" s="291">
        <v>7.24</v>
      </c>
      <c r="K17" s="291">
        <v>7.24</v>
      </c>
      <c r="L17" s="291">
        <v>7.24</v>
      </c>
    </row>
    <row r="18" spans="1:12" x14ac:dyDescent="0.2">
      <c r="A18" s="715" t="s">
        <v>1012</v>
      </c>
      <c r="B18" s="715"/>
      <c r="C18" s="291">
        <v>7.43</v>
      </c>
      <c r="D18" s="291">
        <v>7.43</v>
      </c>
      <c r="E18" s="291">
        <v>7.43</v>
      </c>
      <c r="F18" s="291">
        <v>7.43</v>
      </c>
      <c r="G18" s="291">
        <v>7.43</v>
      </c>
      <c r="H18" s="291">
        <v>7.43</v>
      </c>
      <c r="I18" s="291">
        <v>7.43</v>
      </c>
      <c r="J18" s="291">
        <v>7.43</v>
      </c>
      <c r="K18" s="291">
        <v>7.43</v>
      </c>
      <c r="L18" s="291">
        <v>7.43</v>
      </c>
    </row>
    <row r="19" spans="1:12" x14ac:dyDescent="0.2">
      <c r="A19" s="715" t="s">
        <v>1013</v>
      </c>
      <c r="B19" s="715"/>
      <c r="C19" s="291">
        <v>7.79</v>
      </c>
      <c r="D19" s="291">
        <v>7.79</v>
      </c>
      <c r="E19" s="291">
        <v>7.79</v>
      </c>
      <c r="F19" s="291">
        <v>7.79</v>
      </c>
      <c r="G19" s="291">
        <v>7.79</v>
      </c>
      <c r="H19" s="291">
        <v>7.79</v>
      </c>
      <c r="I19" s="291">
        <v>7.79</v>
      </c>
      <c r="J19" s="291">
        <v>7.79</v>
      </c>
      <c r="K19" s="291">
        <v>7.79</v>
      </c>
      <c r="L19" s="291">
        <v>7.79</v>
      </c>
    </row>
    <row r="20" spans="1:12" x14ac:dyDescent="0.2">
      <c r="A20" s="715" t="s">
        <v>1014</v>
      </c>
      <c r="B20" s="715"/>
      <c r="C20" s="291">
        <v>8.4499999999999993</v>
      </c>
      <c r="D20" s="291">
        <v>8.4499999999999993</v>
      </c>
      <c r="E20" s="291">
        <v>8.4499999999999993</v>
      </c>
      <c r="F20" s="291">
        <v>8.4499999999999993</v>
      </c>
      <c r="G20" s="291">
        <v>8.4499999999999993</v>
      </c>
      <c r="H20" s="291">
        <v>8.4499999999999993</v>
      </c>
      <c r="I20" s="291">
        <v>8.4499999999999993</v>
      </c>
      <c r="J20" s="291">
        <v>8.4499999999999993</v>
      </c>
      <c r="K20" s="291">
        <v>8.4499999999999993</v>
      </c>
      <c r="L20" s="291">
        <v>8.4499999999999993</v>
      </c>
    </row>
    <row r="21" spans="1:12" x14ac:dyDescent="0.2">
      <c r="A21" s="715" t="s">
        <v>1015</v>
      </c>
      <c r="B21" s="715"/>
      <c r="C21" s="291">
        <v>9.25</v>
      </c>
      <c r="D21" s="291">
        <v>9.25</v>
      </c>
      <c r="E21" s="291">
        <v>9.25</v>
      </c>
      <c r="F21" s="291">
        <v>9.25</v>
      </c>
      <c r="G21" s="291">
        <v>9.25</v>
      </c>
      <c r="H21" s="291">
        <v>9.25</v>
      </c>
      <c r="I21" s="291">
        <v>9.25</v>
      </c>
      <c r="J21" s="291">
        <v>9.25</v>
      </c>
      <c r="K21" s="291">
        <v>9.25</v>
      </c>
      <c r="L21" s="291">
        <v>9.25</v>
      </c>
    </row>
    <row r="22" spans="1:12" x14ac:dyDescent="0.2">
      <c r="A22" s="715" t="s">
        <v>1016</v>
      </c>
      <c r="B22" s="715"/>
      <c r="C22" s="291">
        <v>10.41</v>
      </c>
      <c r="D22" s="291">
        <v>10.41</v>
      </c>
      <c r="E22" s="291">
        <v>10.41</v>
      </c>
      <c r="F22" s="291">
        <v>10.41</v>
      </c>
      <c r="G22" s="291">
        <v>10.41</v>
      </c>
      <c r="H22" s="291">
        <v>10.41</v>
      </c>
      <c r="I22" s="291">
        <v>10.41</v>
      </c>
      <c r="J22" s="291">
        <v>10.41</v>
      </c>
      <c r="K22" s="291">
        <v>10.41</v>
      </c>
      <c r="L22" s="291">
        <v>10.41</v>
      </c>
    </row>
    <row r="23" spans="1:12" x14ac:dyDescent="0.2">
      <c r="A23" s="715" t="s">
        <v>1017</v>
      </c>
      <c r="B23" s="715"/>
      <c r="C23" s="291">
        <v>10.41</v>
      </c>
      <c r="D23" s="291">
        <v>10.41</v>
      </c>
      <c r="E23" s="291">
        <v>10.41</v>
      </c>
      <c r="F23" s="291">
        <v>10.41</v>
      </c>
      <c r="G23" s="291">
        <v>10.41</v>
      </c>
      <c r="H23" s="291">
        <v>10.41</v>
      </c>
      <c r="I23" s="291">
        <v>10.41</v>
      </c>
      <c r="J23" s="291">
        <v>10.41</v>
      </c>
      <c r="K23" s="291">
        <v>10.41</v>
      </c>
      <c r="L23" s="291">
        <v>10.41</v>
      </c>
    </row>
    <row r="24" spans="1:12" x14ac:dyDescent="0.2">
      <c r="A24" s="789" t="s">
        <v>1018</v>
      </c>
      <c r="B24" s="789"/>
      <c r="C24" s="351"/>
      <c r="D24" s="351"/>
      <c r="E24" s="351"/>
      <c r="F24" s="351"/>
      <c r="G24" s="351"/>
      <c r="H24" s="351"/>
      <c r="I24" s="351"/>
    </row>
    <row r="25" spans="1:12" x14ac:dyDescent="0.2">
      <c r="A25" s="715" t="s">
        <v>1019</v>
      </c>
      <c r="B25" s="715"/>
      <c r="C25" s="291">
        <v>4</v>
      </c>
      <c r="D25" s="291">
        <v>4</v>
      </c>
      <c r="E25" s="291">
        <v>4</v>
      </c>
      <c r="F25" s="291">
        <v>4</v>
      </c>
      <c r="G25" s="291">
        <v>4</v>
      </c>
      <c r="H25" s="291">
        <v>4</v>
      </c>
      <c r="I25" s="291">
        <v>4</v>
      </c>
      <c r="J25" s="291">
        <v>4</v>
      </c>
      <c r="K25" s="291">
        <v>4</v>
      </c>
      <c r="L25" s="291">
        <v>4</v>
      </c>
    </row>
    <row r="26" spans="1:12" x14ac:dyDescent="0.2">
      <c r="A26" s="715" t="s">
        <v>1020</v>
      </c>
      <c r="B26" s="715"/>
      <c r="C26" s="291">
        <v>14.87</v>
      </c>
      <c r="D26" s="291">
        <v>14.87</v>
      </c>
      <c r="E26" s="291">
        <v>14.87</v>
      </c>
      <c r="F26" s="291">
        <v>14.87</v>
      </c>
      <c r="G26" s="291">
        <v>14.48</v>
      </c>
      <c r="H26" s="291">
        <v>14.41</v>
      </c>
      <c r="I26" s="291">
        <v>14.4</v>
      </c>
      <c r="J26" s="291">
        <v>14.4</v>
      </c>
      <c r="K26" s="291">
        <v>14.4</v>
      </c>
      <c r="L26" s="291">
        <v>14.39</v>
      </c>
    </row>
    <row r="27" spans="1:12" x14ac:dyDescent="0.2">
      <c r="A27" s="789" t="s">
        <v>1021</v>
      </c>
      <c r="B27" s="789"/>
      <c r="C27" s="351"/>
      <c r="D27" s="351"/>
      <c r="E27" s="351"/>
      <c r="F27" s="351"/>
      <c r="G27" s="351"/>
      <c r="H27" s="351"/>
      <c r="I27" s="351"/>
    </row>
    <row r="28" spans="1:12" x14ac:dyDescent="0.2">
      <c r="A28" s="715" t="s">
        <v>1022</v>
      </c>
      <c r="B28" s="715"/>
      <c r="C28" s="291">
        <v>13</v>
      </c>
      <c r="D28" s="291">
        <v>13</v>
      </c>
      <c r="E28" s="291">
        <v>13</v>
      </c>
      <c r="F28" s="291">
        <v>13</v>
      </c>
      <c r="G28" s="291">
        <v>13</v>
      </c>
      <c r="H28" s="291">
        <v>13</v>
      </c>
      <c r="I28" s="291">
        <v>13</v>
      </c>
      <c r="J28" s="291">
        <v>13</v>
      </c>
      <c r="K28" s="291">
        <v>13</v>
      </c>
      <c r="L28" s="291">
        <v>13</v>
      </c>
    </row>
    <row r="29" spans="1:12" x14ac:dyDescent="0.2">
      <c r="A29" s="789" t="s">
        <v>1023</v>
      </c>
      <c r="B29" s="789"/>
      <c r="C29" s="351"/>
      <c r="D29" s="351"/>
      <c r="E29" s="351"/>
      <c r="F29" s="351"/>
      <c r="G29" s="351"/>
      <c r="H29" s="351"/>
      <c r="I29" s="351"/>
    </row>
    <row r="30" spans="1:12" x14ac:dyDescent="0.2">
      <c r="A30" s="1202" t="s">
        <v>1659</v>
      </c>
      <c r="B30" s="1202"/>
      <c r="C30" s="351"/>
      <c r="D30" s="351"/>
      <c r="E30" s="351"/>
      <c r="F30" s="351"/>
      <c r="G30" s="351"/>
      <c r="H30" s="351"/>
      <c r="I30" s="351"/>
    </row>
    <row r="31" spans="1:12" x14ac:dyDescent="0.2">
      <c r="A31" s="715" t="s">
        <v>1024</v>
      </c>
      <c r="B31" s="715"/>
      <c r="C31" s="291">
        <v>17</v>
      </c>
      <c r="D31" s="291">
        <v>17</v>
      </c>
      <c r="E31" s="291">
        <v>18.2</v>
      </c>
      <c r="F31" s="291">
        <v>18.2</v>
      </c>
      <c r="G31" s="291">
        <v>18</v>
      </c>
      <c r="H31" s="291">
        <v>16.399999999999999</v>
      </c>
      <c r="I31" s="291">
        <v>16</v>
      </c>
      <c r="J31" s="291">
        <v>15.6</v>
      </c>
      <c r="K31" s="291">
        <v>15.8</v>
      </c>
      <c r="L31" s="291">
        <v>15.7</v>
      </c>
    </row>
    <row r="32" spans="1:12" x14ac:dyDescent="0.2">
      <c r="A32" s="715" t="s">
        <v>1025</v>
      </c>
      <c r="B32" s="715"/>
      <c r="C32" s="291">
        <v>17.8</v>
      </c>
      <c r="D32" s="291">
        <v>17.8</v>
      </c>
      <c r="E32" s="291">
        <v>19</v>
      </c>
      <c r="F32" s="291">
        <v>19</v>
      </c>
      <c r="G32" s="291">
        <v>19</v>
      </c>
      <c r="H32" s="291">
        <v>17.399999999999999</v>
      </c>
      <c r="I32" s="291">
        <v>16.600000000000001</v>
      </c>
      <c r="J32" s="291">
        <v>16.600000000000001</v>
      </c>
      <c r="K32" s="291">
        <v>16.600000000000001</v>
      </c>
      <c r="L32" s="291">
        <v>16.600000000000001</v>
      </c>
    </row>
    <row r="33" spans="1:12" x14ac:dyDescent="0.2">
      <c r="A33" s="789" t="s">
        <v>1026</v>
      </c>
      <c r="B33" s="789"/>
      <c r="C33" s="351"/>
      <c r="D33" s="351"/>
      <c r="E33" s="351"/>
      <c r="F33" s="351"/>
      <c r="G33" s="351"/>
      <c r="H33" s="351"/>
      <c r="I33" s="351"/>
    </row>
    <row r="34" spans="1:12" x14ac:dyDescent="0.2">
      <c r="A34" s="715" t="s">
        <v>1027</v>
      </c>
      <c r="B34" s="715"/>
      <c r="C34" s="291">
        <v>12</v>
      </c>
      <c r="D34" s="291">
        <v>12</v>
      </c>
      <c r="E34" s="291">
        <v>12</v>
      </c>
      <c r="F34" s="291">
        <v>12</v>
      </c>
      <c r="G34" s="291">
        <v>12</v>
      </c>
      <c r="H34" s="291">
        <v>12</v>
      </c>
      <c r="I34" s="291">
        <v>12</v>
      </c>
      <c r="J34" s="692">
        <v>12</v>
      </c>
      <c r="K34" s="692">
        <v>12</v>
      </c>
      <c r="L34" s="692">
        <v>12</v>
      </c>
    </row>
    <row r="35" spans="1:12" x14ac:dyDescent="0.2">
      <c r="A35" s="715" t="s">
        <v>1028</v>
      </c>
      <c r="B35" s="715"/>
      <c r="C35" s="291">
        <v>14</v>
      </c>
      <c r="D35" s="291">
        <v>14</v>
      </c>
      <c r="E35" s="291">
        <v>14</v>
      </c>
      <c r="F35" s="291">
        <v>14</v>
      </c>
      <c r="G35" s="291">
        <v>14</v>
      </c>
      <c r="H35" s="291">
        <v>14</v>
      </c>
      <c r="I35" s="291">
        <v>14</v>
      </c>
      <c r="J35" s="692">
        <v>14</v>
      </c>
      <c r="K35" s="692">
        <v>14</v>
      </c>
      <c r="L35" s="692">
        <v>14</v>
      </c>
    </row>
    <row r="36" spans="1:12" x14ac:dyDescent="0.2">
      <c r="A36" s="789" t="s">
        <v>1029</v>
      </c>
      <c r="B36" s="789"/>
      <c r="C36" s="291">
        <v>12.84</v>
      </c>
      <c r="D36" s="291">
        <v>12.84</v>
      </c>
      <c r="E36" s="291">
        <v>14.28</v>
      </c>
      <c r="F36" s="291">
        <v>15.12</v>
      </c>
      <c r="G36" s="291">
        <v>16.079999999999998</v>
      </c>
      <c r="H36" s="291">
        <v>15.12</v>
      </c>
      <c r="I36" s="291">
        <v>15</v>
      </c>
      <c r="J36" s="692">
        <v>14.64</v>
      </c>
      <c r="K36" s="692">
        <v>14.76</v>
      </c>
      <c r="L36" s="692">
        <v>14.64</v>
      </c>
    </row>
    <row r="37" spans="1:12" x14ac:dyDescent="0.2">
      <c r="A37" s="789" t="s">
        <v>1030</v>
      </c>
      <c r="B37" s="789"/>
      <c r="C37" s="291">
        <v>16.559999999999999</v>
      </c>
      <c r="D37" s="291">
        <v>16.559999999999999</v>
      </c>
      <c r="E37" s="291">
        <v>16.559999999999999</v>
      </c>
      <c r="F37" s="291">
        <v>16.559999999999999</v>
      </c>
      <c r="G37" s="291">
        <v>16.32</v>
      </c>
      <c r="H37" s="291">
        <v>16.079999999999998</v>
      </c>
      <c r="I37" s="291">
        <v>16.079999999999998</v>
      </c>
      <c r="J37" s="692">
        <v>15.36</v>
      </c>
      <c r="K37" s="692">
        <v>15.6</v>
      </c>
      <c r="L37" s="692">
        <v>15.36</v>
      </c>
    </row>
    <row r="38" spans="1:12" x14ac:dyDescent="0.2">
      <c r="A38" s="789" t="s">
        <v>1031</v>
      </c>
      <c r="B38" s="789"/>
      <c r="C38" s="291">
        <v>16.559999999999999</v>
      </c>
      <c r="D38" s="291">
        <v>16.559999999999999</v>
      </c>
      <c r="E38" s="291">
        <v>16.559999999999999</v>
      </c>
      <c r="F38" s="291">
        <v>16.559999999999999</v>
      </c>
      <c r="G38" s="291">
        <v>16.32</v>
      </c>
      <c r="H38" s="291">
        <v>16.079999999999998</v>
      </c>
      <c r="I38" s="291">
        <v>16.079999999999998</v>
      </c>
      <c r="J38" s="692">
        <v>15.36</v>
      </c>
      <c r="K38" s="692">
        <v>15.6</v>
      </c>
      <c r="L38" s="692">
        <v>15.36</v>
      </c>
    </row>
    <row r="39" spans="1:12" x14ac:dyDescent="0.2">
      <c r="A39" s="789" t="s">
        <v>1032</v>
      </c>
      <c r="B39" s="789"/>
      <c r="C39" s="291"/>
      <c r="D39" s="291"/>
      <c r="E39" s="291"/>
      <c r="F39" s="291"/>
      <c r="G39" s="291"/>
      <c r="H39" s="291"/>
      <c r="I39" s="291"/>
      <c r="J39" s="693"/>
      <c r="K39" s="693"/>
      <c r="L39" s="693"/>
    </row>
    <row r="40" spans="1:12" x14ac:dyDescent="0.2">
      <c r="A40" s="1203" t="s">
        <v>1660</v>
      </c>
      <c r="B40" s="1203"/>
      <c r="C40" s="291">
        <v>19.920000000000002</v>
      </c>
      <c r="D40" s="291">
        <v>20.84</v>
      </c>
      <c r="E40" s="291">
        <v>20.84</v>
      </c>
      <c r="F40" s="291">
        <v>21.74</v>
      </c>
      <c r="G40" s="291">
        <v>21.6</v>
      </c>
      <c r="H40" s="291">
        <v>20.72</v>
      </c>
      <c r="I40" s="291">
        <v>20.28</v>
      </c>
      <c r="J40" s="692">
        <v>19.920000000000002</v>
      </c>
      <c r="K40" s="692">
        <v>19.399999999999999</v>
      </c>
      <c r="L40" s="692">
        <v>20.2</v>
      </c>
    </row>
    <row r="41" spans="1:12" x14ac:dyDescent="0.2">
      <c r="A41" s="1203" t="s">
        <v>1662</v>
      </c>
      <c r="B41" s="1203"/>
      <c r="C41" s="291">
        <v>19.64</v>
      </c>
      <c r="D41" s="291">
        <v>20.82</v>
      </c>
      <c r="E41" s="291">
        <v>20.82</v>
      </c>
      <c r="F41" s="291">
        <v>21.72</v>
      </c>
      <c r="G41" s="291">
        <v>21.66</v>
      </c>
      <c r="H41" s="291">
        <v>20.76</v>
      </c>
      <c r="I41" s="291">
        <v>20.3</v>
      </c>
      <c r="J41" s="692">
        <v>19.899999999999999</v>
      </c>
      <c r="K41" s="692">
        <v>19.38</v>
      </c>
      <c r="L41" s="692">
        <v>19.38</v>
      </c>
    </row>
    <row r="42" spans="1:12" x14ac:dyDescent="0.2">
      <c r="A42" s="1203" t="s">
        <v>1661</v>
      </c>
      <c r="B42" s="1203"/>
      <c r="C42" s="291">
        <v>19.82</v>
      </c>
      <c r="D42" s="291">
        <v>20.8</v>
      </c>
      <c r="E42" s="291">
        <v>20.8</v>
      </c>
      <c r="F42" s="291">
        <v>21.8</v>
      </c>
      <c r="G42" s="291">
        <v>21.72</v>
      </c>
      <c r="H42" s="291">
        <v>20.8</v>
      </c>
      <c r="I42" s="291">
        <v>20.34</v>
      </c>
      <c r="J42" s="692">
        <v>19.760000000000002</v>
      </c>
      <c r="K42" s="692">
        <v>19</v>
      </c>
      <c r="L42" s="692">
        <v>19.239999999999998</v>
      </c>
    </row>
    <row r="43" spans="1:12" x14ac:dyDescent="0.2">
      <c r="A43" s="789" t="s">
        <v>1033</v>
      </c>
      <c r="B43" s="789"/>
      <c r="C43" s="291">
        <v>16.559999999999999</v>
      </c>
      <c r="D43" s="291">
        <v>16.559999999999999</v>
      </c>
      <c r="E43" s="291">
        <v>16.559999999999999</v>
      </c>
      <c r="F43" s="291">
        <v>16.559999999999999</v>
      </c>
      <c r="G43" s="291">
        <v>16.32</v>
      </c>
      <c r="H43" s="291">
        <v>16.079999999999998</v>
      </c>
      <c r="I43" s="291">
        <v>16.079999999999998</v>
      </c>
      <c r="J43" s="692">
        <v>15.36</v>
      </c>
      <c r="K43" s="692">
        <v>15.6</v>
      </c>
      <c r="L43" s="692">
        <v>15.36</v>
      </c>
    </row>
    <row r="44" spans="1:12" x14ac:dyDescent="0.2">
      <c r="A44" s="789" t="s">
        <v>1034</v>
      </c>
      <c r="B44" s="789"/>
      <c r="C44" s="291"/>
      <c r="D44" s="291"/>
      <c r="E44" s="291"/>
      <c r="F44" s="291"/>
      <c r="G44" s="291"/>
      <c r="H44" s="291"/>
      <c r="I44" s="291"/>
      <c r="J44" s="693"/>
      <c r="K44" s="693"/>
      <c r="L44" s="693"/>
    </row>
    <row r="45" spans="1:12" x14ac:dyDescent="0.2">
      <c r="A45" s="921" t="s">
        <v>1035</v>
      </c>
      <c r="B45" s="921"/>
      <c r="C45" s="291"/>
      <c r="D45" s="291">
        <v>20.8</v>
      </c>
      <c r="E45" s="291">
        <v>20.8</v>
      </c>
      <c r="F45" s="291">
        <v>21.8</v>
      </c>
      <c r="G45" s="291">
        <v>21.8</v>
      </c>
      <c r="H45" s="291">
        <v>21.37</v>
      </c>
      <c r="I45" s="291">
        <v>18.54</v>
      </c>
      <c r="J45" s="692">
        <v>18.54</v>
      </c>
      <c r="K45" s="692">
        <v>18.54</v>
      </c>
      <c r="L45" s="692">
        <v>19.100000000000001</v>
      </c>
    </row>
    <row r="46" spans="1:12" x14ac:dyDescent="0.2">
      <c r="A46" s="921" t="s">
        <v>1036</v>
      </c>
      <c r="B46" s="921"/>
      <c r="C46" s="291"/>
      <c r="D46" s="291">
        <v>18</v>
      </c>
      <c r="E46" s="291">
        <v>18.329999999999998</v>
      </c>
      <c r="F46" s="291">
        <v>18.329999999999998</v>
      </c>
      <c r="G46" s="291">
        <v>18.23</v>
      </c>
      <c r="H46" s="291">
        <v>18</v>
      </c>
      <c r="I46" s="291">
        <v>15.4</v>
      </c>
      <c r="J46" s="291">
        <v>15.2</v>
      </c>
      <c r="K46" s="291">
        <v>15.25</v>
      </c>
      <c r="L46" s="291">
        <v>15.25</v>
      </c>
    </row>
    <row r="47" spans="1:12" x14ac:dyDescent="0.2">
      <c r="A47" s="921" t="s">
        <v>1037</v>
      </c>
      <c r="B47" s="921"/>
      <c r="C47" s="291"/>
      <c r="D47" s="291">
        <v>12.84</v>
      </c>
      <c r="E47" s="291">
        <v>14.28</v>
      </c>
      <c r="F47" s="291">
        <v>15.12</v>
      </c>
      <c r="G47" s="291">
        <v>15.72</v>
      </c>
      <c r="H47" s="291">
        <v>15.66</v>
      </c>
      <c r="I47" s="291">
        <v>15</v>
      </c>
      <c r="J47" s="291">
        <v>14.76</v>
      </c>
      <c r="K47" s="291">
        <v>14.76</v>
      </c>
      <c r="L47" s="291">
        <v>14.76</v>
      </c>
    </row>
    <row r="48" spans="1:12" ht="15" thickBot="1" x14ac:dyDescent="0.25">
      <c r="A48" s="1206" t="s">
        <v>1038</v>
      </c>
      <c r="B48" s="1206"/>
      <c r="C48" s="291"/>
      <c r="D48" s="291">
        <v>19.5</v>
      </c>
      <c r="E48" s="291">
        <v>19.5</v>
      </c>
      <c r="F48" s="291">
        <v>19.5</v>
      </c>
      <c r="G48" s="291">
        <v>20.5</v>
      </c>
      <c r="H48" s="291">
        <v>20.5</v>
      </c>
      <c r="I48" s="291">
        <v>20.5</v>
      </c>
      <c r="J48" s="291">
        <v>20.5</v>
      </c>
      <c r="K48" s="291">
        <v>20.5</v>
      </c>
      <c r="L48" s="291">
        <v>20.5</v>
      </c>
    </row>
    <row r="49" spans="1:12" ht="15" thickTop="1" x14ac:dyDescent="0.2">
      <c r="A49" s="1207" t="s">
        <v>1227</v>
      </c>
      <c r="B49" s="1207"/>
      <c r="C49" s="1207"/>
      <c r="D49" s="1207"/>
      <c r="E49" s="1207"/>
      <c r="F49" s="1207"/>
      <c r="G49" s="1207"/>
      <c r="H49" s="1207"/>
      <c r="I49" s="1207"/>
      <c r="J49" s="1207"/>
      <c r="K49" s="1207"/>
      <c r="L49" s="1207"/>
    </row>
    <row r="50" spans="1:12" x14ac:dyDescent="0.2">
      <c r="A50" s="194">
        <v>1</v>
      </c>
      <c r="B50" s="1205" t="s">
        <v>1039</v>
      </c>
      <c r="C50" s="1205"/>
      <c r="D50" s="1205"/>
      <c r="E50" s="1205"/>
      <c r="F50" s="1205"/>
      <c r="G50" s="1205"/>
      <c r="H50" s="1205"/>
      <c r="I50" s="1205"/>
      <c r="J50" s="1205"/>
      <c r="K50" s="1205"/>
      <c r="L50" s="1205"/>
    </row>
    <row r="51" spans="1:12" ht="23.25" customHeight="1" x14ac:dyDescent="0.2">
      <c r="A51" s="194">
        <v>2</v>
      </c>
      <c r="B51" s="1208" t="s">
        <v>1040</v>
      </c>
      <c r="C51" s="1208"/>
      <c r="D51" s="1208"/>
      <c r="E51" s="1208"/>
      <c r="F51" s="1208"/>
      <c r="G51" s="1208"/>
      <c r="H51" s="1208"/>
      <c r="I51" s="1208"/>
      <c r="J51" s="1208"/>
      <c r="K51" s="1208"/>
      <c r="L51" s="1208"/>
    </row>
    <row r="52" spans="1:12" ht="18" customHeight="1" x14ac:dyDescent="0.2">
      <c r="A52" s="194">
        <v>3</v>
      </c>
      <c r="B52" s="1208" t="s">
        <v>1041</v>
      </c>
      <c r="C52" s="1208"/>
      <c r="D52" s="1208"/>
      <c r="E52" s="1208"/>
      <c r="F52" s="1208"/>
      <c r="G52" s="1208"/>
      <c r="H52" s="1208"/>
      <c r="I52" s="1208"/>
      <c r="J52" s="1208"/>
      <c r="K52" s="1208"/>
      <c r="L52" s="1208"/>
    </row>
    <row r="53" spans="1:12" ht="18.75" customHeight="1" x14ac:dyDescent="0.2">
      <c r="A53" s="194">
        <v>4</v>
      </c>
      <c r="B53" s="1208" t="s">
        <v>1042</v>
      </c>
      <c r="C53" s="1208"/>
      <c r="D53" s="1208"/>
      <c r="E53" s="1208"/>
      <c r="F53" s="1208"/>
      <c r="G53" s="1208"/>
      <c r="H53" s="1208"/>
      <c r="I53" s="1208"/>
      <c r="J53" s="1208"/>
      <c r="K53" s="1208"/>
      <c r="L53" s="1208"/>
    </row>
    <row r="54" spans="1:12" ht="18.75" customHeight="1" x14ac:dyDescent="0.2">
      <c r="A54" s="194" t="s">
        <v>1043</v>
      </c>
      <c r="B54" s="1204" t="s">
        <v>1044</v>
      </c>
      <c r="C54" s="1204"/>
      <c r="D54" s="1204"/>
      <c r="E54" s="1204"/>
      <c r="F54" s="1204"/>
      <c r="G54" s="1204"/>
      <c r="H54" s="1204"/>
      <c r="I54" s="1204"/>
      <c r="J54" s="1204"/>
      <c r="K54" s="1204"/>
      <c r="L54" s="1204"/>
    </row>
    <row r="55" spans="1:12" x14ac:dyDescent="0.2">
      <c r="A55" s="194"/>
      <c r="B55" s="1205"/>
      <c r="C55" s="1205"/>
      <c r="D55" s="1205"/>
      <c r="E55" s="1205"/>
      <c r="F55" s="1205"/>
      <c r="G55" s="1205"/>
      <c r="H55" s="1205"/>
      <c r="I55" s="1205"/>
      <c r="J55" s="1205"/>
      <c r="K55" s="1205"/>
      <c r="L55" s="1205"/>
    </row>
    <row r="56" spans="1:12" x14ac:dyDescent="0.2">
      <c r="A56" s="194"/>
      <c r="B56" s="1205"/>
      <c r="C56" s="1205"/>
      <c r="D56" s="1205"/>
      <c r="E56" s="1205"/>
      <c r="F56" s="1205"/>
      <c r="G56" s="1205"/>
      <c r="H56" s="1205"/>
      <c r="I56" s="1205"/>
      <c r="J56" s="1205"/>
      <c r="K56" s="1205"/>
      <c r="L56" s="1205"/>
    </row>
    <row r="57" spans="1:12" x14ac:dyDescent="0.2">
      <c r="A57" s="194"/>
      <c r="B57" s="1205"/>
      <c r="C57" s="1205"/>
      <c r="D57" s="1205"/>
      <c r="E57" s="1205"/>
      <c r="F57" s="1205"/>
      <c r="G57" s="1205"/>
      <c r="H57" s="1205"/>
      <c r="I57" s="1205"/>
      <c r="J57" s="1205"/>
      <c r="K57" s="1205"/>
      <c r="L57" s="1205"/>
    </row>
    <row r="58" spans="1:12" x14ac:dyDescent="0.2">
      <c r="A58" s="16"/>
      <c r="B58" s="16"/>
      <c r="C58" s="16"/>
      <c r="D58" s="16"/>
      <c r="E58" s="16"/>
      <c r="F58" s="16"/>
      <c r="G58" s="16"/>
      <c r="H58" s="16"/>
      <c r="I58" s="16"/>
      <c r="J58" s="16"/>
      <c r="K58" s="16"/>
      <c r="L58" s="16"/>
    </row>
    <row r="59" spans="1:12" x14ac:dyDescent="0.2">
      <c r="A59" s="1"/>
    </row>
    <row r="60" spans="1:12" x14ac:dyDescent="0.2">
      <c r="A60" s="1"/>
    </row>
    <row r="61" spans="1:12" x14ac:dyDescent="0.2">
      <c r="A61" s="1"/>
    </row>
  </sheetData>
  <mergeCells count="58">
    <mergeCell ref="B54:L54"/>
    <mergeCell ref="B55:L55"/>
    <mergeCell ref="B56:L56"/>
    <mergeCell ref="B57:L57"/>
    <mergeCell ref="A48:B48"/>
    <mergeCell ref="A49:L49"/>
    <mergeCell ref="B50:L50"/>
    <mergeCell ref="B51:L51"/>
    <mergeCell ref="B52:L52"/>
    <mergeCell ref="B53:L53"/>
    <mergeCell ref="A47:B47"/>
    <mergeCell ref="A36:B36"/>
    <mergeCell ref="A37:B37"/>
    <mergeCell ref="A38:B38"/>
    <mergeCell ref="A39:B39"/>
    <mergeCell ref="A40:B40"/>
    <mergeCell ref="A41:B41"/>
    <mergeCell ref="A42:B42"/>
    <mergeCell ref="A43:B43"/>
    <mergeCell ref="A44:B44"/>
    <mergeCell ref="A45:B45"/>
    <mergeCell ref="A46:B46"/>
    <mergeCell ref="A35:B35"/>
    <mergeCell ref="A24:B24"/>
    <mergeCell ref="A25:B25"/>
    <mergeCell ref="A26:B26"/>
    <mergeCell ref="A27:B27"/>
    <mergeCell ref="A28:B28"/>
    <mergeCell ref="A29:B29"/>
    <mergeCell ref="A30:B30"/>
    <mergeCell ref="A31:B31"/>
    <mergeCell ref="A32:B32"/>
    <mergeCell ref="A33:B33"/>
    <mergeCell ref="A34:B34"/>
    <mergeCell ref="A23:B23"/>
    <mergeCell ref="A12:B12"/>
    <mergeCell ref="A13:B13"/>
    <mergeCell ref="A14:B14"/>
    <mergeCell ref="A15:B15"/>
    <mergeCell ref="A16:B16"/>
    <mergeCell ref="A17:B17"/>
    <mergeCell ref="A18:B18"/>
    <mergeCell ref="A19:B19"/>
    <mergeCell ref="A20:B20"/>
    <mergeCell ref="A21:B21"/>
    <mergeCell ref="A22:B22"/>
    <mergeCell ref="A11:B11"/>
    <mergeCell ref="A1:L1"/>
    <mergeCell ref="A2:L2"/>
    <mergeCell ref="A3:L3"/>
    <mergeCell ref="A4:B5"/>
    <mergeCell ref="A6:B6"/>
    <mergeCell ref="A7:B7"/>
    <mergeCell ref="A8:B8"/>
    <mergeCell ref="A9:B9"/>
    <mergeCell ref="A10:B10"/>
    <mergeCell ref="C4:H4"/>
    <mergeCell ref="I4:L4"/>
  </mergeCells>
  <pageMargins left="0.7" right="0.7" top="0.75" bottom="0.75" header="0.3" footer="0.3"/>
  <pageSetup paperSize="9" scale="74" orientation="portrait" verticalDpi="0"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dimension ref="A1:H37"/>
  <sheetViews>
    <sheetView view="pageBreakPreview" topLeftCell="A19" zoomScaleNormal="100" zoomScaleSheetLayoutView="100" workbookViewId="0">
      <selection activeCell="A27" sqref="A27:H30"/>
    </sheetView>
  </sheetViews>
  <sheetFormatPr defaultRowHeight="14.25" x14ac:dyDescent="0.2"/>
  <cols>
    <col min="1" max="1" width="5.875" bestFit="1" customWidth="1"/>
    <col min="2" max="3" width="8" bestFit="1" customWidth="1"/>
    <col min="4" max="4" width="8.625" bestFit="1" customWidth="1"/>
    <col min="5" max="5" width="13.25" bestFit="1" customWidth="1"/>
    <col min="6" max="8" width="9" bestFit="1" customWidth="1"/>
  </cols>
  <sheetData>
    <row r="1" spans="1:8" ht="18.75" x14ac:dyDescent="0.2">
      <c r="A1" s="707" t="s">
        <v>1045</v>
      </c>
      <c r="B1" s="707"/>
      <c r="C1" s="707"/>
      <c r="D1" s="707"/>
      <c r="E1" s="707"/>
      <c r="F1" s="707"/>
      <c r="G1" s="707"/>
      <c r="H1" s="707"/>
    </row>
    <row r="2" spans="1:8" ht="15" thickBot="1" x14ac:dyDescent="0.25">
      <c r="A2" s="1210"/>
      <c r="B2" s="1210"/>
      <c r="C2" s="1210"/>
      <c r="D2" s="1210"/>
      <c r="E2" s="1210"/>
      <c r="F2" s="1210"/>
      <c r="G2" s="1210"/>
      <c r="H2" s="1210"/>
    </row>
    <row r="3" spans="1:8" ht="45.75" thickTop="1" x14ac:dyDescent="0.2">
      <c r="A3" s="719" t="s">
        <v>605</v>
      </c>
      <c r="B3" s="1211" t="s">
        <v>1046</v>
      </c>
      <c r="C3" s="1211" t="s">
        <v>1047</v>
      </c>
      <c r="D3" s="1211" t="s">
        <v>1048</v>
      </c>
      <c r="E3" s="1211" t="s">
        <v>1049</v>
      </c>
      <c r="F3" s="195" t="s">
        <v>1050</v>
      </c>
      <c r="G3" s="1211" t="s">
        <v>1052</v>
      </c>
      <c r="H3" s="1211" t="s">
        <v>1053</v>
      </c>
    </row>
    <row r="4" spans="1:8" ht="23.25" thickBot="1" x14ac:dyDescent="0.25">
      <c r="A4" s="721"/>
      <c r="B4" s="1212"/>
      <c r="C4" s="1212"/>
      <c r="D4" s="1212"/>
      <c r="E4" s="1212"/>
      <c r="F4" s="196" t="s">
        <v>1051</v>
      </c>
      <c r="G4" s="1212"/>
      <c r="H4" s="1212"/>
    </row>
    <row r="5" spans="1:8" ht="15" thickTop="1" x14ac:dyDescent="0.2">
      <c r="A5" s="14"/>
      <c r="B5" s="26"/>
      <c r="C5" s="26"/>
      <c r="D5" s="26"/>
      <c r="E5" s="26"/>
      <c r="F5" s="26"/>
      <c r="G5" s="26"/>
      <c r="H5" s="26"/>
    </row>
    <row r="6" spans="1:8" x14ac:dyDescent="0.2">
      <c r="A6" s="20">
        <v>2019</v>
      </c>
      <c r="B6" s="173"/>
      <c r="C6" s="173"/>
      <c r="D6" s="173"/>
      <c r="E6" s="173"/>
      <c r="F6" s="173"/>
      <c r="G6" s="173"/>
      <c r="H6" s="173"/>
    </row>
    <row r="7" spans="1:8" x14ac:dyDescent="0.2">
      <c r="A7" s="35" t="s">
        <v>1054</v>
      </c>
      <c r="B7" s="36">
        <v>408980</v>
      </c>
      <c r="C7" s="36">
        <v>51809393</v>
      </c>
      <c r="D7" s="36">
        <v>30263</v>
      </c>
      <c r="E7" s="36">
        <v>296010</v>
      </c>
      <c r="F7" s="36">
        <v>1012248</v>
      </c>
      <c r="G7" s="36">
        <v>3420</v>
      </c>
      <c r="H7" s="36">
        <v>3288996</v>
      </c>
    </row>
    <row r="8" spans="1:8" x14ac:dyDescent="0.2">
      <c r="A8" s="35" t="s">
        <v>1055</v>
      </c>
      <c r="B8" s="36">
        <v>421053</v>
      </c>
      <c r="C8" s="36">
        <v>35730704</v>
      </c>
      <c r="D8" s="36">
        <v>25664</v>
      </c>
      <c r="E8" s="36">
        <v>327524</v>
      </c>
      <c r="F8" s="36">
        <v>1138388</v>
      </c>
      <c r="G8" s="36">
        <v>3476</v>
      </c>
      <c r="H8" s="36">
        <v>3639153</v>
      </c>
    </row>
    <row r="9" spans="1:8" x14ac:dyDescent="0.2">
      <c r="A9" s="35" t="s">
        <v>1056</v>
      </c>
      <c r="B9" s="36">
        <v>425945</v>
      </c>
      <c r="C9" s="36">
        <v>39693557</v>
      </c>
      <c r="D9" s="36">
        <v>26591</v>
      </c>
      <c r="E9" s="36">
        <v>322174</v>
      </c>
      <c r="F9" s="36">
        <v>1157029</v>
      </c>
      <c r="G9" s="36">
        <v>3591</v>
      </c>
      <c r="H9" s="36">
        <v>3579706</v>
      </c>
    </row>
    <row r="10" spans="1:8" x14ac:dyDescent="0.2">
      <c r="A10" s="35" t="s">
        <v>1057</v>
      </c>
      <c r="B10" s="36">
        <v>437182</v>
      </c>
      <c r="C10" s="36">
        <v>46103017</v>
      </c>
      <c r="D10" s="36">
        <v>28770</v>
      </c>
      <c r="E10" s="36">
        <v>363546</v>
      </c>
      <c r="F10" s="36">
        <v>1197115</v>
      </c>
      <c r="G10" s="36">
        <v>3293</v>
      </c>
      <c r="H10" s="36">
        <v>4039399</v>
      </c>
    </row>
    <row r="11" spans="1:8" x14ac:dyDescent="0.2">
      <c r="A11" s="20">
        <v>2020</v>
      </c>
      <c r="B11" s="173"/>
      <c r="C11" s="173"/>
      <c r="D11" s="173"/>
      <c r="E11" s="173"/>
      <c r="F11" s="173"/>
      <c r="G11" s="173"/>
      <c r="H11" s="173"/>
    </row>
    <row r="12" spans="1:8" x14ac:dyDescent="0.2">
      <c r="A12" s="35" t="s">
        <v>1054</v>
      </c>
      <c r="B12" s="36">
        <v>434192</v>
      </c>
      <c r="C12" s="36">
        <v>48345517</v>
      </c>
      <c r="D12" s="36">
        <v>31935</v>
      </c>
      <c r="E12" s="36">
        <v>407258</v>
      </c>
      <c r="F12" s="36">
        <v>1292313</v>
      </c>
      <c r="G12" s="36">
        <v>3173</v>
      </c>
      <c r="H12" s="36">
        <v>4525085</v>
      </c>
    </row>
    <row r="13" spans="1:8" x14ac:dyDescent="0.2">
      <c r="A13" s="35" t="s">
        <v>1055</v>
      </c>
      <c r="B13" s="36">
        <v>445181</v>
      </c>
      <c r="C13" s="36">
        <v>52522222</v>
      </c>
      <c r="D13" s="36">
        <v>36660</v>
      </c>
      <c r="E13" s="36">
        <v>396687</v>
      </c>
      <c r="F13" s="36">
        <v>1504934</v>
      </c>
      <c r="G13" s="36">
        <v>3794</v>
      </c>
      <c r="H13" s="36">
        <v>4407635</v>
      </c>
    </row>
    <row r="14" spans="1:8" x14ac:dyDescent="0.2">
      <c r="A14" s="35" t="s">
        <v>1056</v>
      </c>
      <c r="B14" s="36">
        <v>461953</v>
      </c>
      <c r="C14" s="36">
        <v>58137695</v>
      </c>
      <c r="D14" s="36">
        <v>41870</v>
      </c>
      <c r="E14" s="36">
        <v>461960</v>
      </c>
      <c r="F14" s="36">
        <v>1919210</v>
      </c>
      <c r="G14" s="36">
        <v>4154</v>
      </c>
      <c r="H14" s="36">
        <v>5132891</v>
      </c>
    </row>
    <row r="15" spans="1:8" x14ac:dyDescent="0.2">
      <c r="A15" s="35" t="s">
        <v>1057</v>
      </c>
      <c r="B15" s="36">
        <v>481837</v>
      </c>
      <c r="C15" s="36">
        <v>62755479</v>
      </c>
      <c r="D15" s="36">
        <v>51671</v>
      </c>
      <c r="E15" s="36">
        <v>553279</v>
      </c>
      <c r="F15" s="36">
        <v>2069307</v>
      </c>
      <c r="G15" s="36">
        <v>3740</v>
      </c>
      <c r="H15" s="36">
        <v>6147543</v>
      </c>
    </row>
    <row r="16" spans="1:8" x14ac:dyDescent="0.2">
      <c r="A16" s="20">
        <v>2021</v>
      </c>
      <c r="B16" s="11"/>
      <c r="C16" s="11"/>
      <c r="D16" s="11"/>
      <c r="E16" s="11"/>
      <c r="F16" s="11"/>
      <c r="G16" s="11"/>
      <c r="H16" s="11"/>
    </row>
    <row r="17" spans="1:8" x14ac:dyDescent="0.2">
      <c r="A17" s="35" t="s">
        <v>1054</v>
      </c>
      <c r="B17" s="36">
        <v>509720</v>
      </c>
      <c r="C17" s="36">
        <v>66542098</v>
      </c>
      <c r="D17" s="36">
        <v>56442</v>
      </c>
      <c r="E17" s="36">
        <v>594373</v>
      </c>
      <c r="F17" s="36">
        <v>1862144</v>
      </c>
      <c r="G17" s="36">
        <v>3133</v>
      </c>
      <c r="H17" s="36">
        <v>6604143</v>
      </c>
    </row>
    <row r="18" spans="1:8" x14ac:dyDescent="0.2">
      <c r="A18" s="35" t="s">
        <v>1055</v>
      </c>
      <c r="B18" s="36">
        <v>534460</v>
      </c>
      <c r="C18" s="36">
        <v>74620637</v>
      </c>
      <c r="D18" s="36">
        <v>55259</v>
      </c>
      <c r="E18" s="36">
        <v>623505</v>
      </c>
      <c r="F18" s="36">
        <v>2235488</v>
      </c>
      <c r="G18" s="36">
        <v>3585</v>
      </c>
      <c r="H18" s="36">
        <v>6927833</v>
      </c>
    </row>
    <row r="19" spans="1:8" x14ac:dyDescent="0.2">
      <c r="A19" s="35" t="s">
        <v>1056</v>
      </c>
      <c r="B19" s="36">
        <v>560556</v>
      </c>
      <c r="C19" s="36">
        <v>72406011</v>
      </c>
      <c r="D19" s="36">
        <v>56042</v>
      </c>
      <c r="E19" s="36">
        <v>616972</v>
      </c>
      <c r="F19" s="36">
        <v>2291329</v>
      </c>
      <c r="G19" s="36">
        <v>3714</v>
      </c>
      <c r="H19" s="36">
        <v>6855240</v>
      </c>
    </row>
    <row r="20" spans="1:8" x14ac:dyDescent="0.2">
      <c r="A20" s="35" t="s">
        <v>1057</v>
      </c>
      <c r="B20" s="36">
        <v>587547</v>
      </c>
      <c r="C20" s="36">
        <v>78809751</v>
      </c>
      <c r="D20" s="36">
        <v>65579</v>
      </c>
      <c r="E20" s="36">
        <v>666444</v>
      </c>
      <c r="F20" s="36">
        <v>2582391</v>
      </c>
      <c r="G20" s="36">
        <v>3875</v>
      </c>
      <c r="H20" s="36">
        <v>7404932</v>
      </c>
    </row>
    <row r="21" spans="1:8" x14ac:dyDescent="0.2">
      <c r="A21" s="20">
        <v>2022</v>
      </c>
      <c r="B21" s="11"/>
      <c r="C21" s="11"/>
      <c r="D21" s="11"/>
      <c r="E21" s="11"/>
      <c r="F21" s="11"/>
      <c r="G21" s="11"/>
      <c r="H21" s="11"/>
    </row>
    <row r="22" spans="1:8" x14ac:dyDescent="0.2">
      <c r="A22" s="35" t="s">
        <v>1054</v>
      </c>
      <c r="B22" s="36">
        <v>612901</v>
      </c>
      <c r="C22" s="36">
        <v>85064531</v>
      </c>
      <c r="D22" s="36">
        <v>70527</v>
      </c>
      <c r="E22" s="36">
        <v>713246</v>
      </c>
      <c r="F22" s="36">
        <v>2817329</v>
      </c>
      <c r="G22" s="36">
        <v>3950</v>
      </c>
      <c r="H22" s="36">
        <v>7924956</v>
      </c>
    </row>
    <row r="23" spans="1:8" x14ac:dyDescent="0.2">
      <c r="A23" s="35" t="s">
        <v>1055</v>
      </c>
      <c r="B23" s="36">
        <v>637231</v>
      </c>
      <c r="C23" s="36">
        <v>88549274</v>
      </c>
      <c r="D23" s="36">
        <v>78272</v>
      </c>
      <c r="E23" s="36">
        <v>728625</v>
      </c>
      <c r="F23" s="36">
        <v>2946271</v>
      </c>
      <c r="G23" s="36">
        <v>4044</v>
      </c>
      <c r="H23" s="36">
        <v>8095830</v>
      </c>
    </row>
    <row r="24" spans="1:8" x14ac:dyDescent="0.2">
      <c r="A24" s="35" t="s">
        <v>1056</v>
      </c>
      <c r="B24" s="36">
        <v>629266</v>
      </c>
      <c r="C24" s="36">
        <v>90302812</v>
      </c>
      <c r="D24" s="36">
        <v>81299</v>
      </c>
      <c r="E24" s="36">
        <v>733052</v>
      </c>
      <c r="F24" s="36">
        <v>3177184</v>
      </c>
      <c r="G24" s="36">
        <v>4334</v>
      </c>
      <c r="H24" s="36">
        <v>8145022</v>
      </c>
    </row>
    <row r="25" spans="1:8" x14ac:dyDescent="0.2">
      <c r="A25" s="35" t="s">
        <v>1057</v>
      </c>
      <c r="B25" s="36">
        <v>622884</v>
      </c>
      <c r="C25" s="36">
        <v>97096597</v>
      </c>
      <c r="D25" s="36">
        <v>88488</v>
      </c>
      <c r="E25" s="36">
        <v>874560</v>
      </c>
      <c r="F25" s="36">
        <v>3660955</v>
      </c>
      <c r="G25" s="36">
        <v>4186</v>
      </c>
      <c r="H25" s="36">
        <v>9717337</v>
      </c>
    </row>
    <row r="26" spans="1:8" x14ac:dyDescent="0.2">
      <c r="A26" s="20">
        <v>2023</v>
      </c>
      <c r="B26" s="11"/>
      <c r="C26" s="11"/>
      <c r="D26" s="11"/>
      <c r="E26" s="11"/>
      <c r="F26" s="11"/>
      <c r="G26" s="11"/>
      <c r="H26" s="11"/>
    </row>
    <row r="27" spans="1:8" x14ac:dyDescent="0.2">
      <c r="A27" s="35" t="s">
        <v>1054</v>
      </c>
      <c r="B27" s="36">
        <v>627888</v>
      </c>
      <c r="C27" s="36">
        <v>103043616</v>
      </c>
      <c r="D27" s="36">
        <v>94502.134773381753</v>
      </c>
      <c r="E27" s="36">
        <v>933198.49300000002</v>
      </c>
      <c r="F27" s="36">
        <v>4227479</v>
      </c>
      <c r="G27" s="36">
        <v>4530</v>
      </c>
      <c r="H27" s="36">
        <v>10368872.144444445</v>
      </c>
    </row>
    <row r="28" spans="1:8" x14ac:dyDescent="0.2">
      <c r="A28" s="35" t="s">
        <v>1055</v>
      </c>
      <c r="B28" s="36">
        <v>630033</v>
      </c>
      <c r="C28" s="36">
        <v>106892208</v>
      </c>
      <c r="D28" s="36">
        <v>109955</v>
      </c>
      <c r="E28" s="36">
        <v>942307</v>
      </c>
      <c r="F28" s="36">
        <v>4400717</v>
      </c>
      <c r="G28" s="36">
        <v>4670</v>
      </c>
      <c r="H28" s="36">
        <v>10480070</v>
      </c>
    </row>
    <row r="29" spans="1:8" x14ac:dyDescent="0.2">
      <c r="A29" s="35" t="s">
        <v>1056</v>
      </c>
      <c r="B29" s="36">
        <v>640953</v>
      </c>
      <c r="C29" s="36">
        <v>111038640</v>
      </c>
      <c r="D29" s="36">
        <v>110059.42468470897</v>
      </c>
      <c r="E29" s="36">
        <v>974312.56900000002</v>
      </c>
      <c r="F29" s="36">
        <v>4497094.5461412268</v>
      </c>
      <c r="G29" s="36">
        <v>4615.6589673854724</v>
      </c>
      <c r="H29" s="36">
        <v>10825695.211111112</v>
      </c>
    </row>
    <row r="30" spans="1:8" ht="15" thickBot="1" x14ac:dyDescent="0.25">
      <c r="A30" s="225" t="s">
        <v>1057</v>
      </c>
      <c r="B30" s="365">
        <v>649683</v>
      </c>
      <c r="C30" s="365">
        <v>114643002</v>
      </c>
      <c r="D30" s="365">
        <v>115409.15207882995</v>
      </c>
      <c r="E30" s="365">
        <v>1088353.5859999999</v>
      </c>
      <c r="F30" s="365">
        <v>5057022.2517370852</v>
      </c>
      <c r="G30" s="365">
        <v>4646.4883442182045</v>
      </c>
      <c r="H30" s="365">
        <v>12092817.622222221</v>
      </c>
    </row>
    <row r="31" spans="1:8" ht="15" thickTop="1" x14ac:dyDescent="0.2">
      <c r="A31" s="1049" t="s">
        <v>1058</v>
      </c>
      <c r="B31" s="1049"/>
      <c r="C31" s="1049"/>
      <c r="D31" s="1049"/>
      <c r="E31" s="1049"/>
      <c r="F31" s="1049"/>
      <c r="G31" s="1049"/>
      <c r="H31" s="1049"/>
    </row>
    <row r="32" spans="1:8" ht="32.25" customHeight="1" x14ac:dyDescent="0.2">
      <c r="A32" s="1209" t="s">
        <v>1059</v>
      </c>
      <c r="B32" s="1209"/>
      <c r="C32" s="1209"/>
      <c r="D32" s="1209"/>
      <c r="E32" s="1209"/>
      <c r="F32" s="1209"/>
      <c r="G32" s="1209"/>
      <c r="H32" s="1209"/>
    </row>
    <row r="33" spans="1:8" ht="50.25" customHeight="1" x14ac:dyDescent="0.2">
      <c r="A33" s="1209" t="s">
        <v>1060</v>
      </c>
      <c r="B33" s="1209"/>
      <c r="C33" s="1209"/>
      <c r="D33" s="1209"/>
      <c r="E33" s="1209"/>
      <c r="F33" s="1209"/>
      <c r="G33" s="1209"/>
      <c r="H33" s="1209"/>
    </row>
    <row r="34" spans="1:8" ht="50.25" customHeight="1" x14ac:dyDescent="0.2">
      <c r="A34" s="1209" t="s">
        <v>1061</v>
      </c>
      <c r="B34" s="1209"/>
      <c r="C34" s="1209"/>
      <c r="D34" s="1209"/>
      <c r="E34" s="1209"/>
      <c r="F34" s="1209"/>
      <c r="G34" s="1209"/>
      <c r="H34" s="1209"/>
    </row>
    <row r="35" spans="1:8" ht="36.75" customHeight="1" x14ac:dyDescent="0.2">
      <c r="A35" s="1209" t="s">
        <v>1062</v>
      </c>
      <c r="B35" s="1209"/>
      <c r="C35" s="1209"/>
      <c r="D35" s="1209"/>
      <c r="E35" s="1209"/>
      <c r="F35" s="1209"/>
      <c r="G35" s="1209"/>
      <c r="H35" s="1209"/>
    </row>
    <row r="36" spans="1:8" x14ac:dyDescent="0.2">
      <c r="A36" s="1"/>
    </row>
    <row r="37" spans="1:8" x14ac:dyDescent="0.2">
      <c r="A37" s="1"/>
    </row>
  </sheetData>
  <mergeCells count="14">
    <mergeCell ref="A35:H35"/>
    <mergeCell ref="A1:H1"/>
    <mergeCell ref="A2:H2"/>
    <mergeCell ref="A3:A4"/>
    <mergeCell ref="B3:B4"/>
    <mergeCell ref="C3:C4"/>
    <mergeCell ref="D3:D4"/>
    <mergeCell ref="E3:E4"/>
    <mergeCell ref="G3:G4"/>
    <mergeCell ref="H3:H4"/>
    <mergeCell ref="A31:H31"/>
    <mergeCell ref="A32:H32"/>
    <mergeCell ref="A33:H33"/>
    <mergeCell ref="A34:H34"/>
  </mergeCells>
  <pageMargins left="0.7" right="0.7" top="0.75" bottom="0.75" header="0.3" footer="0.3"/>
  <pageSetup paperSize="9" orientation="portrait" verticalDpi="0"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A1:L38"/>
  <sheetViews>
    <sheetView view="pageBreakPreview" zoomScale="130" zoomScaleNormal="100" zoomScaleSheetLayoutView="130" workbookViewId="0">
      <selection activeCell="L10" sqref="L10"/>
    </sheetView>
  </sheetViews>
  <sheetFormatPr defaultColWidth="9.125" defaultRowHeight="14.25" x14ac:dyDescent="0.2"/>
  <cols>
    <col min="1" max="2" width="9.125" style="10"/>
    <col min="3" max="3" width="7.25" style="10" customWidth="1"/>
    <col min="4" max="4" width="8" style="10" bestFit="1" customWidth="1"/>
    <col min="5" max="6" width="8.5" style="10" bestFit="1" customWidth="1"/>
    <col min="7" max="7" width="8" style="10" bestFit="1" customWidth="1"/>
    <col min="8" max="8" width="7.5" style="10" bestFit="1" customWidth="1"/>
    <col min="9" max="9" width="7.75" style="10" bestFit="1" customWidth="1"/>
    <col min="10" max="11" width="8" style="10" bestFit="1" customWidth="1"/>
    <col min="12" max="12" width="7.75" style="10" bestFit="1" customWidth="1"/>
    <col min="13" max="16384" width="9.125" style="10"/>
  </cols>
  <sheetData>
    <row r="1" spans="1:12" ht="18.75" x14ac:dyDescent="0.2">
      <c r="A1" s="707" t="s">
        <v>1063</v>
      </c>
      <c r="B1" s="707"/>
      <c r="C1" s="707"/>
      <c r="D1" s="707"/>
      <c r="E1" s="707"/>
      <c r="F1" s="707"/>
      <c r="G1" s="707"/>
      <c r="H1" s="707"/>
      <c r="I1" s="707"/>
      <c r="J1" s="707"/>
      <c r="K1" s="707"/>
      <c r="L1" s="707"/>
    </row>
    <row r="2" spans="1:12" ht="15" thickBot="1" x14ac:dyDescent="0.25">
      <c r="A2" s="718" t="s">
        <v>1064</v>
      </c>
      <c r="B2" s="718"/>
      <c r="C2" s="718"/>
      <c r="D2" s="718"/>
      <c r="E2" s="718"/>
      <c r="F2" s="718"/>
      <c r="G2" s="718"/>
      <c r="H2" s="718"/>
      <c r="I2" s="718"/>
      <c r="J2" s="718"/>
      <c r="K2" s="718"/>
      <c r="L2" s="718"/>
    </row>
    <row r="3" spans="1:12" ht="15.75" thickTop="1" thickBot="1" x14ac:dyDescent="0.25">
      <c r="A3" s="775" t="s">
        <v>1065</v>
      </c>
      <c r="B3" s="775"/>
      <c r="C3" s="39"/>
      <c r="D3" s="1213">
        <v>2021</v>
      </c>
      <c r="E3" s="1213">
        <v>2022</v>
      </c>
      <c r="F3" s="1213">
        <v>2023</v>
      </c>
      <c r="G3" s="40">
        <v>2023</v>
      </c>
      <c r="H3" s="694">
        <v>2023</v>
      </c>
      <c r="I3" s="724">
        <v>2024</v>
      </c>
      <c r="J3" s="725"/>
      <c r="K3" s="725"/>
      <c r="L3" s="725"/>
    </row>
    <row r="4" spans="1:12" ht="15" thickBot="1" x14ac:dyDescent="0.25">
      <c r="A4" s="162"/>
      <c r="B4" s="1215"/>
      <c r="C4" s="1216"/>
      <c r="D4" s="1214"/>
      <c r="E4" s="1214"/>
      <c r="F4" s="1214"/>
      <c r="G4" s="31" t="s">
        <v>1664</v>
      </c>
      <c r="H4" s="31" t="s">
        <v>126</v>
      </c>
      <c r="I4" s="449" t="s">
        <v>1226</v>
      </c>
      <c r="J4" s="338" t="s">
        <v>1228</v>
      </c>
      <c r="K4" s="338" t="s">
        <v>127</v>
      </c>
      <c r="L4" s="338" t="s">
        <v>1664</v>
      </c>
    </row>
    <row r="5" spans="1:12" ht="15" thickTop="1" x14ac:dyDescent="0.2">
      <c r="A5" s="1217" t="s">
        <v>1066</v>
      </c>
      <c r="B5" s="1218" t="s">
        <v>1067</v>
      </c>
      <c r="C5" s="1218"/>
      <c r="D5" s="250">
        <v>19316</v>
      </c>
      <c r="E5" s="250">
        <v>17319.254999999997</v>
      </c>
      <c r="F5" s="250">
        <v>17541.472999999998</v>
      </c>
      <c r="G5" s="28">
        <v>1240</v>
      </c>
      <c r="H5" s="250">
        <v>1463.9549999999999</v>
      </c>
      <c r="I5" s="250">
        <v>1512.279</v>
      </c>
      <c r="J5" s="250">
        <v>1419.193</v>
      </c>
      <c r="K5" s="250">
        <v>1468.154</v>
      </c>
      <c r="L5" s="250">
        <v>1350.3</v>
      </c>
    </row>
    <row r="6" spans="1:12" x14ac:dyDescent="0.2">
      <c r="A6" s="966"/>
      <c r="B6" s="1031" t="s">
        <v>129</v>
      </c>
      <c r="C6" s="1031"/>
      <c r="D6" s="250">
        <v>12457829</v>
      </c>
      <c r="E6" s="250">
        <v>13076773.884532491</v>
      </c>
      <c r="F6" s="250">
        <v>13478551.89269314</v>
      </c>
      <c r="G6" s="28">
        <v>958658</v>
      </c>
      <c r="H6" s="250">
        <v>1169737.2976051501</v>
      </c>
      <c r="I6" s="250">
        <v>1160724.9014336902</v>
      </c>
      <c r="J6" s="250">
        <v>1104134.7030000002</v>
      </c>
      <c r="K6" s="250">
        <v>1188699.3494440001</v>
      </c>
      <c r="L6" s="250">
        <v>1110798.1399999999</v>
      </c>
    </row>
    <row r="7" spans="1:12" x14ac:dyDescent="0.2">
      <c r="A7" s="966" t="s">
        <v>1068</v>
      </c>
      <c r="B7" s="1031" t="s">
        <v>1067</v>
      </c>
      <c r="C7" s="1031"/>
      <c r="D7" s="250">
        <v>8173</v>
      </c>
      <c r="E7" s="250">
        <v>7326.9669999999996</v>
      </c>
      <c r="F7" s="250">
        <v>7657.143</v>
      </c>
      <c r="G7" s="202">
        <v>636</v>
      </c>
      <c r="H7" s="250">
        <v>615</v>
      </c>
      <c r="I7" s="250">
        <v>684</v>
      </c>
      <c r="J7" s="250">
        <v>610.26700000000005</v>
      </c>
      <c r="K7" s="250">
        <v>650.03499999999997</v>
      </c>
      <c r="L7" s="250">
        <v>584.30600000000004</v>
      </c>
    </row>
    <row r="8" spans="1:12" x14ac:dyDescent="0.2">
      <c r="A8" s="966"/>
      <c r="B8" s="1031" t="s">
        <v>129</v>
      </c>
      <c r="C8" s="1031"/>
      <c r="D8" s="250">
        <v>6603769</v>
      </c>
      <c r="E8" s="250">
        <v>6854742.7334095901</v>
      </c>
      <c r="F8" s="250">
        <v>9138034.8367833793</v>
      </c>
      <c r="G8" s="28">
        <v>596125</v>
      </c>
      <c r="H8" s="250">
        <v>887480</v>
      </c>
      <c r="I8" s="250">
        <v>1027343</v>
      </c>
      <c r="J8" s="250">
        <v>889295.33700000006</v>
      </c>
      <c r="K8" s="250">
        <v>840369.5</v>
      </c>
      <c r="L8" s="250">
        <v>883454.03300000005</v>
      </c>
    </row>
    <row r="9" spans="1:12" x14ac:dyDescent="0.2">
      <c r="A9" s="966" t="s">
        <v>1069</v>
      </c>
      <c r="B9" s="1031" t="s">
        <v>1067</v>
      </c>
      <c r="C9" s="1031"/>
      <c r="D9" s="250">
        <v>1662</v>
      </c>
      <c r="E9" s="250">
        <v>1904.3040000000001</v>
      </c>
      <c r="F9" s="250">
        <v>1509.1280000000002</v>
      </c>
      <c r="G9" s="202">
        <v>155</v>
      </c>
      <c r="H9" s="250">
        <v>103</v>
      </c>
      <c r="I9" s="250">
        <v>118.1</v>
      </c>
      <c r="J9" s="250">
        <v>101.026</v>
      </c>
      <c r="K9" s="250">
        <v>110.19</v>
      </c>
      <c r="L9" s="250">
        <v>93.652000000000001</v>
      </c>
    </row>
    <row r="10" spans="1:12" x14ac:dyDescent="0.2">
      <c r="A10" s="966"/>
      <c r="B10" s="1031" t="s">
        <v>129</v>
      </c>
      <c r="C10" s="1031"/>
      <c r="D10" s="250">
        <v>1772204</v>
      </c>
      <c r="E10" s="250">
        <v>2171840.5278804</v>
      </c>
      <c r="F10" s="250">
        <v>1837414.1891946699</v>
      </c>
      <c r="G10" s="28">
        <v>162352</v>
      </c>
      <c r="H10" s="250">
        <v>157286</v>
      </c>
      <c r="I10" s="250">
        <v>159102.20000000001</v>
      </c>
      <c r="J10" s="250">
        <v>157353.65900000001</v>
      </c>
      <c r="K10" s="250">
        <v>170439.5</v>
      </c>
      <c r="L10" s="250">
        <v>135579.29999999999</v>
      </c>
    </row>
    <row r="11" spans="1:12" x14ac:dyDescent="0.2">
      <c r="A11" s="966" t="s">
        <v>1070</v>
      </c>
      <c r="B11" s="1031" t="s">
        <v>1067</v>
      </c>
      <c r="C11" s="1031"/>
      <c r="D11" s="250">
        <v>769</v>
      </c>
      <c r="E11" s="250">
        <v>704.798</v>
      </c>
      <c r="F11" s="250">
        <v>671.13</v>
      </c>
      <c r="G11" s="202">
        <v>50</v>
      </c>
      <c r="H11" s="250">
        <v>49</v>
      </c>
      <c r="I11" s="250">
        <v>54</v>
      </c>
      <c r="J11" s="250">
        <v>42.2</v>
      </c>
      <c r="K11" s="250">
        <v>49.9</v>
      </c>
      <c r="L11" s="250">
        <v>43.874000000000002</v>
      </c>
    </row>
    <row r="12" spans="1:12" x14ac:dyDescent="0.2">
      <c r="A12" s="966"/>
      <c r="B12" s="1031" t="s">
        <v>129</v>
      </c>
      <c r="C12" s="1031"/>
      <c r="D12" s="250">
        <v>895147</v>
      </c>
      <c r="E12" s="250">
        <v>877952.57160880009</v>
      </c>
      <c r="F12" s="250">
        <v>1066291.34010209</v>
      </c>
      <c r="G12" s="28">
        <v>70105</v>
      </c>
      <c r="H12" s="250">
        <v>81218</v>
      </c>
      <c r="I12" s="250">
        <v>91270.9</v>
      </c>
      <c r="J12" s="250">
        <v>73280.399999999994</v>
      </c>
      <c r="K12" s="250">
        <v>66296.2</v>
      </c>
      <c r="L12" s="250">
        <v>75310.8</v>
      </c>
    </row>
    <row r="13" spans="1:12" x14ac:dyDescent="0.2">
      <c r="A13" s="966" t="s">
        <v>1071</v>
      </c>
      <c r="B13" s="1031" t="s">
        <v>1067</v>
      </c>
      <c r="C13" s="1031"/>
      <c r="D13" s="250">
        <v>1859</v>
      </c>
      <c r="E13" s="250">
        <v>1232.3429999999998</v>
      </c>
      <c r="F13" s="250">
        <v>1334.1219999999998</v>
      </c>
      <c r="G13" s="202">
        <v>115</v>
      </c>
      <c r="H13" s="250">
        <v>102</v>
      </c>
      <c r="I13" s="250">
        <v>119.9</v>
      </c>
      <c r="J13" s="250">
        <v>106.431</v>
      </c>
      <c r="K13" s="250">
        <v>107.5</v>
      </c>
      <c r="L13" s="250">
        <v>101.71299999999999</v>
      </c>
    </row>
    <row r="14" spans="1:12" x14ac:dyDescent="0.2">
      <c r="A14" s="966"/>
      <c r="B14" s="1031" t="s">
        <v>129</v>
      </c>
      <c r="C14" s="1031"/>
      <c r="D14" s="250">
        <v>2014765</v>
      </c>
      <c r="E14" s="250">
        <v>1591509.7519408602</v>
      </c>
      <c r="F14" s="250">
        <v>2081921.81181331</v>
      </c>
      <c r="G14" s="28">
        <v>137856</v>
      </c>
      <c r="H14" s="250">
        <v>183328</v>
      </c>
      <c r="I14" s="250">
        <v>197011.3</v>
      </c>
      <c r="J14" s="250">
        <v>179729.08900000001</v>
      </c>
      <c r="K14" s="250">
        <v>164671.97</v>
      </c>
      <c r="L14" s="250">
        <v>169089.54399999999</v>
      </c>
    </row>
    <row r="15" spans="1:12" x14ac:dyDescent="0.2">
      <c r="A15" s="966" t="s">
        <v>1072</v>
      </c>
      <c r="B15" s="1031" t="s">
        <v>1067</v>
      </c>
      <c r="C15" s="1031"/>
      <c r="D15" s="250">
        <v>2409</v>
      </c>
      <c r="E15" s="250">
        <v>2046.4069999999997</v>
      </c>
      <c r="F15" s="250">
        <v>2084.8410000000003</v>
      </c>
      <c r="G15" s="202">
        <v>192</v>
      </c>
      <c r="H15" s="250">
        <v>152</v>
      </c>
      <c r="I15" s="250">
        <v>168.3</v>
      </c>
      <c r="J15" s="250">
        <v>139.63999999999999</v>
      </c>
      <c r="K15" s="250">
        <v>163.256</v>
      </c>
      <c r="L15" s="250">
        <v>151</v>
      </c>
    </row>
    <row r="16" spans="1:12" x14ac:dyDescent="0.2">
      <c r="A16" s="966"/>
      <c r="B16" s="1031" t="s">
        <v>129</v>
      </c>
      <c r="C16" s="1031"/>
      <c r="D16" s="250">
        <v>2465530</v>
      </c>
      <c r="E16" s="250">
        <v>2237859.0481324601</v>
      </c>
      <c r="F16" s="250">
        <v>2748287.5966983</v>
      </c>
      <c r="G16" s="28">
        <v>262357</v>
      </c>
      <c r="H16" s="250">
        <v>198169</v>
      </c>
      <c r="I16" s="250">
        <v>245156.4</v>
      </c>
      <c r="J16" s="250">
        <v>179589.44899999999</v>
      </c>
      <c r="K16" s="250">
        <v>307707.3</v>
      </c>
      <c r="L16" s="250">
        <v>297958</v>
      </c>
    </row>
    <row r="17" spans="1:12" x14ac:dyDescent="0.2">
      <c r="A17" s="966" t="s">
        <v>1073</v>
      </c>
      <c r="B17" s="1031" t="s">
        <v>1067</v>
      </c>
      <c r="C17" s="1031"/>
      <c r="D17" s="250">
        <v>76</v>
      </c>
      <c r="E17" s="250">
        <v>86.787999999999997</v>
      </c>
      <c r="F17" s="250">
        <v>66.41</v>
      </c>
      <c r="G17" s="202">
        <v>4</v>
      </c>
      <c r="H17" s="250">
        <v>4</v>
      </c>
      <c r="I17" s="250">
        <v>5.6</v>
      </c>
      <c r="J17" s="250">
        <v>4.8840000000000003</v>
      </c>
      <c r="K17" s="250">
        <v>6.0270000000000001</v>
      </c>
      <c r="L17" s="250">
        <v>5.08</v>
      </c>
    </row>
    <row r="18" spans="1:12" x14ac:dyDescent="0.2">
      <c r="A18" s="966"/>
      <c r="B18" s="1031" t="s">
        <v>129</v>
      </c>
      <c r="C18" s="1031"/>
      <c r="D18" s="250">
        <v>122707</v>
      </c>
      <c r="E18" s="250">
        <v>132106.76933200003</v>
      </c>
      <c r="F18" s="250">
        <v>135302.38128500001</v>
      </c>
      <c r="G18" s="28">
        <v>9587</v>
      </c>
      <c r="H18" s="250">
        <v>11146</v>
      </c>
      <c r="I18" s="250">
        <v>12373.3</v>
      </c>
      <c r="J18" s="250">
        <v>14159.346</v>
      </c>
      <c r="K18" s="250">
        <v>14036.62</v>
      </c>
      <c r="L18" s="250">
        <v>11377.257</v>
      </c>
    </row>
    <row r="19" spans="1:12" x14ac:dyDescent="0.2">
      <c r="A19" s="966" t="s">
        <v>333</v>
      </c>
      <c r="B19" s="1031" t="s">
        <v>1067</v>
      </c>
      <c r="C19" s="1031"/>
      <c r="D19" s="250">
        <v>2735</v>
      </c>
      <c r="E19" s="250">
        <v>1662.116</v>
      </c>
      <c r="F19" s="250">
        <v>1310.5820000000001</v>
      </c>
      <c r="G19" s="202">
        <v>220</v>
      </c>
      <c r="H19" s="250">
        <v>10.026999999999999</v>
      </c>
      <c r="I19" s="250">
        <v>15</v>
      </c>
      <c r="J19" s="250">
        <v>11.66</v>
      </c>
      <c r="K19" s="250">
        <v>12.657999999999999</v>
      </c>
      <c r="L19" s="250">
        <v>14</v>
      </c>
    </row>
    <row r="20" spans="1:12" x14ac:dyDescent="0.2">
      <c r="A20" s="966"/>
      <c r="B20" s="1031" t="s">
        <v>129</v>
      </c>
      <c r="C20" s="1031"/>
      <c r="D20" s="250">
        <v>3756678</v>
      </c>
      <c r="E20" s="250">
        <v>2797487.0391963604</v>
      </c>
      <c r="F20" s="250">
        <v>1748804.8673561201</v>
      </c>
      <c r="G20" s="28">
        <v>431254</v>
      </c>
      <c r="H20" s="250">
        <v>64829</v>
      </c>
      <c r="I20" s="250">
        <v>64925</v>
      </c>
      <c r="J20" s="250">
        <v>65965</v>
      </c>
      <c r="K20" s="250">
        <v>44294.471999999994</v>
      </c>
      <c r="L20" s="250">
        <v>44152</v>
      </c>
    </row>
    <row r="21" spans="1:12" x14ac:dyDescent="0.2">
      <c r="A21" s="966" t="s">
        <v>1074</v>
      </c>
      <c r="B21" s="1031" t="s">
        <v>1067</v>
      </c>
      <c r="C21" s="1031"/>
      <c r="D21" s="250">
        <v>1014</v>
      </c>
      <c r="E21" s="250">
        <v>1004.6269999999998</v>
      </c>
      <c r="F21" s="250">
        <v>928.43499999999995</v>
      </c>
      <c r="G21" s="202">
        <v>74</v>
      </c>
      <c r="H21" s="250">
        <v>75</v>
      </c>
      <c r="I21" s="250">
        <v>81.900000000000006</v>
      </c>
      <c r="J21" s="250">
        <v>73.813000000000002</v>
      </c>
      <c r="K21" s="250">
        <v>72.855999999999995</v>
      </c>
      <c r="L21" s="250">
        <v>68.561999999999998</v>
      </c>
    </row>
    <row r="22" spans="1:12" x14ac:dyDescent="0.2">
      <c r="A22" s="966"/>
      <c r="B22" s="1031" t="s">
        <v>129</v>
      </c>
      <c r="C22" s="1031"/>
      <c r="D22" s="250">
        <v>1308320</v>
      </c>
      <c r="E22" s="250">
        <v>1420333.6157460001</v>
      </c>
      <c r="F22" s="250">
        <v>1345661.52185189</v>
      </c>
      <c r="G22" s="28">
        <v>100614</v>
      </c>
      <c r="H22" s="250">
        <v>105582</v>
      </c>
      <c r="I22" s="250">
        <v>133583.29999999999</v>
      </c>
      <c r="J22" s="250">
        <v>105023.20699999999</v>
      </c>
      <c r="K22" s="250">
        <v>105180.68</v>
      </c>
      <c r="L22" s="250">
        <v>105658.689</v>
      </c>
    </row>
    <row r="23" spans="1:12" x14ac:dyDescent="0.2">
      <c r="A23" s="966" t="s">
        <v>1075</v>
      </c>
      <c r="B23" s="1031" t="s">
        <v>1067</v>
      </c>
      <c r="C23" s="1031"/>
      <c r="D23" s="250">
        <v>746</v>
      </c>
      <c r="E23" s="250">
        <v>723.61199999999997</v>
      </c>
      <c r="F23" s="250">
        <v>703.048</v>
      </c>
      <c r="G23" s="202">
        <v>49</v>
      </c>
      <c r="H23" s="250">
        <v>59</v>
      </c>
      <c r="I23" s="250">
        <v>61.7</v>
      </c>
      <c r="J23" s="250">
        <v>56.16</v>
      </c>
      <c r="K23" s="250">
        <v>85.6</v>
      </c>
      <c r="L23" s="250">
        <v>58.648000000000003</v>
      </c>
    </row>
    <row r="24" spans="1:12" x14ac:dyDescent="0.2">
      <c r="A24" s="966"/>
      <c r="B24" s="1031" t="s">
        <v>129</v>
      </c>
      <c r="C24" s="1031"/>
      <c r="D24" s="250">
        <v>706141</v>
      </c>
      <c r="E24" s="250">
        <v>982924.63447287993</v>
      </c>
      <c r="F24" s="250">
        <v>1295682.31935633</v>
      </c>
      <c r="G24" s="28">
        <v>60954</v>
      </c>
      <c r="H24" s="250">
        <v>187838</v>
      </c>
      <c r="I24" s="250">
        <v>108515</v>
      </c>
      <c r="J24" s="250">
        <v>92437.83</v>
      </c>
      <c r="K24" s="250">
        <v>121470.1</v>
      </c>
      <c r="L24" s="250">
        <v>135452.891</v>
      </c>
    </row>
    <row r="25" spans="1:12" x14ac:dyDescent="0.2">
      <c r="A25" s="966" t="s">
        <v>1076</v>
      </c>
      <c r="B25" s="1031" t="s">
        <v>1067</v>
      </c>
      <c r="C25" s="1031"/>
      <c r="D25" s="250">
        <v>639</v>
      </c>
      <c r="E25" s="250">
        <v>490.584</v>
      </c>
      <c r="F25" s="250">
        <v>552.91000000000008</v>
      </c>
      <c r="G25" s="202">
        <v>58</v>
      </c>
      <c r="H25" s="250">
        <v>44</v>
      </c>
      <c r="I25" s="250">
        <v>49</v>
      </c>
      <c r="J25" s="250">
        <v>42.21</v>
      </c>
      <c r="K25" s="250">
        <v>51</v>
      </c>
      <c r="L25" s="250">
        <v>48.472999999999999</v>
      </c>
    </row>
    <row r="26" spans="1:12" x14ac:dyDescent="0.2">
      <c r="A26" s="966"/>
      <c r="B26" s="1031" t="s">
        <v>129</v>
      </c>
      <c r="C26" s="1031"/>
      <c r="D26" s="250">
        <v>574029</v>
      </c>
      <c r="E26" s="250">
        <v>529661.30121507996</v>
      </c>
      <c r="F26" s="250">
        <v>570843.00532047008</v>
      </c>
      <c r="G26" s="28">
        <v>40987</v>
      </c>
      <c r="H26" s="250">
        <v>50840</v>
      </c>
      <c r="I26" s="250">
        <v>59296</v>
      </c>
      <c r="J26" s="250">
        <v>43669.569000000003</v>
      </c>
      <c r="K26" s="250">
        <v>47856</v>
      </c>
      <c r="L26" s="250">
        <v>64972.6</v>
      </c>
    </row>
    <row r="27" spans="1:12" x14ac:dyDescent="0.2">
      <c r="A27" s="966" t="s">
        <v>1077</v>
      </c>
      <c r="B27" s="1031" t="s">
        <v>1067</v>
      </c>
      <c r="C27" s="1031"/>
      <c r="D27" s="250">
        <v>20</v>
      </c>
      <c r="E27" s="250">
        <v>16.584999999999997</v>
      </c>
      <c r="F27" s="250">
        <v>16.875999999999998</v>
      </c>
      <c r="G27" s="202">
        <v>1</v>
      </c>
      <c r="H27" s="250">
        <v>0.89600000000000002</v>
      </c>
      <c r="I27" s="250">
        <v>1.1930000000000001</v>
      </c>
      <c r="J27" s="250">
        <v>0.84699999999999998</v>
      </c>
      <c r="K27" s="250">
        <v>1.2649999999999999</v>
      </c>
      <c r="L27" s="250">
        <v>1.0189999999999999</v>
      </c>
    </row>
    <row r="28" spans="1:12" x14ac:dyDescent="0.2">
      <c r="A28" s="966"/>
      <c r="B28" s="1031" t="s">
        <v>129</v>
      </c>
      <c r="C28" s="1031"/>
      <c r="D28" s="250">
        <v>17179</v>
      </c>
      <c r="E28" s="250">
        <v>15758.592845000003</v>
      </c>
      <c r="F28" s="250">
        <v>42510.649420000002</v>
      </c>
      <c r="G28" s="28">
        <v>18241</v>
      </c>
      <c r="H28" s="250">
        <v>1478</v>
      </c>
      <c r="I28" s="250">
        <v>2433.8000000000002</v>
      </c>
      <c r="J28" s="250">
        <v>1881.779</v>
      </c>
      <c r="K28" s="250">
        <v>912.7</v>
      </c>
      <c r="L28" s="250">
        <v>2495.6379999999999</v>
      </c>
    </row>
    <row r="29" spans="1:12" x14ac:dyDescent="0.2">
      <c r="A29" s="966" t="s">
        <v>310</v>
      </c>
      <c r="B29" s="1031" t="s">
        <v>1067</v>
      </c>
      <c r="C29" s="1031"/>
      <c r="D29" s="250">
        <v>1326</v>
      </c>
      <c r="E29" s="250">
        <v>1181.4789999999998</v>
      </c>
      <c r="F29" s="250">
        <v>1214.6279999999999</v>
      </c>
      <c r="G29" s="202">
        <v>106</v>
      </c>
      <c r="H29" s="250">
        <v>96</v>
      </c>
      <c r="I29" s="250">
        <v>103.536</v>
      </c>
      <c r="J29" s="250">
        <v>95.544000000000011</v>
      </c>
      <c r="K29" s="250">
        <v>86.918999999999997</v>
      </c>
      <c r="L29" s="250">
        <v>88.193999999999988</v>
      </c>
    </row>
    <row r="30" spans="1:12" ht="15" thickBot="1" x14ac:dyDescent="0.25">
      <c r="A30" s="1220"/>
      <c r="B30" s="1221" t="s">
        <v>129</v>
      </c>
      <c r="C30" s="1221"/>
      <c r="D30" s="251">
        <v>1334163</v>
      </c>
      <c r="E30" s="251">
        <v>1488197.43723497</v>
      </c>
      <c r="F30" s="251">
        <v>2149761.7832523203</v>
      </c>
      <c r="G30" s="118">
        <v>154120</v>
      </c>
      <c r="H30" s="251">
        <v>226535</v>
      </c>
      <c r="I30" s="251">
        <v>186013.09999999998</v>
      </c>
      <c r="J30" s="251">
        <v>165490.16099999999</v>
      </c>
      <c r="K30" s="251">
        <v>163414.68900000001</v>
      </c>
      <c r="L30" s="251">
        <v>176581.90800000002</v>
      </c>
    </row>
    <row r="31" spans="1:12" ht="15" thickTop="1" x14ac:dyDescent="0.2">
      <c r="A31" s="1222" t="s">
        <v>262</v>
      </c>
      <c r="B31" s="1224" t="s">
        <v>1067</v>
      </c>
      <c r="C31" s="1224"/>
      <c r="D31" s="249">
        <v>40626</v>
      </c>
      <c r="E31" s="249">
        <v>35711.320999999996</v>
      </c>
      <c r="F31" s="249">
        <v>35591.050000000003</v>
      </c>
      <c r="G31" s="25">
        <v>2900</v>
      </c>
      <c r="H31" s="249">
        <v>2774.1750000000002</v>
      </c>
      <c r="I31" s="249">
        <v>2974.1620000000003</v>
      </c>
      <c r="J31" s="249">
        <v>2704.2929999999992</v>
      </c>
      <c r="K31" s="249">
        <v>2864.0950000000003</v>
      </c>
      <c r="L31" s="249">
        <v>2607.8020000000001</v>
      </c>
    </row>
    <row r="32" spans="1:12" ht="15" thickBot="1" x14ac:dyDescent="0.25">
      <c r="A32" s="1223"/>
      <c r="B32" s="1225" t="s">
        <v>129</v>
      </c>
      <c r="C32" s="1225"/>
      <c r="D32" s="257">
        <v>33914101</v>
      </c>
      <c r="E32" s="257">
        <v>34188270.469735421</v>
      </c>
      <c r="F32" s="257">
        <v>37639509.995127022</v>
      </c>
      <c r="G32" s="29">
        <v>3003210</v>
      </c>
      <c r="H32" s="257">
        <v>3326422.0976051502</v>
      </c>
      <c r="I32" s="257">
        <v>3447196.1804336896</v>
      </c>
      <c r="J32" s="257">
        <v>3071040.4500000011</v>
      </c>
      <c r="K32" s="257">
        <v>3234436.3804440005</v>
      </c>
      <c r="L32" s="257">
        <v>3210385.1619999995</v>
      </c>
    </row>
    <row r="33" spans="1:12" ht="15" thickTop="1" x14ac:dyDescent="0.2">
      <c r="A33" s="717" t="s">
        <v>1078</v>
      </c>
      <c r="B33" s="717"/>
      <c r="C33" s="717"/>
      <c r="D33" s="717"/>
      <c r="E33" s="717"/>
      <c r="F33" s="717"/>
      <c r="G33" s="717"/>
      <c r="H33" s="717"/>
      <c r="I33" s="717"/>
      <c r="J33" s="717"/>
      <c r="K33" s="717"/>
      <c r="L33" s="717"/>
    </row>
    <row r="34" spans="1:12" x14ac:dyDescent="0.2">
      <c r="A34" s="1219" t="s">
        <v>1229</v>
      </c>
      <c r="B34" s="1219"/>
      <c r="C34" s="1219"/>
      <c r="D34" s="1219"/>
      <c r="E34" s="1219"/>
      <c r="F34" s="1219"/>
      <c r="G34" s="1219"/>
      <c r="H34" s="1219"/>
      <c r="I34" s="1219"/>
      <c r="J34" s="1219"/>
      <c r="K34" s="1219"/>
      <c r="L34" s="1219"/>
    </row>
    <row r="35" spans="1:12" x14ac:dyDescent="0.2">
      <c r="A35" s="1"/>
    </row>
    <row r="36" spans="1:12" x14ac:dyDescent="0.2">
      <c r="A36" s="1"/>
    </row>
    <row r="37" spans="1:12" x14ac:dyDescent="0.2">
      <c r="A37" s="1"/>
    </row>
    <row r="38" spans="1:12" x14ac:dyDescent="0.2">
      <c r="A38" s="1"/>
    </row>
  </sheetData>
  <mergeCells count="52">
    <mergeCell ref="A34:L34"/>
    <mergeCell ref="A33:L33"/>
    <mergeCell ref="A29:A30"/>
    <mergeCell ref="B29:C29"/>
    <mergeCell ref="B30:C30"/>
    <mergeCell ref="A31:A32"/>
    <mergeCell ref="B31:C31"/>
    <mergeCell ref="B32:C32"/>
    <mergeCell ref="A25:A26"/>
    <mergeCell ref="B25:C25"/>
    <mergeCell ref="B26:C26"/>
    <mergeCell ref="A27:A28"/>
    <mergeCell ref="B27:C27"/>
    <mergeCell ref="B28:C28"/>
    <mergeCell ref="A21:A22"/>
    <mergeCell ref="B21:C21"/>
    <mergeCell ref="B22:C22"/>
    <mergeCell ref="A23:A24"/>
    <mergeCell ref="B23:C23"/>
    <mergeCell ref="B24:C24"/>
    <mergeCell ref="A17:A18"/>
    <mergeCell ref="B17:C17"/>
    <mergeCell ref="B18:C18"/>
    <mergeCell ref="A19:A20"/>
    <mergeCell ref="B19:C19"/>
    <mergeCell ref="B20:C20"/>
    <mergeCell ref="A13:A14"/>
    <mergeCell ref="B13:C13"/>
    <mergeCell ref="B14:C14"/>
    <mergeCell ref="A15:A16"/>
    <mergeCell ref="B15:C15"/>
    <mergeCell ref="B16:C16"/>
    <mergeCell ref="A9:A10"/>
    <mergeCell ref="B9:C9"/>
    <mergeCell ref="B10:C10"/>
    <mergeCell ref="A11:A12"/>
    <mergeCell ref="B11:C11"/>
    <mergeCell ref="B12:C12"/>
    <mergeCell ref="A5:A6"/>
    <mergeCell ref="B5:C5"/>
    <mergeCell ref="B6:C6"/>
    <mergeCell ref="A7:A8"/>
    <mergeCell ref="B7:C7"/>
    <mergeCell ref="B8:C8"/>
    <mergeCell ref="A1:L1"/>
    <mergeCell ref="A2:L2"/>
    <mergeCell ref="A3:B3"/>
    <mergeCell ref="E3:E4"/>
    <mergeCell ref="D3:D4"/>
    <mergeCell ref="B4:C4"/>
    <mergeCell ref="F3:F4"/>
    <mergeCell ref="I3:L3"/>
  </mergeCells>
  <pageMargins left="0.7" right="0.7" top="0.75" bottom="0.75" header="0.3" footer="0.3"/>
  <pageSetup paperSize="9" scale="75" orientation="portrait" verticalDpi="0"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dimension ref="A1:H70"/>
  <sheetViews>
    <sheetView view="pageBreakPreview" zoomScaleNormal="100" zoomScaleSheetLayoutView="100" workbookViewId="0">
      <selection activeCell="G3" sqref="G3:H11"/>
    </sheetView>
  </sheetViews>
  <sheetFormatPr defaultColWidth="9.125" defaultRowHeight="14.25" x14ac:dyDescent="0.2"/>
  <cols>
    <col min="1" max="1" width="31" style="10" bestFit="1" customWidth="1"/>
    <col min="2" max="2" width="12.125" style="10" bestFit="1" customWidth="1"/>
    <col min="3" max="8" width="10.25" style="10" customWidth="1"/>
    <col min="9" max="16384" width="9.125" style="10"/>
  </cols>
  <sheetData>
    <row r="1" spans="1:8" ht="18.75" x14ac:dyDescent="0.2">
      <c r="A1" s="707" t="s">
        <v>1079</v>
      </c>
      <c r="B1" s="707"/>
      <c r="C1" s="707"/>
      <c r="D1" s="707"/>
      <c r="E1" s="707"/>
      <c r="F1" s="707"/>
      <c r="G1" s="707"/>
      <c r="H1" s="707"/>
    </row>
    <row r="2" spans="1:8" ht="15" thickBot="1" x14ac:dyDescent="0.25">
      <c r="A2" s="1226"/>
      <c r="B2" s="1226"/>
      <c r="C2" s="1226"/>
      <c r="D2" s="1226"/>
      <c r="E2" s="1226"/>
      <c r="F2" s="1226"/>
      <c r="G2" s="1226"/>
      <c r="H2" s="1226"/>
    </row>
    <row r="3" spans="1:8" ht="15.75" thickTop="1" thickBot="1" x14ac:dyDescent="0.25">
      <c r="A3" s="1227" t="s">
        <v>1080</v>
      </c>
      <c r="B3" s="1229" t="s">
        <v>1081</v>
      </c>
      <c r="C3" s="1231" t="s">
        <v>650</v>
      </c>
      <c r="D3" s="1232"/>
      <c r="E3" s="1232"/>
      <c r="F3" s="1233"/>
      <c r="G3" s="1234" t="s">
        <v>656</v>
      </c>
      <c r="H3" s="1235"/>
    </row>
    <row r="4" spans="1:8" ht="15" thickBot="1" x14ac:dyDescent="0.25">
      <c r="A4" s="1228"/>
      <c r="B4" s="1230"/>
      <c r="C4" s="374" t="s">
        <v>1054</v>
      </c>
      <c r="D4" s="375" t="s">
        <v>1055</v>
      </c>
      <c r="E4" s="375" t="s">
        <v>1056</v>
      </c>
      <c r="F4" s="376" t="s">
        <v>1057</v>
      </c>
      <c r="G4" s="377" t="s">
        <v>1217</v>
      </c>
      <c r="H4" s="378" t="s">
        <v>1055</v>
      </c>
    </row>
    <row r="5" spans="1:8" ht="15" thickTop="1" x14ac:dyDescent="0.2">
      <c r="A5" s="16"/>
      <c r="B5" s="16"/>
      <c r="C5" s="381"/>
      <c r="D5" s="370"/>
      <c r="E5" s="370"/>
      <c r="F5" s="370"/>
      <c r="G5" s="381"/>
      <c r="H5" s="371"/>
    </row>
    <row r="6" spans="1:8" x14ac:dyDescent="0.2">
      <c r="A6" s="67" t="s">
        <v>1082</v>
      </c>
      <c r="B6" s="379"/>
      <c r="C6" s="370"/>
      <c r="D6" s="370"/>
      <c r="E6" s="370"/>
      <c r="F6" s="370"/>
      <c r="G6" s="370"/>
      <c r="H6" s="370"/>
    </row>
    <row r="7" spans="1:8" x14ac:dyDescent="0.2">
      <c r="A7" s="191" t="s">
        <v>1083</v>
      </c>
      <c r="B7" s="362" t="s">
        <v>1084</v>
      </c>
      <c r="C7" s="372">
        <v>16950</v>
      </c>
      <c r="D7" s="372">
        <v>17332</v>
      </c>
      <c r="E7" s="372">
        <v>17369</v>
      </c>
      <c r="F7" s="372">
        <v>17547</v>
      </c>
      <c r="G7" s="372">
        <v>17625</v>
      </c>
      <c r="H7" s="372">
        <v>18034</v>
      </c>
    </row>
    <row r="8" spans="1:8" x14ac:dyDescent="0.2">
      <c r="A8" s="191" t="s">
        <v>1085</v>
      </c>
      <c r="B8" s="362" t="s">
        <v>1084</v>
      </c>
      <c r="C8" s="372">
        <v>17380</v>
      </c>
      <c r="D8" s="372">
        <v>17547</v>
      </c>
      <c r="E8" s="372">
        <v>17678</v>
      </c>
      <c r="F8" s="372">
        <v>17808</v>
      </c>
      <c r="G8" s="372">
        <v>18117</v>
      </c>
      <c r="H8" s="372">
        <v>18441</v>
      </c>
    </row>
    <row r="9" spans="1:8" x14ac:dyDescent="0.2">
      <c r="A9" s="191" t="s">
        <v>1086</v>
      </c>
      <c r="B9" s="362" t="s">
        <v>1084</v>
      </c>
      <c r="C9" s="372">
        <v>106479</v>
      </c>
      <c r="D9" s="372">
        <v>108899</v>
      </c>
      <c r="E9" s="372">
        <v>112302</v>
      </c>
      <c r="F9" s="372">
        <v>115288</v>
      </c>
      <c r="G9" s="372">
        <v>118444</v>
      </c>
      <c r="H9" s="372">
        <v>121789</v>
      </c>
    </row>
    <row r="10" spans="1:8" x14ac:dyDescent="0.2">
      <c r="A10" s="67" t="s">
        <v>1087</v>
      </c>
      <c r="B10" s="379"/>
      <c r="C10" s="372"/>
      <c r="D10" s="372"/>
      <c r="E10" s="372"/>
      <c r="F10" s="372"/>
      <c r="G10" s="372"/>
      <c r="H10" s="372"/>
    </row>
    <row r="11" spans="1:8" x14ac:dyDescent="0.2">
      <c r="A11" s="191" t="s">
        <v>1088</v>
      </c>
      <c r="B11" s="362" t="s">
        <v>1084</v>
      </c>
      <c r="C11" s="372">
        <v>1852357</v>
      </c>
      <c r="D11" s="372">
        <v>1913776</v>
      </c>
      <c r="E11" s="372">
        <v>1931345</v>
      </c>
      <c r="F11" s="372">
        <v>2013118</v>
      </c>
      <c r="G11" s="372">
        <v>2069692</v>
      </c>
      <c r="H11" s="372">
        <v>2003943</v>
      </c>
    </row>
    <row r="12" spans="1:8" x14ac:dyDescent="0.2">
      <c r="A12" s="191" t="s">
        <v>1089</v>
      </c>
      <c r="B12" s="362" t="s">
        <v>1084</v>
      </c>
      <c r="C12" s="372">
        <v>31625316</v>
      </c>
      <c r="D12" s="372">
        <v>32524158</v>
      </c>
      <c r="E12" s="372">
        <v>34737526</v>
      </c>
      <c r="F12" s="372">
        <v>33872829</v>
      </c>
      <c r="G12" s="372">
        <v>35112867</v>
      </c>
      <c r="H12" s="372">
        <v>37144332</v>
      </c>
    </row>
    <row r="13" spans="1:8" x14ac:dyDescent="0.2">
      <c r="A13" s="191" t="s">
        <v>1090</v>
      </c>
      <c r="B13" s="362" t="s">
        <v>1084</v>
      </c>
      <c r="C13" s="372">
        <v>15072</v>
      </c>
      <c r="D13" s="372">
        <v>0</v>
      </c>
      <c r="E13" s="372">
        <v>0</v>
      </c>
      <c r="F13" s="372">
        <v>0</v>
      </c>
      <c r="G13" s="372">
        <v>0</v>
      </c>
      <c r="H13" s="372">
        <v>0</v>
      </c>
    </row>
    <row r="14" spans="1:8" x14ac:dyDescent="0.2">
      <c r="A14" s="191" t="s">
        <v>1091</v>
      </c>
      <c r="B14" s="362" t="s">
        <v>1084</v>
      </c>
      <c r="C14" s="372">
        <v>102343</v>
      </c>
      <c r="D14" s="372">
        <v>99124</v>
      </c>
      <c r="E14" s="372">
        <v>96339</v>
      </c>
      <c r="F14" s="372">
        <v>95358</v>
      </c>
      <c r="G14" s="372">
        <v>90965</v>
      </c>
      <c r="H14" s="372">
        <v>90873</v>
      </c>
    </row>
    <row r="15" spans="1:8" x14ac:dyDescent="0.2">
      <c r="A15" s="191" t="s">
        <v>1092</v>
      </c>
      <c r="B15" s="362" t="s">
        <v>1084</v>
      </c>
      <c r="C15" s="372">
        <v>10412092</v>
      </c>
      <c r="D15" s="372">
        <v>10159574</v>
      </c>
      <c r="E15" s="372">
        <v>9230733</v>
      </c>
      <c r="F15" s="372">
        <v>8485398</v>
      </c>
      <c r="G15" s="372">
        <v>8406069</v>
      </c>
      <c r="H15" s="372">
        <v>8276858</v>
      </c>
    </row>
    <row r="16" spans="1:8" x14ac:dyDescent="0.2">
      <c r="A16" s="67" t="s">
        <v>1093</v>
      </c>
      <c r="B16" s="379"/>
      <c r="C16" s="372"/>
      <c r="D16" s="372"/>
      <c r="E16" s="372"/>
      <c r="F16" s="372"/>
      <c r="G16" s="372"/>
      <c r="H16" s="372"/>
    </row>
    <row r="17" spans="1:8" x14ac:dyDescent="0.2">
      <c r="A17" s="197" t="s">
        <v>1094</v>
      </c>
      <c r="B17" s="380" t="s">
        <v>1095</v>
      </c>
      <c r="C17" s="373">
        <v>454817.91772000003</v>
      </c>
      <c r="D17" s="373">
        <v>513065.18108000001</v>
      </c>
      <c r="E17" s="373">
        <v>534963.34600000002</v>
      </c>
      <c r="F17" s="373">
        <v>570425.68280000007</v>
      </c>
      <c r="G17" s="373">
        <v>597576.37089999998</v>
      </c>
      <c r="H17" s="373">
        <v>698319.65699999989</v>
      </c>
    </row>
    <row r="18" spans="1:8" x14ac:dyDescent="0.2">
      <c r="A18" s="197" t="s">
        <v>129</v>
      </c>
      <c r="B18" s="380" t="s">
        <v>1096</v>
      </c>
      <c r="C18" s="383">
        <v>39879089.691074751</v>
      </c>
      <c r="D18" s="383">
        <v>39834215.860102221</v>
      </c>
      <c r="E18" s="383">
        <v>44295728.63800253</v>
      </c>
      <c r="F18" s="383">
        <v>43422262.971294068</v>
      </c>
      <c r="G18" s="383">
        <v>57275032.317561306</v>
      </c>
      <c r="H18" s="383">
        <v>62490482.254401997</v>
      </c>
    </row>
    <row r="19" spans="1:8" x14ac:dyDescent="0.2">
      <c r="A19" s="197" t="s">
        <v>1097</v>
      </c>
      <c r="B19" s="379"/>
      <c r="C19" s="373"/>
      <c r="D19" s="373"/>
      <c r="E19" s="373"/>
      <c r="F19" s="373"/>
      <c r="G19" s="373"/>
      <c r="H19" s="373"/>
    </row>
    <row r="20" spans="1:8" x14ac:dyDescent="0.2">
      <c r="A20" s="197" t="s">
        <v>1094</v>
      </c>
      <c r="B20" s="380" t="s">
        <v>1095</v>
      </c>
      <c r="C20" s="373">
        <v>184926.84499999997</v>
      </c>
      <c r="D20" s="373">
        <v>202498.16899999999</v>
      </c>
      <c r="E20" s="373">
        <v>202273.65299999999</v>
      </c>
      <c r="F20" s="373">
        <v>219978.93400000001</v>
      </c>
      <c r="G20" s="373">
        <v>214068.291</v>
      </c>
      <c r="H20" s="373">
        <v>234977.06199999998</v>
      </c>
    </row>
    <row r="21" spans="1:8" x14ac:dyDescent="0.2">
      <c r="A21" s="197" t="s">
        <v>129</v>
      </c>
      <c r="B21" s="380" t="s">
        <v>1096</v>
      </c>
      <c r="C21" s="383">
        <v>2679020.1381374095</v>
      </c>
      <c r="D21" s="383">
        <v>2945100.7971846699</v>
      </c>
      <c r="E21" s="383">
        <v>3120987.7286481173</v>
      </c>
      <c r="F21" s="383">
        <v>3409266.4283850468</v>
      </c>
      <c r="G21" s="383">
        <v>3289791.1639133552</v>
      </c>
      <c r="H21" s="383">
        <v>3709199.9020823971</v>
      </c>
    </row>
    <row r="22" spans="1:8" x14ac:dyDescent="0.2">
      <c r="A22" s="191" t="s">
        <v>1098</v>
      </c>
      <c r="B22" s="379"/>
      <c r="C22" s="373"/>
      <c r="D22" s="373"/>
      <c r="E22" s="373"/>
      <c r="F22" s="373"/>
      <c r="G22" s="373"/>
      <c r="H22" s="373"/>
    </row>
    <row r="23" spans="1:8" x14ac:dyDescent="0.2">
      <c r="A23" s="191" t="s">
        <v>1094</v>
      </c>
      <c r="B23" s="363" t="s">
        <v>1095</v>
      </c>
      <c r="C23" s="372">
        <v>179559.902</v>
      </c>
      <c r="D23" s="372">
        <v>196923.46400000001</v>
      </c>
      <c r="E23" s="372">
        <v>196356.598</v>
      </c>
      <c r="F23" s="372">
        <v>213831.03899999999</v>
      </c>
      <c r="G23" s="372">
        <v>208487.731</v>
      </c>
      <c r="H23" s="372">
        <v>229174.11199999999</v>
      </c>
    </row>
    <row r="24" spans="1:8" x14ac:dyDescent="0.2">
      <c r="A24" s="191" t="s">
        <v>129</v>
      </c>
      <c r="B24" s="363" t="s">
        <v>1096</v>
      </c>
      <c r="C24" s="384">
        <v>2421884.5596069</v>
      </c>
      <c r="D24" s="384">
        <v>2663282.8253956698</v>
      </c>
      <c r="E24" s="384">
        <v>2804267.7427646476</v>
      </c>
      <c r="F24" s="384">
        <v>3083580.6124076899</v>
      </c>
      <c r="G24" s="384">
        <v>2953658.1887982502</v>
      </c>
      <c r="H24" s="384">
        <v>3368064.5894788499</v>
      </c>
    </row>
    <row r="25" spans="1:8" x14ac:dyDescent="0.2">
      <c r="A25" s="191" t="s">
        <v>1099</v>
      </c>
      <c r="B25" s="379"/>
      <c r="C25" s="372"/>
      <c r="D25" s="372"/>
      <c r="E25" s="372"/>
      <c r="F25" s="372"/>
      <c r="G25" s="372"/>
      <c r="H25" s="372"/>
    </row>
    <row r="26" spans="1:8" x14ac:dyDescent="0.2">
      <c r="A26" s="191" t="s">
        <v>1094</v>
      </c>
      <c r="B26" s="363" t="s">
        <v>1095</v>
      </c>
      <c r="C26" s="372">
        <v>557.72500000000002</v>
      </c>
      <c r="D26" s="372">
        <v>680.75900000000001</v>
      </c>
      <c r="E26" s="372">
        <v>823.06399999999996</v>
      </c>
      <c r="F26" s="372">
        <v>903.40899999999999</v>
      </c>
      <c r="G26" s="372">
        <v>1004.825</v>
      </c>
      <c r="H26" s="372">
        <v>1004.1580000000001</v>
      </c>
    </row>
    <row r="27" spans="1:8" x14ac:dyDescent="0.2">
      <c r="A27" s="191" t="s">
        <v>129</v>
      </c>
      <c r="B27" s="363" t="s">
        <v>1096</v>
      </c>
      <c r="C27" s="384">
        <v>58375.397476260005</v>
      </c>
      <c r="D27" s="384">
        <v>71468.193410410007</v>
      </c>
      <c r="E27" s="384">
        <v>88299.222643999994</v>
      </c>
      <c r="F27" s="384">
        <v>98017.275932000004</v>
      </c>
      <c r="G27" s="384">
        <v>106596.50498300001</v>
      </c>
      <c r="H27" s="384">
        <v>104648.89733928</v>
      </c>
    </row>
    <row r="28" spans="1:8" x14ac:dyDescent="0.2">
      <c r="A28" s="191" t="s">
        <v>1100</v>
      </c>
      <c r="B28" s="379"/>
      <c r="C28" s="372"/>
      <c r="D28" s="372"/>
      <c r="E28" s="372"/>
      <c r="F28" s="372"/>
      <c r="G28" s="372"/>
      <c r="H28" s="372"/>
    </row>
    <row r="29" spans="1:8" x14ac:dyDescent="0.2">
      <c r="A29" s="191" t="s">
        <v>1094</v>
      </c>
      <c r="B29" s="363" t="s">
        <v>1095</v>
      </c>
      <c r="C29" s="372">
        <v>1158.953</v>
      </c>
      <c r="D29" s="372">
        <v>1030.9590000000001</v>
      </c>
      <c r="E29" s="372">
        <v>1025.6369999999999</v>
      </c>
      <c r="F29" s="372">
        <v>1088.2549999999999</v>
      </c>
      <c r="G29" s="372">
        <v>306.685</v>
      </c>
      <c r="H29" s="372">
        <v>269.74700000000001</v>
      </c>
    </row>
    <row r="30" spans="1:8" x14ac:dyDescent="0.2">
      <c r="A30" s="191" t="s">
        <v>129</v>
      </c>
      <c r="B30" s="363" t="s">
        <v>1096</v>
      </c>
      <c r="C30" s="384">
        <v>11358.61804277</v>
      </c>
      <c r="D30" s="384">
        <v>7390.7597624999999</v>
      </c>
      <c r="E30" s="384">
        <v>5741.2626825300003</v>
      </c>
      <c r="F30" s="384">
        <v>8052.7674131200001</v>
      </c>
      <c r="G30" s="384">
        <v>6768.5704968900009</v>
      </c>
      <c r="H30" s="384">
        <v>4491.0547413678996</v>
      </c>
    </row>
    <row r="31" spans="1:8" x14ac:dyDescent="0.2">
      <c r="A31" s="191" t="s">
        <v>1101</v>
      </c>
      <c r="B31" s="379"/>
      <c r="C31" s="372"/>
      <c r="D31" s="372"/>
      <c r="E31" s="372"/>
      <c r="F31" s="372"/>
      <c r="G31" s="372"/>
      <c r="H31" s="372"/>
    </row>
    <row r="32" spans="1:8" x14ac:dyDescent="0.2">
      <c r="A32" s="191" t="s">
        <v>1094</v>
      </c>
      <c r="B32" s="363" t="s">
        <v>1095</v>
      </c>
      <c r="C32" s="372">
        <v>1155.9179999999999</v>
      </c>
      <c r="D32" s="372">
        <v>1217.9159999999999</v>
      </c>
      <c r="E32" s="372">
        <v>1246.239</v>
      </c>
      <c r="F32" s="372">
        <v>1241.8599999999999</v>
      </c>
      <c r="G32" s="372">
        <v>1261.038</v>
      </c>
      <c r="H32" s="372">
        <v>1307.8510000000001</v>
      </c>
    </row>
    <row r="33" spans="1:8" x14ac:dyDescent="0.2">
      <c r="A33" s="191" t="s">
        <v>129</v>
      </c>
      <c r="B33" s="363" t="s">
        <v>1096</v>
      </c>
      <c r="C33" s="384">
        <v>59670.238563489998</v>
      </c>
      <c r="D33" s="384">
        <v>64871.80139095999</v>
      </c>
      <c r="E33" s="384">
        <v>71301.575931700019</v>
      </c>
      <c r="F33" s="384">
        <v>70099.480870767002</v>
      </c>
      <c r="G33" s="384">
        <v>71516.337809595279</v>
      </c>
      <c r="H33" s="384">
        <v>74081.848486760005</v>
      </c>
    </row>
    <row r="34" spans="1:8" x14ac:dyDescent="0.2">
      <c r="A34" s="191" t="s">
        <v>1102</v>
      </c>
      <c r="B34" s="379"/>
      <c r="C34" s="372"/>
      <c r="D34" s="372"/>
      <c r="E34" s="372"/>
      <c r="F34" s="372"/>
      <c r="G34" s="372"/>
      <c r="H34" s="372"/>
    </row>
    <row r="35" spans="1:8" x14ac:dyDescent="0.2">
      <c r="A35" s="191" t="s">
        <v>1094</v>
      </c>
      <c r="B35" s="363" t="s">
        <v>1095</v>
      </c>
      <c r="C35" s="372">
        <v>2489.5360000000001</v>
      </c>
      <c r="D35" s="372">
        <v>2639.9360000000001</v>
      </c>
      <c r="E35" s="372">
        <v>2816.8440000000001</v>
      </c>
      <c r="F35" s="372">
        <v>2908.4629999999997</v>
      </c>
      <c r="G35" s="372">
        <v>3002.1330000000003</v>
      </c>
      <c r="H35" s="372">
        <v>3214.8780000000002</v>
      </c>
    </row>
    <row r="36" spans="1:8" x14ac:dyDescent="0.2">
      <c r="A36" s="191" t="s">
        <v>129</v>
      </c>
      <c r="B36" s="363" t="s">
        <v>1096</v>
      </c>
      <c r="C36" s="384">
        <v>127590.71806699</v>
      </c>
      <c r="D36" s="384">
        <v>137938.85739112998</v>
      </c>
      <c r="E36" s="384">
        <v>151224.47669236001</v>
      </c>
      <c r="F36" s="384">
        <v>149345.37194668999</v>
      </c>
      <c r="G36" s="384">
        <v>151077.48695261998</v>
      </c>
      <c r="H36" s="384">
        <v>157730.60732014006</v>
      </c>
    </row>
    <row r="37" spans="1:8" x14ac:dyDescent="0.2">
      <c r="A37" s="191" t="s">
        <v>1103</v>
      </c>
      <c r="B37" s="379"/>
      <c r="C37" s="372"/>
      <c r="D37" s="372"/>
      <c r="E37" s="372"/>
      <c r="F37" s="372"/>
      <c r="G37" s="372"/>
      <c r="H37" s="372"/>
    </row>
    <row r="38" spans="1:8" x14ac:dyDescent="0.2">
      <c r="A38" s="191" t="s">
        <v>1094</v>
      </c>
      <c r="B38" s="363" t="s">
        <v>1095</v>
      </c>
      <c r="C38" s="372">
        <v>0</v>
      </c>
      <c r="D38" s="372">
        <v>0</v>
      </c>
      <c r="E38" s="372">
        <v>0</v>
      </c>
      <c r="F38" s="372">
        <v>0</v>
      </c>
      <c r="G38" s="372">
        <v>0</v>
      </c>
      <c r="H38" s="372">
        <v>0</v>
      </c>
    </row>
    <row r="39" spans="1:8" x14ac:dyDescent="0.2">
      <c r="A39" s="191" t="s">
        <v>129</v>
      </c>
      <c r="B39" s="363" t="s">
        <v>1096</v>
      </c>
      <c r="C39" s="384">
        <v>0</v>
      </c>
      <c r="D39" s="384">
        <v>0</v>
      </c>
      <c r="E39" s="384">
        <v>0</v>
      </c>
      <c r="F39" s="384">
        <v>0</v>
      </c>
      <c r="G39" s="384">
        <v>0</v>
      </c>
      <c r="H39" s="384">
        <v>0</v>
      </c>
    </row>
    <row r="40" spans="1:8" x14ac:dyDescent="0.2">
      <c r="A40" s="197" t="s">
        <v>1104</v>
      </c>
      <c r="B40" s="379"/>
      <c r="C40" s="372"/>
      <c r="D40" s="372"/>
      <c r="E40" s="372"/>
      <c r="F40" s="372"/>
      <c r="G40" s="372"/>
      <c r="H40" s="372"/>
    </row>
    <row r="41" spans="1:8" x14ac:dyDescent="0.2">
      <c r="A41" s="197" t="s">
        <v>1094</v>
      </c>
      <c r="B41" s="380" t="s">
        <v>1095</v>
      </c>
      <c r="C41" s="373">
        <v>42521.199000000001</v>
      </c>
      <c r="D41" s="373">
        <v>48471.089</v>
      </c>
      <c r="E41" s="373">
        <v>51734.375999999997</v>
      </c>
      <c r="F41" s="373">
        <v>56587.058799999992</v>
      </c>
      <c r="G41" s="373">
        <v>59006.417000000001</v>
      </c>
      <c r="H41" s="373">
        <v>65146.023249999998</v>
      </c>
    </row>
    <row r="42" spans="1:8" x14ac:dyDescent="0.2">
      <c r="A42" s="197" t="s">
        <v>129</v>
      </c>
      <c r="B42" s="380" t="s">
        <v>1096</v>
      </c>
      <c r="C42" s="384">
        <v>216567.83546214009</v>
      </c>
      <c r="D42" s="384">
        <v>256791.32794439016</v>
      </c>
      <c r="E42" s="384">
        <v>282703.36607234617</v>
      </c>
      <c r="F42" s="384">
        <v>307528.13085844554</v>
      </c>
      <c r="G42" s="384">
        <v>321878.46598707582</v>
      </c>
      <c r="H42" s="384">
        <v>371399.64363787166</v>
      </c>
    </row>
    <row r="43" spans="1:8" x14ac:dyDescent="0.2">
      <c r="A43" s="197" t="s">
        <v>1105</v>
      </c>
      <c r="B43" s="379"/>
      <c r="C43" s="373"/>
      <c r="D43" s="373"/>
      <c r="E43" s="373"/>
      <c r="F43" s="373"/>
      <c r="G43" s="373"/>
      <c r="H43" s="373"/>
    </row>
    <row r="44" spans="1:8" x14ac:dyDescent="0.2">
      <c r="A44" s="197" t="s">
        <v>1094</v>
      </c>
      <c r="B44" s="380" t="s">
        <v>1095</v>
      </c>
      <c r="C44" s="373">
        <v>48391.606</v>
      </c>
      <c r="D44" s="373">
        <v>53178.570999999996</v>
      </c>
      <c r="E44" s="373">
        <v>54012.459000000003</v>
      </c>
      <c r="F44" s="373">
        <v>44365.431000000004</v>
      </c>
      <c r="G44" s="373">
        <v>47697.057000000001</v>
      </c>
      <c r="H44" s="373">
        <v>50295.039000000004</v>
      </c>
    </row>
    <row r="45" spans="1:8" x14ac:dyDescent="0.2">
      <c r="A45" s="197" t="s">
        <v>129</v>
      </c>
      <c r="B45" s="380" t="s">
        <v>1096</v>
      </c>
      <c r="C45" s="383">
        <v>28944491.421965409</v>
      </c>
      <c r="D45" s="383">
        <v>27428361.67535805</v>
      </c>
      <c r="E45" s="383">
        <v>29929778.670001987</v>
      </c>
      <c r="F45" s="383">
        <v>27639257.101466235</v>
      </c>
      <c r="G45" s="383">
        <v>40310837.252328843</v>
      </c>
      <c r="H45" s="383">
        <v>41762061.800809316</v>
      </c>
    </row>
    <row r="46" spans="1:8" x14ac:dyDescent="0.2">
      <c r="A46" s="191" t="s">
        <v>1106</v>
      </c>
      <c r="B46" s="379"/>
      <c r="C46" s="373"/>
      <c r="D46" s="373"/>
      <c r="E46" s="373"/>
      <c r="F46" s="373"/>
      <c r="G46" s="373"/>
      <c r="H46" s="373"/>
    </row>
    <row r="47" spans="1:8" x14ac:dyDescent="0.2">
      <c r="A47" s="191" t="s">
        <v>1094</v>
      </c>
      <c r="B47" s="363" t="s">
        <v>1095</v>
      </c>
      <c r="C47" s="372">
        <v>10719.722000000002</v>
      </c>
      <c r="D47" s="372">
        <v>10645.925999999999</v>
      </c>
      <c r="E47" s="372">
        <v>10878.778</v>
      </c>
      <c r="F47" s="372">
        <v>10701.311</v>
      </c>
      <c r="G47" s="372">
        <v>9875.0750000000007</v>
      </c>
      <c r="H47" s="372">
        <v>10770.615</v>
      </c>
    </row>
    <row r="48" spans="1:8" x14ac:dyDescent="0.2">
      <c r="A48" s="191" t="s">
        <v>129</v>
      </c>
      <c r="B48" s="363" t="s">
        <v>1096</v>
      </c>
      <c r="C48" s="384">
        <v>2328592.2376625477</v>
      </c>
      <c r="D48" s="384">
        <v>2524450.2146332338</v>
      </c>
      <c r="E48" s="384">
        <v>2974538.0948633878</v>
      </c>
      <c r="F48" s="384">
        <v>2892207.4595681801</v>
      </c>
      <c r="G48" s="384">
        <v>2672853.6591685209</v>
      </c>
      <c r="H48" s="384">
        <v>2775956.1080221408</v>
      </c>
    </row>
    <row r="49" spans="1:8" x14ac:dyDescent="0.2">
      <c r="A49" s="191" t="s">
        <v>1107</v>
      </c>
      <c r="B49" s="379"/>
      <c r="C49" s="372"/>
      <c r="D49" s="372"/>
      <c r="E49" s="372"/>
      <c r="F49" s="372"/>
      <c r="G49" s="372"/>
      <c r="H49" s="372"/>
    </row>
    <row r="50" spans="1:8" x14ac:dyDescent="0.2">
      <c r="A50" s="191" t="s">
        <v>1094</v>
      </c>
      <c r="B50" s="363" t="s">
        <v>1095</v>
      </c>
      <c r="C50" s="372">
        <v>21955.091</v>
      </c>
      <c r="D50" s="372">
        <v>25381.589</v>
      </c>
      <c r="E50" s="372">
        <v>26242.752</v>
      </c>
      <c r="F50" s="372">
        <v>23493.572</v>
      </c>
      <c r="G50" s="372">
        <v>24220.628000000001</v>
      </c>
      <c r="H50" s="372">
        <v>25017.848000000002</v>
      </c>
    </row>
    <row r="51" spans="1:8" x14ac:dyDescent="0.2">
      <c r="A51" s="191" t="s">
        <v>129</v>
      </c>
      <c r="B51" s="363" t="s">
        <v>1096</v>
      </c>
      <c r="C51" s="384">
        <v>4696884.3350142017</v>
      </c>
      <c r="D51" s="384">
        <v>5519747.4427451594</v>
      </c>
      <c r="E51" s="384">
        <v>6226122.1419766732</v>
      </c>
      <c r="F51" s="384">
        <v>5974952.3759992113</v>
      </c>
      <c r="G51" s="384">
        <v>6286959.0235227505</v>
      </c>
      <c r="H51" s="384">
        <v>6457228.9730085507</v>
      </c>
    </row>
    <row r="52" spans="1:8" x14ac:dyDescent="0.2">
      <c r="A52" s="191" t="s">
        <v>1108</v>
      </c>
      <c r="B52" s="379"/>
      <c r="C52" s="372"/>
      <c r="D52" s="372"/>
      <c r="E52" s="372"/>
      <c r="F52" s="372"/>
      <c r="G52" s="372"/>
      <c r="H52" s="372"/>
    </row>
    <row r="53" spans="1:8" x14ac:dyDescent="0.2">
      <c r="A53" s="191" t="s">
        <v>1094</v>
      </c>
      <c r="B53" s="363" t="s">
        <v>1095</v>
      </c>
      <c r="C53" s="372">
        <v>15716.793</v>
      </c>
      <c r="D53" s="372">
        <v>17151.056</v>
      </c>
      <c r="E53" s="372">
        <v>16890.929</v>
      </c>
      <c r="F53" s="372">
        <v>10170.548000000001</v>
      </c>
      <c r="G53" s="372">
        <v>13601.354000000001</v>
      </c>
      <c r="H53" s="372">
        <v>14506.576000000001</v>
      </c>
    </row>
    <row r="54" spans="1:8" x14ac:dyDescent="0.2">
      <c r="A54" s="191" t="s">
        <v>129</v>
      </c>
      <c r="B54" s="363" t="s">
        <v>1096</v>
      </c>
      <c r="C54" s="384">
        <v>21919014.849288661</v>
      </c>
      <c r="D54" s="384">
        <v>19384164.017979655</v>
      </c>
      <c r="E54" s="384">
        <v>20729118.433161922</v>
      </c>
      <c r="F54" s="384">
        <v>18772097.265898839</v>
      </c>
      <c r="G54" s="384">
        <v>31351024.569637574</v>
      </c>
      <c r="H54" s="384">
        <v>32528876.719778627</v>
      </c>
    </row>
    <row r="55" spans="1:8" x14ac:dyDescent="0.2">
      <c r="A55" s="197" t="s">
        <v>1109</v>
      </c>
      <c r="B55" s="379"/>
      <c r="C55" s="372"/>
      <c r="D55" s="372"/>
      <c r="E55" s="372"/>
      <c r="F55" s="372"/>
      <c r="G55" s="372"/>
      <c r="H55" s="372"/>
    </row>
    <row r="56" spans="1:8" x14ac:dyDescent="0.2">
      <c r="A56" s="197" t="s">
        <v>1094</v>
      </c>
      <c r="B56" s="380" t="s">
        <v>1095</v>
      </c>
      <c r="C56" s="373">
        <v>129860.36900000002</v>
      </c>
      <c r="D56" s="373">
        <v>155329.26499999998</v>
      </c>
      <c r="E56" s="373">
        <v>179674.37239743641</v>
      </c>
      <c r="F56" s="373">
        <v>195713.25700000001</v>
      </c>
      <c r="G56" s="373">
        <v>217380.33250000002</v>
      </c>
      <c r="H56" s="373">
        <v>279863.815</v>
      </c>
    </row>
    <row r="57" spans="1:8" x14ac:dyDescent="0.2">
      <c r="A57" s="197" t="s">
        <v>129</v>
      </c>
      <c r="B57" s="380" t="s">
        <v>1096</v>
      </c>
      <c r="C57" s="383">
        <v>4224816.7453042045</v>
      </c>
      <c r="D57" s="383">
        <v>5323140.9319428187</v>
      </c>
      <c r="E57" s="383">
        <v>6784028.6222826391</v>
      </c>
      <c r="F57" s="383">
        <v>7459052.2991031315</v>
      </c>
      <c r="G57" s="383">
        <v>8644853.443415802</v>
      </c>
      <c r="H57" s="383">
        <v>11226151.361204924</v>
      </c>
    </row>
    <row r="58" spans="1:8" x14ac:dyDescent="0.2">
      <c r="A58" s="191" t="s">
        <v>1110</v>
      </c>
      <c r="B58" s="379"/>
      <c r="C58" s="373"/>
      <c r="D58" s="373"/>
      <c r="E58" s="373"/>
      <c r="F58" s="373"/>
      <c r="G58" s="373"/>
      <c r="H58" s="373"/>
    </row>
    <row r="59" spans="1:8" x14ac:dyDescent="0.2">
      <c r="A59" s="191" t="s">
        <v>1094</v>
      </c>
      <c r="B59" s="363" t="s">
        <v>1095</v>
      </c>
      <c r="C59" s="372">
        <v>7267.5597600000001</v>
      </c>
      <c r="D59" s="372">
        <v>7969.8387899999998</v>
      </c>
      <c r="E59" s="372">
        <v>8680.7775299999994</v>
      </c>
      <c r="F59" s="372">
        <v>9279.2070000000003</v>
      </c>
      <c r="G59" s="372">
        <v>9638.6951952213367</v>
      </c>
      <c r="H59" s="372">
        <v>10322.838202482242</v>
      </c>
    </row>
    <row r="60" spans="1:8" x14ac:dyDescent="0.2">
      <c r="A60" s="191" t="s">
        <v>129</v>
      </c>
      <c r="B60" s="363" t="s">
        <v>1096</v>
      </c>
      <c r="C60" s="384">
        <v>304666.22425886005</v>
      </c>
      <c r="D60" s="384">
        <v>360051.82956001989</v>
      </c>
      <c r="E60" s="384">
        <v>403665.27784032992</v>
      </c>
      <c r="F60" s="384">
        <v>461881.63777427992</v>
      </c>
      <c r="G60" s="384">
        <v>475074.38993273099</v>
      </c>
      <c r="H60" s="384">
        <v>524125.27757671935</v>
      </c>
    </row>
    <row r="61" spans="1:8" x14ac:dyDescent="0.2">
      <c r="A61" s="191" t="s">
        <v>1111</v>
      </c>
      <c r="B61" s="379"/>
      <c r="C61" s="372"/>
      <c r="D61" s="372"/>
      <c r="E61" s="372"/>
      <c r="F61" s="372"/>
      <c r="G61" s="372"/>
      <c r="H61" s="372"/>
    </row>
    <row r="62" spans="1:8" x14ac:dyDescent="0.2">
      <c r="A62" s="191" t="s">
        <v>1094</v>
      </c>
      <c r="B62" s="363" t="s">
        <v>1095</v>
      </c>
      <c r="C62" s="372">
        <v>21035.079240000003</v>
      </c>
      <c r="D62" s="372">
        <v>22501.321210000002</v>
      </c>
      <c r="E62" s="372">
        <v>23825.799469999998</v>
      </c>
      <c r="F62" s="372">
        <v>24728.007999999998</v>
      </c>
      <c r="G62" s="372">
        <v>26242.833804778667</v>
      </c>
      <c r="H62" s="372">
        <v>31533.053797517758</v>
      </c>
    </row>
    <row r="63" spans="1:8" x14ac:dyDescent="0.2">
      <c r="A63" s="191" t="s">
        <v>129</v>
      </c>
      <c r="B63" s="363" t="s">
        <v>1096</v>
      </c>
      <c r="C63" s="384">
        <v>136678.09292271</v>
      </c>
      <c r="D63" s="384">
        <v>139312.29305070089</v>
      </c>
      <c r="E63" s="384">
        <v>140277.36031540003</v>
      </c>
      <c r="F63" s="384">
        <v>170199.95829390505</v>
      </c>
      <c r="G63" s="384">
        <v>260573.20455925894</v>
      </c>
      <c r="H63" s="384">
        <v>269218.29236815037</v>
      </c>
    </row>
    <row r="64" spans="1:8" x14ac:dyDescent="0.2">
      <c r="A64" s="191" t="s">
        <v>1112</v>
      </c>
      <c r="B64" s="379"/>
      <c r="C64" s="372"/>
      <c r="D64" s="372"/>
      <c r="E64" s="372"/>
      <c r="F64" s="372"/>
      <c r="G64" s="372"/>
      <c r="H64" s="372"/>
    </row>
    <row r="65" spans="1:8" x14ac:dyDescent="0.2">
      <c r="A65" s="191" t="s">
        <v>1094</v>
      </c>
      <c r="B65" s="363" t="s">
        <v>1095</v>
      </c>
      <c r="C65" s="372">
        <v>26725.141</v>
      </c>
      <c r="D65" s="372">
        <v>33565.184000000001</v>
      </c>
      <c r="E65" s="372">
        <v>39355.888999999996</v>
      </c>
      <c r="F65" s="372">
        <v>41720.667000000001</v>
      </c>
      <c r="G65" s="372">
        <v>44998.036899999992</v>
      </c>
      <c r="H65" s="372">
        <v>57425.525399999999</v>
      </c>
    </row>
    <row r="66" spans="1:8" x14ac:dyDescent="0.2">
      <c r="A66" s="191" t="s">
        <v>129</v>
      </c>
      <c r="B66" s="363" t="s">
        <v>1096</v>
      </c>
      <c r="C66" s="384">
        <v>1653097.169579715</v>
      </c>
      <c r="D66" s="384">
        <v>2194165.2366947457</v>
      </c>
      <c r="E66" s="384">
        <v>2854272.8300253991</v>
      </c>
      <c r="F66" s="384">
        <v>3030912.659062169</v>
      </c>
      <c r="G66" s="384">
        <v>3439144.4829198937</v>
      </c>
      <c r="H66" s="384">
        <v>4465464.9122764338</v>
      </c>
    </row>
    <row r="67" spans="1:8" x14ac:dyDescent="0.2">
      <c r="A67" s="191" t="s">
        <v>1113</v>
      </c>
      <c r="B67" s="379"/>
      <c r="C67" s="372"/>
      <c r="D67" s="372"/>
      <c r="E67" s="372"/>
      <c r="F67" s="372"/>
      <c r="G67" s="372"/>
      <c r="H67" s="372"/>
    </row>
    <row r="68" spans="1:8" x14ac:dyDescent="0.2">
      <c r="A68" s="191" t="s">
        <v>1094</v>
      </c>
      <c r="B68" s="363" t="s">
        <v>1095</v>
      </c>
      <c r="C68" s="372">
        <v>74832.588999999993</v>
      </c>
      <c r="D68" s="372">
        <v>91292.921000000002</v>
      </c>
      <c r="E68" s="372">
        <v>107811.90639743641</v>
      </c>
      <c r="F68" s="372">
        <v>119985.375</v>
      </c>
      <c r="G68" s="372">
        <v>136500.7666</v>
      </c>
      <c r="H68" s="372">
        <v>180582.3976</v>
      </c>
    </row>
    <row r="69" spans="1:8" ht="15" thickBot="1" x14ac:dyDescent="0.25">
      <c r="A69" s="352" t="s">
        <v>129</v>
      </c>
      <c r="B69" s="352" t="s">
        <v>1096</v>
      </c>
      <c r="C69" s="450">
        <v>2130375.2585429195</v>
      </c>
      <c r="D69" s="450">
        <v>2629611.5726373512</v>
      </c>
      <c r="E69" s="450">
        <v>3385813.1541015091</v>
      </c>
      <c r="F69" s="450">
        <v>3796058.0439727763</v>
      </c>
      <c r="G69" s="450">
        <v>4470061.3660039185</v>
      </c>
      <c r="H69" s="450">
        <v>5967342.8789836215</v>
      </c>
    </row>
    <row r="70" spans="1:8" ht="15" thickTop="1" x14ac:dyDescent="0.2">
      <c r="A70" s="16"/>
      <c r="B70" s="16"/>
      <c r="C70" s="16"/>
      <c r="D70" s="88"/>
      <c r="E70" s="16"/>
      <c r="F70" s="88"/>
      <c r="G70" s="88"/>
      <c r="H70" s="88"/>
    </row>
  </sheetData>
  <mergeCells count="6">
    <mergeCell ref="A1:H1"/>
    <mergeCell ref="A2:H2"/>
    <mergeCell ref="A3:A4"/>
    <mergeCell ref="B3:B4"/>
    <mergeCell ref="C3:F3"/>
    <mergeCell ref="G3:H3"/>
  </mergeCells>
  <pageMargins left="0.7" right="0.7" top="0.75" bottom="0.75" header="0.3" footer="0.3"/>
  <pageSetup paperSize="9" scale="74" orientation="portrait" verticalDpi="0"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pageSetUpPr fitToPage="1"/>
  </sheetPr>
  <dimension ref="A1:M63"/>
  <sheetViews>
    <sheetView view="pageBreakPreview" zoomScaleNormal="100" zoomScaleSheetLayoutView="100" workbookViewId="0">
      <selection activeCell="I8" sqref="I8"/>
    </sheetView>
  </sheetViews>
  <sheetFormatPr defaultColWidth="9.125" defaultRowHeight="14.25" x14ac:dyDescent="0.2"/>
  <cols>
    <col min="1" max="1" width="28.875" style="10" bestFit="1" customWidth="1"/>
    <col min="2" max="2" width="12.125" style="10" bestFit="1" customWidth="1"/>
    <col min="3" max="3" width="7.875" style="10" bestFit="1" customWidth="1"/>
    <col min="4" max="5" width="8.125" style="10" bestFit="1" customWidth="1"/>
    <col min="6" max="6" width="10.5" style="10" bestFit="1" customWidth="1"/>
    <col min="7" max="12" width="8.75" style="10" bestFit="1" customWidth="1"/>
    <col min="13" max="16384" width="9.125" style="10"/>
  </cols>
  <sheetData>
    <row r="1" spans="1:12" ht="18.75" x14ac:dyDescent="0.2">
      <c r="A1" s="707" t="s">
        <v>1079</v>
      </c>
      <c r="B1" s="707"/>
      <c r="C1" s="707"/>
      <c r="D1" s="707"/>
      <c r="E1" s="707"/>
      <c r="F1" s="707"/>
      <c r="G1" s="707"/>
      <c r="H1" s="707"/>
      <c r="I1" s="707"/>
      <c r="J1" s="707"/>
      <c r="K1" s="707"/>
      <c r="L1" s="707"/>
    </row>
    <row r="2" spans="1:12" ht="15" thickBot="1" x14ac:dyDescent="0.25">
      <c r="A2" s="1246"/>
      <c r="B2" s="1246"/>
      <c r="C2" s="1246"/>
      <c r="D2" s="1246"/>
      <c r="E2" s="1246"/>
      <c r="F2" s="1246"/>
      <c r="G2" s="1246"/>
      <c r="H2" s="1246"/>
    </row>
    <row r="3" spans="1:12" ht="15.75" thickTop="1" thickBot="1" x14ac:dyDescent="0.25">
      <c r="A3" s="1247" t="s">
        <v>1080</v>
      </c>
      <c r="E3" s="389"/>
      <c r="F3" s="1227" t="s">
        <v>1081</v>
      </c>
      <c r="G3" s="1231" t="s">
        <v>650</v>
      </c>
      <c r="H3" s="1232"/>
      <c r="I3" s="1232"/>
      <c r="J3" s="1233"/>
      <c r="K3" s="1234" t="s">
        <v>656</v>
      </c>
      <c r="L3" s="1249"/>
    </row>
    <row r="4" spans="1:12" ht="15" thickBot="1" x14ac:dyDescent="0.25">
      <c r="A4" s="1248"/>
      <c r="B4" s="343"/>
      <c r="C4" s="343"/>
      <c r="D4" s="343"/>
      <c r="E4" s="390"/>
      <c r="F4" s="1228"/>
      <c r="G4" s="374" t="s">
        <v>1054</v>
      </c>
      <c r="H4" s="375" t="s">
        <v>1055</v>
      </c>
      <c r="I4" s="375" t="s">
        <v>1056</v>
      </c>
      <c r="J4" s="376" t="s">
        <v>1057</v>
      </c>
      <c r="K4" s="377" t="s">
        <v>1217</v>
      </c>
      <c r="L4" s="375" t="s">
        <v>1055</v>
      </c>
    </row>
    <row r="5" spans="1:12" ht="15" thickTop="1" x14ac:dyDescent="0.2">
      <c r="A5" s="197" t="s">
        <v>1114</v>
      </c>
      <c r="F5" s="16"/>
      <c r="G5" s="7"/>
      <c r="H5" s="7"/>
      <c r="I5" s="7"/>
      <c r="J5" s="7"/>
      <c r="K5" s="7"/>
      <c r="L5" s="7"/>
    </row>
    <row r="6" spans="1:12" x14ac:dyDescent="0.2">
      <c r="A6" s="197" t="s">
        <v>1094</v>
      </c>
      <c r="F6" s="380" t="s">
        <v>1095</v>
      </c>
      <c r="G6" s="382">
        <v>38.133000000000003</v>
      </c>
      <c r="H6" s="373">
        <v>34.716999999999999</v>
      </c>
      <c r="I6" s="373">
        <v>31.471</v>
      </c>
      <c r="J6" s="373">
        <v>31.93</v>
      </c>
      <c r="K6" s="373">
        <v>35.405000000000001</v>
      </c>
      <c r="L6" s="373">
        <v>35.458000000000006</v>
      </c>
    </row>
    <row r="7" spans="1:12" x14ac:dyDescent="0.2">
      <c r="A7" s="197" t="s">
        <v>129</v>
      </c>
      <c r="F7" s="380" t="s">
        <v>1096</v>
      </c>
      <c r="G7" s="385">
        <v>2417.1230214869993</v>
      </c>
      <c r="H7" s="383">
        <v>1917.9928977700001</v>
      </c>
      <c r="I7" s="383">
        <v>1859.8308911500001</v>
      </c>
      <c r="J7" s="383">
        <v>1855.4073006399999</v>
      </c>
      <c r="K7" s="383">
        <v>1982.6785400200001</v>
      </c>
      <c r="L7" s="383">
        <v>1900.3034971600007</v>
      </c>
    </row>
    <row r="8" spans="1:12" x14ac:dyDescent="0.2">
      <c r="A8" s="191" t="s">
        <v>1115</v>
      </c>
      <c r="F8" s="379"/>
      <c r="G8" s="373"/>
      <c r="H8" s="373"/>
      <c r="I8" s="373"/>
      <c r="J8" s="373"/>
      <c r="K8" s="373"/>
      <c r="L8" s="373"/>
    </row>
    <row r="9" spans="1:12" x14ac:dyDescent="0.2">
      <c r="A9" s="191" t="s">
        <v>1094</v>
      </c>
      <c r="F9" s="363" t="s">
        <v>1095</v>
      </c>
      <c r="G9" s="372">
        <v>24.591000000000001</v>
      </c>
      <c r="H9" s="372">
        <v>22.693999999999999</v>
      </c>
      <c r="I9" s="372">
        <v>21.489000000000001</v>
      </c>
      <c r="J9" s="372">
        <v>20.044</v>
      </c>
      <c r="K9" s="372">
        <v>19.538</v>
      </c>
      <c r="L9" s="372">
        <v>19.399000000000001</v>
      </c>
    </row>
    <row r="10" spans="1:12" x14ac:dyDescent="0.2">
      <c r="A10" s="191" t="s">
        <v>129</v>
      </c>
      <c r="F10" s="363" t="s">
        <v>1096</v>
      </c>
      <c r="G10" s="384">
        <v>1939.8259782069997</v>
      </c>
      <c r="H10" s="384">
        <v>1633.1058138899998</v>
      </c>
      <c r="I10" s="384">
        <v>1617.2606949999999</v>
      </c>
      <c r="J10" s="384">
        <v>1567.3169229899997</v>
      </c>
      <c r="K10" s="384">
        <v>1501.67583713</v>
      </c>
      <c r="L10" s="384">
        <v>1482.2410157300005</v>
      </c>
    </row>
    <row r="11" spans="1:12" x14ac:dyDescent="0.2">
      <c r="A11" s="191" t="s">
        <v>1111</v>
      </c>
      <c r="F11" s="379"/>
      <c r="G11" s="372"/>
      <c r="H11" s="372"/>
      <c r="I11" s="372"/>
      <c r="J11" s="372"/>
      <c r="K11" s="372"/>
      <c r="L11" s="372"/>
    </row>
    <row r="12" spans="1:12" x14ac:dyDescent="0.2">
      <c r="A12" s="191" t="s">
        <v>1094</v>
      </c>
      <c r="F12" s="363" t="s">
        <v>1095</v>
      </c>
      <c r="G12" s="372">
        <v>11.233000000000001</v>
      </c>
      <c r="H12" s="372">
        <v>10.032</v>
      </c>
      <c r="I12" s="372">
        <v>8.3179999999999996</v>
      </c>
      <c r="J12" s="372">
        <v>10.356999999999999</v>
      </c>
      <c r="K12" s="372">
        <v>14.503</v>
      </c>
      <c r="L12" s="372">
        <v>14.795999999999999</v>
      </c>
    </row>
    <row r="13" spans="1:12" x14ac:dyDescent="0.2">
      <c r="A13" s="191" t="s">
        <v>129</v>
      </c>
      <c r="F13" s="363" t="s">
        <v>1096</v>
      </c>
      <c r="G13" s="384">
        <v>254.42963989</v>
      </c>
      <c r="H13" s="384">
        <v>206.77084687999999</v>
      </c>
      <c r="I13" s="384">
        <v>167.04515452999999</v>
      </c>
      <c r="J13" s="384">
        <v>222.59103292</v>
      </c>
      <c r="K13" s="384">
        <v>421.66610021000008</v>
      </c>
      <c r="L13" s="384">
        <v>366.11618943000002</v>
      </c>
    </row>
    <row r="14" spans="1:12" x14ac:dyDescent="0.2">
      <c r="A14" s="191" t="s">
        <v>1112</v>
      </c>
      <c r="F14" s="379"/>
      <c r="G14" s="372"/>
      <c r="H14" s="372"/>
      <c r="I14" s="372"/>
      <c r="J14" s="372"/>
      <c r="K14" s="372"/>
      <c r="L14" s="372"/>
    </row>
    <row r="15" spans="1:12" x14ac:dyDescent="0.2">
      <c r="A15" s="191" t="s">
        <v>1094</v>
      </c>
      <c r="F15" s="363" t="s">
        <v>1095</v>
      </c>
      <c r="G15" s="372">
        <v>2.298</v>
      </c>
      <c r="H15" s="372">
        <v>1.986</v>
      </c>
      <c r="I15" s="372">
        <v>1.6539999999999999</v>
      </c>
      <c r="J15" s="372">
        <v>1.5250000000000001</v>
      </c>
      <c r="K15" s="372">
        <v>1.3560000000000001</v>
      </c>
      <c r="L15" s="372">
        <v>1.2609999999999999</v>
      </c>
    </row>
    <row r="16" spans="1:12" x14ac:dyDescent="0.2">
      <c r="A16" s="191" t="s">
        <v>129</v>
      </c>
      <c r="F16" s="363" t="s">
        <v>1096</v>
      </c>
      <c r="G16" s="384">
        <v>222.04476438999998</v>
      </c>
      <c r="H16" s="384">
        <v>77.788387</v>
      </c>
      <c r="I16" s="384">
        <v>73.989818999999997</v>
      </c>
      <c r="J16" s="384">
        <v>65.44116373</v>
      </c>
      <c r="K16" s="384">
        <v>58.879602679999991</v>
      </c>
      <c r="L16" s="384">
        <v>51.908292000000003</v>
      </c>
    </row>
    <row r="17" spans="1:12" x14ac:dyDescent="0.2">
      <c r="A17" s="191" t="s">
        <v>1102</v>
      </c>
      <c r="F17" s="379"/>
      <c r="G17" s="372"/>
      <c r="H17" s="372"/>
      <c r="I17" s="372"/>
      <c r="J17" s="372"/>
      <c r="K17" s="372"/>
      <c r="L17" s="372"/>
    </row>
    <row r="18" spans="1:12" x14ac:dyDescent="0.2">
      <c r="A18" s="191" t="s">
        <v>1094</v>
      </c>
      <c r="F18" s="363" t="s">
        <v>1095</v>
      </c>
      <c r="G18" s="372">
        <v>1.0999999999999999E-2</v>
      </c>
      <c r="H18" s="372">
        <v>5.0000000000000001E-3</v>
      </c>
      <c r="I18" s="372">
        <v>0.01</v>
      </c>
      <c r="J18" s="372">
        <v>4.0000000000000001E-3</v>
      </c>
      <c r="K18" s="372">
        <v>8.0000000000000002E-3</v>
      </c>
      <c r="L18" s="372">
        <v>2E-3</v>
      </c>
    </row>
    <row r="19" spans="1:12" x14ac:dyDescent="0.2">
      <c r="A19" s="191" t="s">
        <v>129</v>
      </c>
      <c r="F19" s="363" t="s">
        <v>1096</v>
      </c>
      <c r="G19" s="384">
        <v>0.82263900000000001</v>
      </c>
      <c r="H19" s="384">
        <v>0.32784999999999997</v>
      </c>
      <c r="I19" s="384">
        <v>1.5352226200000001</v>
      </c>
      <c r="J19" s="384">
        <v>5.8180999999999997E-2</v>
      </c>
      <c r="K19" s="384">
        <v>0.45700000000000002</v>
      </c>
      <c r="L19" s="384">
        <v>3.7999999999999999E-2</v>
      </c>
    </row>
    <row r="20" spans="1:12" x14ac:dyDescent="0.2">
      <c r="A20" s="197" t="s">
        <v>1116</v>
      </c>
      <c r="F20" s="379"/>
      <c r="G20" s="372"/>
      <c r="H20" s="372"/>
      <c r="I20" s="372"/>
      <c r="J20" s="372"/>
      <c r="K20" s="372"/>
      <c r="L20" s="372"/>
    </row>
    <row r="21" spans="1:12" x14ac:dyDescent="0.2">
      <c r="A21" s="197" t="s">
        <v>1094</v>
      </c>
      <c r="F21" s="380" t="s">
        <v>1095</v>
      </c>
      <c r="G21" s="373">
        <v>40109.866719999998</v>
      </c>
      <c r="H21" s="373">
        <v>45333.642079999998</v>
      </c>
      <c r="I21" s="373">
        <v>40841.17460256358</v>
      </c>
      <c r="J21" s="373">
        <v>45552.99</v>
      </c>
      <c r="K21" s="373">
        <v>49791.055399999997</v>
      </c>
      <c r="L21" s="373">
        <v>57130.921999999999</v>
      </c>
    </row>
    <row r="22" spans="1:12" x14ac:dyDescent="0.2">
      <c r="A22" s="197" t="s">
        <v>129</v>
      </c>
      <c r="F22" s="380" t="s">
        <v>1096</v>
      </c>
      <c r="G22" s="383">
        <v>3778325.0601880145</v>
      </c>
      <c r="H22" s="383">
        <v>3844723.217921745</v>
      </c>
      <c r="I22" s="383">
        <v>4139755.2364524691</v>
      </c>
      <c r="J22" s="383">
        <v>4567560.0186854908</v>
      </c>
      <c r="K22" s="383">
        <v>4666103.1490578121</v>
      </c>
      <c r="L22" s="383">
        <v>5369265.1074229777</v>
      </c>
    </row>
    <row r="23" spans="1:12" x14ac:dyDescent="0.2">
      <c r="A23" s="191" t="s">
        <v>1117</v>
      </c>
      <c r="F23" s="379"/>
      <c r="G23" s="373"/>
      <c r="H23" s="373"/>
      <c r="I23" s="373"/>
      <c r="J23" s="373"/>
      <c r="K23" s="373"/>
      <c r="L23" s="373"/>
    </row>
    <row r="24" spans="1:12" x14ac:dyDescent="0.2">
      <c r="A24" s="191" t="s">
        <v>1094</v>
      </c>
      <c r="F24" s="363" t="s">
        <v>1095</v>
      </c>
      <c r="G24" s="372">
        <v>1427.6279999999999</v>
      </c>
      <c r="H24" s="372">
        <v>1548.3709999999999</v>
      </c>
      <c r="I24" s="372">
        <v>1242.9828</v>
      </c>
      <c r="J24" s="372">
        <v>1303.877</v>
      </c>
      <c r="K24" s="372">
        <v>1400.9680318574738</v>
      </c>
      <c r="L24" s="372">
        <v>1517.8088204259968</v>
      </c>
    </row>
    <row r="25" spans="1:12" x14ac:dyDescent="0.2">
      <c r="A25" s="191" t="s">
        <v>129</v>
      </c>
      <c r="F25" s="363" t="s">
        <v>1096</v>
      </c>
      <c r="G25" s="384">
        <v>793039.92900017987</v>
      </c>
      <c r="H25" s="384">
        <v>642136.0220911199</v>
      </c>
      <c r="I25" s="384">
        <v>687581.61478918069</v>
      </c>
      <c r="J25" s="384">
        <v>596342.84845184465</v>
      </c>
      <c r="K25" s="384">
        <v>565064.34294589947</v>
      </c>
      <c r="L25" s="384">
        <v>634696.39522601292</v>
      </c>
    </row>
    <row r="26" spans="1:12" x14ac:dyDescent="0.2">
      <c r="A26" s="191" t="s">
        <v>1111</v>
      </c>
      <c r="F26" s="379"/>
      <c r="G26" s="372"/>
      <c r="H26" s="372"/>
      <c r="I26" s="372"/>
      <c r="J26" s="372"/>
      <c r="K26" s="372"/>
      <c r="L26" s="372"/>
    </row>
    <row r="27" spans="1:12" x14ac:dyDescent="0.2">
      <c r="A27" s="191" t="s">
        <v>1094</v>
      </c>
      <c r="F27" s="363" t="s">
        <v>1095</v>
      </c>
      <c r="G27" s="372">
        <v>5792.6977199999992</v>
      </c>
      <c r="H27" s="372">
        <v>6135.3150799999994</v>
      </c>
      <c r="I27" s="372">
        <v>5457.2631999999994</v>
      </c>
      <c r="J27" s="372">
        <v>5610.2869999999994</v>
      </c>
      <c r="K27" s="372">
        <v>6000.7979681425268</v>
      </c>
      <c r="L27" s="372">
        <v>6324.0271795740036</v>
      </c>
    </row>
    <row r="28" spans="1:12" x14ac:dyDescent="0.2">
      <c r="A28" s="191" t="s">
        <v>129</v>
      </c>
      <c r="F28" s="363" t="s">
        <v>1096</v>
      </c>
      <c r="G28" s="384">
        <v>208130.00515523998</v>
      </c>
      <c r="H28" s="384">
        <v>216342.89693781</v>
      </c>
      <c r="I28" s="384">
        <v>208614.80215613995</v>
      </c>
      <c r="J28" s="384">
        <v>254184.77240922849</v>
      </c>
      <c r="K28" s="384">
        <v>276930.57695259684</v>
      </c>
      <c r="L28" s="384">
        <v>307098.31587933411</v>
      </c>
    </row>
    <row r="29" spans="1:12" x14ac:dyDescent="0.2">
      <c r="A29" s="191" t="s">
        <v>1112</v>
      </c>
      <c r="F29" s="379"/>
      <c r="G29" s="372"/>
      <c r="H29" s="372"/>
      <c r="I29" s="372"/>
      <c r="J29" s="372"/>
      <c r="K29" s="372"/>
      <c r="L29" s="372"/>
    </row>
    <row r="30" spans="1:12" x14ac:dyDescent="0.2">
      <c r="A30" s="191" t="s">
        <v>1094</v>
      </c>
      <c r="F30" s="363" t="s">
        <v>1095</v>
      </c>
      <c r="G30" s="372">
        <v>13462.478999999999</v>
      </c>
      <c r="H30" s="372">
        <v>14465.607</v>
      </c>
      <c r="I30" s="372">
        <v>12318.960000000001</v>
      </c>
      <c r="J30" s="372">
        <v>14969.609</v>
      </c>
      <c r="K30" s="372">
        <v>13991.563</v>
      </c>
      <c r="L30" s="372">
        <v>15271.449699999999</v>
      </c>
    </row>
    <row r="31" spans="1:12" x14ac:dyDescent="0.2">
      <c r="A31" s="191" t="s">
        <v>129</v>
      </c>
      <c r="F31" s="363" t="s">
        <v>1096</v>
      </c>
      <c r="G31" s="384">
        <v>1310070.3429501739</v>
      </c>
      <c r="H31" s="384">
        <v>1442415.4525133173</v>
      </c>
      <c r="I31" s="384">
        <v>1479571.8547677363</v>
      </c>
      <c r="J31" s="384">
        <v>1745718.9146373426</v>
      </c>
      <c r="K31" s="384">
        <v>1616290.1589581859</v>
      </c>
      <c r="L31" s="384">
        <v>1986928.9797723112</v>
      </c>
    </row>
    <row r="32" spans="1:12" x14ac:dyDescent="0.2">
      <c r="A32" s="191" t="s">
        <v>1102</v>
      </c>
      <c r="F32" s="379"/>
      <c r="G32" s="372"/>
      <c r="H32" s="372"/>
      <c r="I32" s="372"/>
      <c r="J32" s="372"/>
      <c r="K32" s="372"/>
      <c r="L32" s="372"/>
    </row>
    <row r="33" spans="1:13" x14ac:dyDescent="0.2">
      <c r="A33" s="191" t="s">
        <v>1094</v>
      </c>
      <c r="F33" s="363" t="s">
        <v>1095</v>
      </c>
      <c r="G33" s="372">
        <v>19427.061999999998</v>
      </c>
      <c r="H33" s="372">
        <v>23184.349000000002</v>
      </c>
      <c r="I33" s="372">
        <v>21821.968602563582</v>
      </c>
      <c r="J33" s="372">
        <v>23669.217000000001</v>
      </c>
      <c r="K33" s="372">
        <v>28397.7264</v>
      </c>
      <c r="L33" s="372">
        <v>34017.636299999998</v>
      </c>
    </row>
    <row r="34" spans="1:13" x14ac:dyDescent="0.2">
      <c r="A34" s="191" t="s">
        <v>129</v>
      </c>
      <c r="F34" s="363" t="s">
        <v>1096</v>
      </c>
      <c r="G34" s="384">
        <v>1467084.7830824209</v>
      </c>
      <c r="H34" s="384">
        <v>1543828.8463794985</v>
      </c>
      <c r="I34" s="384">
        <v>1763986.9647394116</v>
      </c>
      <c r="J34" s="384">
        <v>1971313.4831870752</v>
      </c>
      <c r="K34" s="384">
        <v>2207818.070201131</v>
      </c>
      <c r="L34" s="384">
        <v>2440541.4165453203</v>
      </c>
    </row>
    <row r="35" spans="1:13" x14ac:dyDescent="0.2">
      <c r="A35" s="197" t="s">
        <v>1118</v>
      </c>
      <c r="F35" s="379"/>
      <c r="G35" s="372"/>
      <c r="H35" s="372"/>
      <c r="I35" s="372"/>
      <c r="J35" s="372"/>
      <c r="K35" s="372"/>
      <c r="L35" s="372"/>
    </row>
    <row r="36" spans="1:13" x14ac:dyDescent="0.2">
      <c r="A36" s="197" t="s">
        <v>1094</v>
      </c>
      <c r="F36" s="380" t="s">
        <v>1095</v>
      </c>
      <c r="G36" s="373">
        <v>8969.8989999999994</v>
      </c>
      <c r="H36" s="373">
        <v>8219.7279999999992</v>
      </c>
      <c r="I36" s="373">
        <v>6395.84</v>
      </c>
      <c r="J36" s="373">
        <v>8196.0820000000003</v>
      </c>
      <c r="K36" s="373">
        <v>9597.8130000000001</v>
      </c>
      <c r="L36" s="373">
        <v>10871.337750000001</v>
      </c>
    </row>
    <row r="37" spans="1:13" x14ac:dyDescent="0.2">
      <c r="A37" s="197" t="s">
        <v>129</v>
      </c>
      <c r="F37" s="380" t="s">
        <v>1096</v>
      </c>
      <c r="G37" s="383">
        <v>33451.366996090524</v>
      </c>
      <c r="H37" s="383">
        <v>34179.91685277722</v>
      </c>
      <c r="I37" s="383">
        <v>36615.18365381589</v>
      </c>
      <c r="J37" s="383">
        <v>37743.585495080566</v>
      </c>
      <c r="K37" s="383">
        <v>39586.164318408599</v>
      </c>
      <c r="L37" s="383">
        <v>50504.135747347886</v>
      </c>
    </row>
    <row r="38" spans="1:13" ht="15" thickBot="1" x14ac:dyDescent="0.25">
      <c r="A38" s="100"/>
      <c r="B38" s="100"/>
      <c r="C38" s="100"/>
      <c r="D38" s="60"/>
      <c r="E38" s="100"/>
      <c r="F38" s="60"/>
      <c r="G38" s="32"/>
      <c r="H38" s="32"/>
      <c r="I38" s="343"/>
      <c r="J38" s="343"/>
      <c r="K38" s="343"/>
      <c r="L38" s="343"/>
    </row>
    <row r="39" spans="1:13" ht="15.75" thickTop="1" thickBot="1" x14ac:dyDescent="0.25">
      <c r="A39" s="1243" t="s">
        <v>1119</v>
      </c>
      <c r="B39" s="1243"/>
      <c r="C39" s="1243"/>
      <c r="D39" s="1243"/>
      <c r="E39" s="1243"/>
      <c r="F39" s="1243"/>
      <c r="G39" s="1243"/>
      <c r="H39" s="1243"/>
      <c r="I39" s="1243"/>
      <c r="J39" s="1243"/>
      <c r="K39" s="1243"/>
      <c r="L39" s="1243"/>
    </row>
    <row r="40" spans="1:13" ht="15" thickTop="1" x14ac:dyDescent="0.2">
      <c r="A40" s="746"/>
      <c r="B40" s="746"/>
      <c r="C40" s="746"/>
      <c r="D40" s="746"/>
      <c r="E40" s="746"/>
      <c r="F40" s="746"/>
      <c r="G40" s="746"/>
      <c r="H40" s="746"/>
    </row>
    <row r="41" spans="1:13" ht="18.75" x14ac:dyDescent="0.2">
      <c r="A41" s="707" t="s">
        <v>1120</v>
      </c>
      <c r="B41" s="707"/>
      <c r="C41" s="707"/>
      <c r="D41" s="707"/>
      <c r="E41" s="707"/>
      <c r="F41" s="707"/>
      <c r="G41" s="707"/>
      <c r="H41" s="707"/>
      <c r="I41" s="707"/>
      <c r="J41" s="707"/>
      <c r="K41" s="707"/>
    </row>
    <row r="42" spans="1:13" ht="15" thickBot="1" x14ac:dyDescent="0.25">
      <c r="A42" s="894" t="s">
        <v>1121</v>
      </c>
      <c r="B42" s="894"/>
      <c r="C42" s="894"/>
      <c r="D42" s="894"/>
      <c r="E42" s="894"/>
      <c r="F42" s="894"/>
      <c r="G42" s="894"/>
      <c r="H42" s="894"/>
      <c r="I42" s="894"/>
      <c r="J42" s="894"/>
      <c r="K42" s="894"/>
      <c r="L42" s="894"/>
    </row>
    <row r="43" spans="1:13" ht="15.75" thickTop="1" thickBot="1" x14ac:dyDescent="0.25">
      <c r="A43" s="1035" t="s">
        <v>925</v>
      </c>
      <c r="B43" s="389"/>
      <c r="C43" s="1250" t="s">
        <v>650</v>
      </c>
      <c r="D43" s="1251"/>
      <c r="E43" s="1251"/>
      <c r="F43" s="1251"/>
      <c r="G43" s="1251"/>
      <c r="H43" s="1252"/>
      <c r="I43" s="1245" t="s">
        <v>656</v>
      </c>
      <c r="J43" s="1245"/>
      <c r="K43" s="1245"/>
      <c r="L43" s="1245"/>
    </row>
    <row r="44" spans="1:13" x14ac:dyDescent="0.2">
      <c r="A44" s="1244"/>
      <c r="B44" s="391"/>
      <c r="C44" s="1237" t="s">
        <v>1055</v>
      </c>
      <c r="D44" s="1238"/>
      <c r="E44" s="1239" t="s">
        <v>1056</v>
      </c>
      <c r="F44" s="1238"/>
      <c r="G44" s="1237" t="s">
        <v>1057</v>
      </c>
      <c r="H44" s="1240"/>
      <c r="I44" s="1241" t="s">
        <v>1054</v>
      </c>
      <c r="J44" s="1242"/>
      <c r="K44" s="1241" t="s">
        <v>1055</v>
      </c>
      <c r="L44" s="1241"/>
      <c r="M44" s="399"/>
    </row>
    <row r="45" spans="1:13" ht="15" thickBot="1" x14ac:dyDescent="0.25">
      <c r="A45" s="1244"/>
      <c r="B45" s="391"/>
      <c r="C45" s="395" t="s">
        <v>1122</v>
      </c>
      <c r="D45" s="396" t="s">
        <v>1123</v>
      </c>
      <c r="E45" s="397" t="s">
        <v>1122</v>
      </c>
      <c r="F45" s="396" t="s">
        <v>1123</v>
      </c>
      <c r="G45" s="395" t="s">
        <v>1122</v>
      </c>
      <c r="H45" s="398" t="s">
        <v>1123</v>
      </c>
      <c r="I45" s="395" t="s">
        <v>1122</v>
      </c>
      <c r="J45" s="398" t="s">
        <v>1123</v>
      </c>
      <c r="K45" s="395" t="s">
        <v>1122</v>
      </c>
      <c r="L45" s="410" t="s">
        <v>1123</v>
      </c>
    </row>
    <row r="46" spans="1:13" x14ac:dyDescent="0.2">
      <c r="A46" s="401" t="s">
        <v>1124</v>
      </c>
      <c r="B46" s="402"/>
      <c r="C46" s="403">
        <v>21942</v>
      </c>
      <c r="D46" s="406">
        <v>88740.398443415994</v>
      </c>
      <c r="E46" s="403">
        <v>19918</v>
      </c>
      <c r="F46" s="406">
        <v>109201.712545145</v>
      </c>
      <c r="G46" s="403">
        <v>18750</v>
      </c>
      <c r="H46" s="406">
        <v>118438.655684967</v>
      </c>
      <c r="I46" s="403">
        <v>19038</v>
      </c>
      <c r="J46" s="406">
        <v>133937.41006111499</v>
      </c>
      <c r="K46" s="403">
        <v>25275</v>
      </c>
      <c r="L46" s="406">
        <v>190950.50881691999</v>
      </c>
    </row>
    <row r="47" spans="1:13" x14ac:dyDescent="0.2">
      <c r="A47" s="400" t="s">
        <v>1125</v>
      </c>
      <c r="B47" s="399"/>
      <c r="C47" s="386">
        <v>1172949</v>
      </c>
      <c r="D47" s="392">
        <v>55396.267721218996</v>
      </c>
      <c r="E47" s="386">
        <v>1230726.9999999998</v>
      </c>
      <c r="F47" s="392">
        <v>55139.671162181643</v>
      </c>
      <c r="G47" s="386">
        <v>1206462</v>
      </c>
      <c r="H47" s="392">
        <v>58572.934937313534</v>
      </c>
      <c r="I47" s="386">
        <v>1404054</v>
      </c>
      <c r="J47" s="392">
        <v>65388.364984266998</v>
      </c>
      <c r="K47" s="386">
        <v>1449098</v>
      </c>
      <c r="L47" s="392">
        <v>78802.095153488001</v>
      </c>
    </row>
    <row r="48" spans="1:13" ht="15" thickBot="1" x14ac:dyDescent="0.25">
      <c r="A48" s="135" t="s">
        <v>1126</v>
      </c>
      <c r="B48" s="404"/>
      <c r="C48" s="387">
        <v>17424</v>
      </c>
      <c r="D48" s="393">
        <v>6412.7015594839995</v>
      </c>
      <c r="E48" s="387">
        <v>17903</v>
      </c>
      <c r="F48" s="393">
        <v>7153.3672812477398</v>
      </c>
      <c r="G48" s="387">
        <v>14050</v>
      </c>
      <c r="H48" s="393">
        <v>6050.7365176049007</v>
      </c>
      <c r="I48" s="387">
        <v>0</v>
      </c>
      <c r="J48" s="393">
        <v>0</v>
      </c>
      <c r="K48" s="387">
        <v>6713</v>
      </c>
      <c r="L48" s="393">
        <v>2898.8998736449998</v>
      </c>
    </row>
    <row r="49" spans="1:13" ht="15" thickBot="1" x14ac:dyDescent="0.25">
      <c r="A49" s="32" t="s">
        <v>320</v>
      </c>
      <c r="B49" s="399"/>
      <c r="C49" s="388">
        <v>1212315</v>
      </c>
      <c r="D49" s="394">
        <v>150549.36772411899</v>
      </c>
      <c r="E49" s="409">
        <v>1268548</v>
      </c>
      <c r="F49" s="394">
        <v>171494.75098857441</v>
      </c>
      <c r="G49" s="388">
        <v>1239262</v>
      </c>
      <c r="H49" s="394">
        <v>183062.32713988546</v>
      </c>
      <c r="I49" s="409">
        <v>1423092</v>
      </c>
      <c r="J49" s="394">
        <v>199325.77504538198</v>
      </c>
      <c r="K49" s="409">
        <v>1481086</v>
      </c>
      <c r="L49" s="394">
        <v>272651.50384405296</v>
      </c>
      <c r="M49" s="399"/>
    </row>
    <row r="50" spans="1:13" ht="15" thickTop="1" x14ac:dyDescent="0.2">
      <c r="B50" s="353"/>
      <c r="K50" s="399"/>
      <c r="L50" s="399"/>
    </row>
    <row r="51" spans="1:13" ht="18.75" x14ac:dyDescent="0.2">
      <c r="A51" s="707" t="s">
        <v>1127</v>
      </c>
      <c r="B51" s="707"/>
      <c r="C51" s="707"/>
      <c r="D51" s="707"/>
      <c r="E51" s="707"/>
      <c r="F51" s="707"/>
      <c r="G51" s="707"/>
      <c r="H51" s="707"/>
      <c r="I51" s="707"/>
      <c r="J51" s="707"/>
      <c r="K51" s="707"/>
      <c r="L51" s="707"/>
    </row>
    <row r="52" spans="1:13" ht="15" thickBot="1" x14ac:dyDescent="0.25">
      <c r="A52" s="773" t="s">
        <v>1128</v>
      </c>
      <c r="B52" s="773"/>
      <c r="C52" s="773"/>
      <c r="D52" s="773"/>
      <c r="E52" s="773"/>
      <c r="F52" s="773"/>
      <c r="G52" s="773"/>
      <c r="H52" s="773"/>
      <c r="I52" s="773"/>
      <c r="J52" s="773"/>
      <c r="K52" s="773"/>
      <c r="L52" s="773"/>
    </row>
    <row r="53" spans="1:13" x14ac:dyDescent="0.2">
      <c r="A53" s="360" t="s">
        <v>1129</v>
      </c>
      <c r="B53" s="405"/>
      <c r="C53" s="406">
        <v>23.324625999999999</v>
      </c>
      <c r="D53" s="406">
        <v>6582.239088754196</v>
      </c>
      <c r="E53" s="406">
        <v>23.178723999999999</v>
      </c>
      <c r="F53" s="406">
        <v>6477.385810358317</v>
      </c>
      <c r="G53" s="406">
        <v>19.439458999999999</v>
      </c>
      <c r="H53" s="406">
        <v>7213.4704707069413</v>
      </c>
      <c r="I53" s="406">
        <v>22.877490999999999</v>
      </c>
      <c r="J53" s="406">
        <v>7788.7055595792108</v>
      </c>
      <c r="K53" s="406">
        <v>23.331375000000001</v>
      </c>
      <c r="L53" s="406">
        <v>7433.3740970856124</v>
      </c>
    </row>
    <row r="54" spans="1:13" x14ac:dyDescent="0.2">
      <c r="A54" s="361" t="s">
        <v>1130</v>
      </c>
      <c r="B54" s="356"/>
      <c r="C54" s="392">
        <v>37.162764000000003</v>
      </c>
      <c r="D54" s="392">
        <v>7640.341755477315</v>
      </c>
      <c r="E54" s="392">
        <v>37.383240000000001</v>
      </c>
      <c r="F54" s="392">
        <v>8456.0053088291679</v>
      </c>
      <c r="G54" s="392">
        <v>37.223286000000002</v>
      </c>
      <c r="H54" s="392">
        <v>8490.1682592189845</v>
      </c>
      <c r="I54" s="392">
        <v>34.947543000000003</v>
      </c>
      <c r="J54" s="392">
        <v>7573.0871292881093</v>
      </c>
      <c r="K54" s="392">
        <v>38.601083000000003</v>
      </c>
      <c r="L54" s="392">
        <v>8161.0688293735211</v>
      </c>
    </row>
    <row r="55" spans="1:13" x14ac:dyDescent="0.2">
      <c r="A55" s="361" t="s">
        <v>1131</v>
      </c>
      <c r="B55" s="356"/>
      <c r="C55" s="392">
        <v>9.4357509999999998</v>
      </c>
      <c r="D55" s="392">
        <v>24197.696044928845</v>
      </c>
      <c r="E55" s="392">
        <v>9.6091660000000001</v>
      </c>
      <c r="F55" s="392">
        <v>24906.37628938819</v>
      </c>
      <c r="G55" s="392">
        <v>9.6875800000000005</v>
      </c>
      <c r="H55" s="392">
        <v>31925.520955530057</v>
      </c>
      <c r="I55" s="392">
        <v>9.5156233074999985</v>
      </c>
      <c r="J55" s="392">
        <v>43052.120912609651</v>
      </c>
      <c r="K55" s="392">
        <v>9.5825320000000005</v>
      </c>
      <c r="L55" s="392">
        <v>43138.033041406772</v>
      </c>
    </row>
    <row r="56" spans="1:13" x14ac:dyDescent="0.2">
      <c r="A56" s="361" t="s">
        <v>1132</v>
      </c>
      <c r="B56" s="356"/>
      <c r="C56" s="392">
        <v>9.0295129999999997</v>
      </c>
      <c r="D56" s="392">
        <v>8272.4939160655103</v>
      </c>
      <c r="E56" s="392">
        <v>7.8175150000000002</v>
      </c>
      <c r="F56" s="392">
        <v>7682.6533025389399</v>
      </c>
      <c r="G56" s="392">
        <v>8.8620269999999994</v>
      </c>
      <c r="H56" s="392">
        <v>8670.8608714271795</v>
      </c>
      <c r="I56" s="392">
        <v>8.8954641500000005</v>
      </c>
      <c r="J56" s="392">
        <v>8969.9987534053998</v>
      </c>
      <c r="K56" s="392">
        <v>8.7502209999999998</v>
      </c>
      <c r="L56" s="392">
        <v>9069.7166351936012</v>
      </c>
    </row>
    <row r="57" spans="1:13" x14ac:dyDescent="0.2">
      <c r="A57" s="361" t="s">
        <v>1133</v>
      </c>
      <c r="B57" s="356"/>
      <c r="C57" s="392">
        <v>13.580575</v>
      </c>
      <c r="D57" s="392">
        <v>432.35270947015005</v>
      </c>
      <c r="E57" s="392">
        <v>13.534838000000001</v>
      </c>
      <c r="F57" s="392">
        <v>373.26952691449998</v>
      </c>
      <c r="G57" s="392">
        <v>12.773574</v>
      </c>
      <c r="H57" s="392">
        <v>447.04576165191997</v>
      </c>
      <c r="I57" s="392">
        <v>15.931524</v>
      </c>
      <c r="J57" s="392">
        <v>620.38338051658991</v>
      </c>
      <c r="K57" s="392">
        <v>15.188241</v>
      </c>
      <c r="L57" s="392">
        <v>603.66256129154988</v>
      </c>
    </row>
    <row r="58" spans="1:13" x14ac:dyDescent="0.2">
      <c r="A58" s="361" t="s">
        <v>1134</v>
      </c>
      <c r="B58" s="356"/>
      <c r="C58" s="392">
        <v>0.63153999999999999</v>
      </c>
      <c r="D58" s="392">
        <v>3975.0896250299897</v>
      </c>
      <c r="E58" s="392">
        <v>0.62850200000000001</v>
      </c>
      <c r="F58" s="392">
        <v>4499.9291739193695</v>
      </c>
      <c r="G58" s="392">
        <v>0.64161500000000005</v>
      </c>
      <c r="H58" s="392">
        <v>4783.9474359918104</v>
      </c>
      <c r="I58" s="392">
        <v>0.57517799999999997</v>
      </c>
      <c r="J58" s="392">
        <v>4706.6686632521287</v>
      </c>
      <c r="K58" s="392">
        <v>0.59580900000000003</v>
      </c>
      <c r="L58" s="392">
        <v>4969.2253548752487</v>
      </c>
    </row>
    <row r="59" spans="1:13" x14ac:dyDescent="0.2">
      <c r="A59" s="361" t="s">
        <v>1135</v>
      </c>
      <c r="B59" s="356"/>
      <c r="C59" s="392">
        <v>2.0985779999999998</v>
      </c>
      <c r="D59" s="392">
        <v>3183.1921978646569</v>
      </c>
      <c r="E59" s="392">
        <v>2.021601</v>
      </c>
      <c r="F59" s="392">
        <v>3651.9376476537409</v>
      </c>
      <c r="G59" s="392">
        <v>1.7623610000000001</v>
      </c>
      <c r="H59" s="392">
        <v>3433.3724556487819</v>
      </c>
      <c r="I59" s="392">
        <v>1.774867</v>
      </c>
      <c r="J59" s="392">
        <v>3470.0358198471063</v>
      </c>
      <c r="K59" s="392">
        <v>1.626681</v>
      </c>
      <c r="L59" s="392">
        <v>3060.8613013158533</v>
      </c>
    </row>
    <row r="60" spans="1:13" ht="15" thickBot="1" x14ac:dyDescent="0.25">
      <c r="A60" s="367" t="s">
        <v>1136</v>
      </c>
      <c r="B60" s="355"/>
      <c r="C60" s="407">
        <v>0.25959700000000002</v>
      </c>
      <c r="D60" s="407">
        <v>833.5042601394</v>
      </c>
      <c r="E60" s="407">
        <v>0.109972</v>
      </c>
      <c r="F60" s="407">
        <v>715.92975831157503</v>
      </c>
      <c r="G60" s="407">
        <v>0.200795</v>
      </c>
      <c r="H60" s="407">
        <v>1003.7538415882</v>
      </c>
      <c r="I60" s="407">
        <v>0.127835</v>
      </c>
      <c r="J60" s="407">
        <v>1081.2609294676552</v>
      </c>
      <c r="K60" s="407">
        <v>0.18068699999999999</v>
      </c>
      <c r="L60" s="407">
        <v>1348.44238783842</v>
      </c>
    </row>
    <row r="61" spans="1:13" ht="15.75" thickTop="1" thickBot="1" x14ac:dyDescent="0.25">
      <c r="A61" s="139" t="s">
        <v>320</v>
      </c>
      <c r="B61" s="32"/>
      <c r="C61" s="394">
        <v>95.522943999999995</v>
      </c>
      <c r="D61" s="408">
        <v>55116.909597730068</v>
      </c>
      <c r="E61" s="394">
        <v>94.283557999999999</v>
      </c>
      <c r="F61" s="408">
        <v>56763.486817913799</v>
      </c>
      <c r="G61" s="394">
        <v>90.590696999999992</v>
      </c>
      <c r="H61" s="408">
        <v>65968.140051763869</v>
      </c>
      <c r="I61" s="394">
        <v>94.645525457499986</v>
      </c>
      <c r="J61" s="408">
        <v>77262.261147965852</v>
      </c>
      <c r="K61" s="394">
        <v>97.856629000000027</v>
      </c>
      <c r="L61" s="408">
        <v>77784.384208380579</v>
      </c>
    </row>
    <row r="62" spans="1:13" ht="15" thickTop="1" x14ac:dyDescent="0.2">
      <c r="A62" s="746" t="s">
        <v>1119</v>
      </c>
      <c r="B62" s="746"/>
      <c r="C62" s="746"/>
      <c r="D62" s="746"/>
      <c r="E62" s="746"/>
      <c r="F62" s="746"/>
      <c r="G62" s="746"/>
      <c r="H62" s="746"/>
      <c r="I62" s="746"/>
      <c r="J62" s="746"/>
      <c r="K62" s="746"/>
      <c r="L62" s="746"/>
    </row>
    <row r="63" spans="1:13" x14ac:dyDescent="0.2">
      <c r="A63" s="1236" t="s">
        <v>1137</v>
      </c>
      <c r="B63" s="1236"/>
      <c r="C63" s="1236"/>
      <c r="D63" s="1236"/>
      <c r="E63" s="1236"/>
      <c r="F63" s="1236"/>
      <c r="G63" s="1236"/>
      <c r="H63" s="1236"/>
      <c r="I63" s="1236"/>
      <c r="J63" s="1236"/>
      <c r="K63" s="1236"/>
      <c r="L63" s="1236"/>
    </row>
  </sheetData>
  <mergeCells count="22">
    <mergeCell ref="I43:L43"/>
    <mergeCell ref="A2:H2"/>
    <mergeCell ref="A3:A4"/>
    <mergeCell ref="G3:J3"/>
    <mergeCell ref="K3:L3"/>
    <mergeCell ref="C43:H43"/>
    <mergeCell ref="A1:L1"/>
    <mergeCell ref="A62:L62"/>
    <mergeCell ref="A63:L63"/>
    <mergeCell ref="F3:F4"/>
    <mergeCell ref="C44:D44"/>
    <mergeCell ref="E44:F44"/>
    <mergeCell ref="G44:H44"/>
    <mergeCell ref="I44:J44"/>
    <mergeCell ref="K44:L44"/>
    <mergeCell ref="A42:L42"/>
    <mergeCell ref="A39:L39"/>
    <mergeCell ref="A51:L51"/>
    <mergeCell ref="A52:L52"/>
    <mergeCell ref="A41:K41"/>
    <mergeCell ref="A43:A45"/>
    <mergeCell ref="A40:H40"/>
  </mergeCells>
  <pageMargins left="0.7" right="0.7" top="0.75" bottom="0.75" header="0.3" footer="0.3"/>
  <pageSetup paperSize="9" scale="62" orientation="portrait" verticalDpi="0"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
  <dimension ref="A1:N46"/>
  <sheetViews>
    <sheetView view="pageBreakPreview" topLeftCell="A19" zoomScaleNormal="100" zoomScaleSheetLayoutView="100" workbookViewId="0">
      <selection activeCell="N41" sqref="N41"/>
    </sheetView>
  </sheetViews>
  <sheetFormatPr defaultColWidth="9.125" defaultRowHeight="14.25" x14ac:dyDescent="0.2"/>
  <cols>
    <col min="1" max="2" width="9.125" style="10"/>
    <col min="3" max="3" width="10.375" style="10" bestFit="1" customWidth="1"/>
    <col min="4" max="4" width="8.75" style="10" bestFit="1" customWidth="1"/>
    <col min="5" max="5" width="6.75" style="10" bestFit="1" customWidth="1"/>
    <col min="6" max="6" width="10.375" style="10" bestFit="1" customWidth="1"/>
    <col min="7" max="7" width="8.75" style="10" bestFit="1" customWidth="1"/>
    <col min="8" max="8" width="6.75" style="10" bestFit="1" customWidth="1"/>
    <col min="9" max="9" width="10.375" style="10" bestFit="1" customWidth="1"/>
    <col min="10" max="10" width="8.75" style="10" bestFit="1" customWidth="1"/>
    <col min="11" max="11" width="6.75" style="10" bestFit="1" customWidth="1"/>
    <col min="12" max="12" width="10.125" style="10" bestFit="1" customWidth="1"/>
    <col min="13" max="13" width="8.75" style="10" bestFit="1" customWidth="1"/>
    <col min="14" max="14" width="9.5" style="10" bestFit="1" customWidth="1"/>
    <col min="15" max="16384" width="9.125" style="10"/>
  </cols>
  <sheetData>
    <row r="1" spans="1:14" ht="18.75" x14ac:dyDescent="0.2">
      <c r="A1" s="741"/>
      <c r="B1" s="707" t="s">
        <v>1138</v>
      </c>
      <c r="C1" s="707"/>
      <c r="D1" s="707"/>
      <c r="E1" s="707"/>
      <c r="F1" s="707"/>
      <c r="G1" s="707"/>
      <c r="H1" s="707"/>
      <c r="I1" s="707"/>
      <c r="J1" s="707"/>
      <c r="K1" s="707"/>
      <c r="L1" s="707"/>
      <c r="M1" s="707"/>
      <c r="N1" s="707"/>
    </row>
    <row r="2" spans="1:14" ht="18.75" x14ac:dyDescent="0.2">
      <c r="A2" s="741"/>
      <c r="B2" s="707" t="s">
        <v>1139</v>
      </c>
      <c r="C2" s="707"/>
      <c r="D2" s="707"/>
      <c r="E2" s="707"/>
      <c r="F2" s="707"/>
      <c r="G2" s="707"/>
      <c r="H2" s="707"/>
      <c r="I2" s="707"/>
      <c r="J2" s="707"/>
      <c r="K2" s="707"/>
      <c r="L2" s="707"/>
      <c r="M2" s="707"/>
      <c r="N2" s="707"/>
    </row>
    <row r="3" spans="1:14" x14ac:dyDescent="0.2">
      <c r="A3" s="741"/>
      <c r="B3" s="964" t="s">
        <v>122</v>
      </c>
      <c r="C3" s="964"/>
      <c r="D3" s="964"/>
      <c r="E3" s="964"/>
      <c r="F3" s="964"/>
      <c r="G3" s="964"/>
      <c r="H3" s="964"/>
      <c r="I3" s="964"/>
      <c r="J3" s="964"/>
      <c r="K3" s="964"/>
      <c r="L3" s="964"/>
      <c r="M3" s="964"/>
      <c r="N3" s="964"/>
    </row>
    <row r="4" spans="1:14" ht="15" thickBot="1" x14ac:dyDescent="0.25">
      <c r="A4" s="1255"/>
      <c r="B4" s="964" t="s">
        <v>1140</v>
      </c>
      <c r="C4" s="964"/>
      <c r="D4" s="964"/>
      <c r="E4" s="964"/>
      <c r="F4" s="964"/>
      <c r="G4" s="964"/>
      <c r="H4" s="964"/>
      <c r="I4" s="964"/>
      <c r="J4" s="964"/>
      <c r="K4" s="964"/>
      <c r="L4" s="964"/>
      <c r="M4" s="964"/>
      <c r="N4" s="964"/>
    </row>
    <row r="5" spans="1:14" ht="15" thickBot="1" x14ac:dyDescent="0.25">
      <c r="A5" s="1261" t="s">
        <v>1141</v>
      </c>
      <c r="B5" s="1262"/>
      <c r="C5" s="1256">
        <v>2023</v>
      </c>
      <c r="D5" s="1257"/>
      <c r="E5" s="1257"/>
      <c r="F5" s="1257"/>
      <c r="G5" s="1257"/>
      <c r="H5" s="1257"/>
      <c r="I5" s="1257"/>
      <c r="J5" s="1257"/>
      <c r="K5" s="1257"/>
      <c r="L5" s="1258">
        <v>2024</v>
      </c>
      <c r="M5" s="1257"/>
      <c r="N5" s="1257"/>
    </row>
    <row r="6" spans="1:14" ht="15" thickBot="1" x14ac:dyDescent="0.25">
      <c r="A6" s="747"/>
      <c r="B6" s="1263"/>
      <c r="C6" s="1253" t="s">
        <v>1055</v>
      </c>
      <c r="D6" s="1254"/>
      <c r="E6" s="1266"/>
      <c r="F6" s="1254" t="s">
        <v>1056</v>
      </c>
      <c r="G6" s="1254"/>
      <c r="H6" s="1266"/>
      <c r="I6" s="1253" t="s">
        <v>1057</v>
      </c>
      <c r="J6" s="1254"/>
      <c r="K6" s="1254"/>
      <c r="L6" s="1253" t="s">
        <v>1054</v>
      </c>
      <c r="M6" s="1254"/>
      <c r="N6" s="1254"/>
    </row>
    <row r="7" spans="1:14" x14ac:dyDescent="0.2">
      <c r="A7" s="747"/>
      <c r="B7" s="1263"/>
      <c r="C7" s="1259" t="s">
        <v>869</v>
      </c>
      <c r="D7" s="1259" t="s">
        <v>1142</v>
      </c>
      <c r="E7" s="198" t="s">
        <v>1143</v>
      </c>
      <c r="F7" s="1259" t="s">
        <v>869</v>
      </c>
      <c r="G7" s="1259" t="s">
        <v>1142</v>
      </c>
      <c r="H7" s="198" t="s">
        <v>1143</v>
      </c>
      <c r="I7" s="1259" t="s">
        <v>869</v>
      </c>
      <c r="J7" s="1259" t="s">
        <v>1142</v>
      </c>
      <c r="K7" s="61" t="s">
        <v>1143</v>
      </c>
      <c r="L7" s="1259" t="s">
        <v>869</v>
      </c>
      <c r="M7" s="1259" t="s">
        <v>1142</v>
      </c>
      <c r="N7" s="61" t="s">
        <v>1143</v>
      </c>
    </row>
    <row r="8" spans="1:14" ht="15" thickBot="1" x14ac:dyDescent="0.25">
      <c r="A8" s="1264"/>
      <c r="B8" s="1265"/>
      <c r="C8" s="1260"/>
      <c r="D8" s="1260"/>
      <c r="E8" s="199" t="s">
        <v>1144</v>
      </c>
      <c r="F8" s="1260"/>
      <c r="G8" s="1260"/>
      <c r="H8" s="199" t="s">
        <v>1144</v>
      </c>
      <c r="I8" s="1260"/>
      <c r="J8" s="1260"/>
      <c r="K8" s="108" t="s">
        <v>1144</v>
      </c>
      <c r="L8" s="1260"/>
      <c r="M8" s="1260"/>
      <c r="N8" s="108" t="s">
        <v>1144</v>
      </c>
    </row>
    <row r="9" spans="1:14" ht="15" thickTop="1" x14ac:dyDescent="0.2">
      <c r="A9" s="936" t="s">
        <v>1145</v>
      </c>
      <c r="B9" s="936"/>
      <c r="C9" s="249">
        <v>8692092</v>
      </c>
      <c r="D9" s="249">
        <v>735700</v>
      </c>
      <c r="E9" s="443">
        <v>8.5</v>
      </c>
      <c r="F9" s="249">
        <v>8540795.8010000009</v>
      </c>
      <c r="G9" s="249">
        <v>748627.86600000004</v>
      </c>
      <c r="H9" s="443">
        <v>8.7653174650580787</v>
      </c>
      <c r="I9" s="249">
        <v>8878427.8330000006</v>
      </c>
      <c r="J9" s="249">
        <v>779084.74300000002</v>
      </c>
      <c r="K9" s="443">
        <v>8.7750304181584937</v>
      </c>
      <c r="L9" s="249">
        <v>8640135.1919999998</v>
      </c>
      <c r="M9" s="249">
        <v>774591.071</v>
      </c>
      <c r="N9" s="443">
        <v>8.965034154988718</v>
      </c>
    </row>
    <row r="10" spans="1:14" x14ac:dyDescent="0.2">
      <c r="A10" s="789" t="s">
        <v>1146</v>
      </c>
      <c r="B10" s="789"/>
      <c r="C10" s="249">
        <v>440650</v>
      </c>
      <c r="D10" s="249">
        <v>74566</v>
      </c>
      <c r="E10" s="443">
        <v>16.899999999999999</v>
      </c>
      <c r="F10" s="249">
        <v>422348.71199999994</v>
      </c>
      <c r="G10" s="249">
        <v>75098.725000000006</v>
      </c>
      <c r="H10" s="443">
        <v>17.781213217006332</v>
      </c>
      <c r="I10" s="249">
        <v>537794.81200000003</v>
      </c>
      <c r="J10" s="249">
        <v>76094.812000000005</v>
      </c>
      <c r="K10" s="443">
        <v>14.149413549939563</v>
      </c>
      <c r="L10" s="249">
        <v>487146.28399999999</v>
      </c>
      <c r="M10" s="249">
        <v>80973.788</v>
      </c>
      <c r="N10" s="443">
        <v>16.62206829027151</v>
      </c>
    </row>
    <row r="11" spans="1:14" x14ac:dyDescent="0.2">
      <c r="A11" s="789" t="s">
        <v>1147</v>
      </c>
      <c r="B11" s="789"/>
      <c r="C11" s="249">
        <v>453778</v>
      </c>
      <c r="D11" s="249">
        <v>62119</v>
      </c>
      <c r="E11" s="443">
        <v>13.7</v>
      </c>
      <c r="F11" s="249">
        <v>450036.03100000002</v>
      </c>
      <c r="G11" s="249">
        <v>58678.699000000001</v>
      </c>
      <c r="H11" s="443">
        <v>13.038666897317826</v>
      </c>
      <c r="I11" s="249">
        <v>501720.109</v>
      </c>
      <c r="J11" s="249">
        <v>59545.879000000001</v>
      </c>
      <c r="K11" s="443">
        <v>11.868346102109294</v>
      </c>
      <c r="L11" s="249">
        <v>483016.37199999997</v>
      </c>
      <c r="M11" s="249">
        <v>61254.584000000003</v>
      </c>
      <c r="N11" s="443">
        <v>12.68167862434278</v>
      </c>
    </row>
    <row r="12" spans="1:14" x14ac:dyDescent="0.2">
      <c r="A12" s="789" t="s">
        <v>1148</v>
      </c>
      <c r="B12" s="789"/>
      <c r="C12" s="453">
        <v>850175</v>
      </c>
      <c r="D12" s="453">
        <v>35776</v>
      </c>
      <c r="E12" s="443">
        <v>4.2</v>
      </c>
      <c r="F12" s="453">
        <v>836856.55099999998</v>
      </c>
      <c r="G12" s="453">
        <v>36694.508000000002</v>
      </c>
      <c r="H12" s="443">
        <v>4.384802623120053</v>
      </c>
      <c r="I12" s="453">
        <v>814807.48800000001</v>
      </c>
      <c r="J12" s="453">
        <v>34208.601999999999</v>
      </c>
      <c r="K12" s="443">
        <v>4.1983661789814084</v>
      </c>
      <c r="L12" s="453">
        <v>796833.65899999987</v>
      </c>
      <c r="M12" s="453">
        <v>36228.225000000006</v>
      </c>
      <c r="N12" s="443">
        <v>4.5465229274407459</v>
      </c>
    </row>
    <row r="13" spans="1:14" x14ac:dyDescent="0.2">
      <c r="A13" s="1267" t="s">
        <v>1149</v>
      </c>
      <c r="B13" s="1267"/>
      <c r="C13" s="250">
        <v>93679</v>
      </c>
      <c r="D13" s="250">
        <v>2310</v>
      </c>
      <c r="E13" s="423">
        <v>2.5</v>
      </c>
      <c r="F13" s="250">
        <v>102903.53</v>
      </c>
      <c r="G13" s="250">
        <v>2399.8150000000001</v>
      </c>
      <c r="H13" s="423">
        <v>2.3321017267337671</v>
      </c>
      <c r="I13" s="250">
        <v>107644.916</v>
      </c>
      <c r="J13" s="250">
        <v>1618.6189999999999</v>
      </c>
      <c r="K13" s="423">
        <v>1.5036650685853106</v>
      </c>
      <c r="L13" s="250">
        <v>112083.22</v>
      </c>
      <c r="M13" s="250">
        <v>1819.479</v>
      </c>
      <c r="N13" s="423">
        <v>1.6233286302802508</v>
      </c>
    </row>
    <row r="14" spans="1:14" x14ac:dyDescent="0.2">
      <c r="A14" s="1267" t="s">
        <v>1150</v>
      </c>
      <c r="B14" s="1267"/>
      <c r="C14" s="454">
        <v>287628</v>
      </c>
      <c r="D14" s="454">
        <v>4650</v>
      </c>
      <c r="E14" s="423">
        <v>1.6</v>
      </c>
      <c r="F14" s="454">
        <v>274964.40000000002</v>
      </c>
      <c r="G14" s="454">
        <v>4792.3739999999998</v>
      </c>
      <c r="H14" s="423">
        <v>1.7429070817894969</v>
      </c>
      <c r="I14" s="454">
        <v>247397.79800000001</v>
      </c>
      <c r="J14" s="454">
        <v>4541.1440000000002</v>
      </c>
      <c r="K14" s="423">
        <v>1.8355636293901048</v>
      </c>
      <c r="L14" s="454">
        <v>233581.16399999999</v>
      </c>
      <c r="M14" s="454">
        <v>4789.8</v>
      </c>
      <c r="N14" s="423">
        <v>2.050593428843432</v>
      </c>
    </row>
    <row r="15" spans="1:14" x14ac:dyDescent="0.2">
      <c r="A15" s="1267" t="s">
        <v>1151</v>
      </c>
      <c r="B15" s="1267"/>
      <c r="C15" s="250">
        <v>1323</v>
      </c>
      <c r="D15" s="250">
        <v>72</v>
      </c>
      <c r="E15" s="423">
        <v>5.5</v>
      </c>
      <c r="F15" s="250">
        <v>1403.126</v>
      </c>
      <c r="G15" s="250">
        <v>73.942999999999998</v>
      </c>
      <c r="H15" s="423">
        <v>5.2698759769258068</v>
      </c>
      <c r="I15" s="250">
        <v>1519.057</v>
      </c>
      <c r="J15" s="250">
        <v>52.491</v>
      </c>
      <c r="K15" s="423">
        <v>3.455499036573348</v>
      </c>
      <c r="L15" s="250">
        <v>1685.72</v>
      </c>
      <c r="M15" s="250">
        <v>52.896000000000001</v>
      </c>
      <c r="N15" s="423">
        <v>3.1378876681773957</v>
      </c>
    </row>
    <row r="16" spans="1:14" x14ac:dyDescent="0.2">
      <c r="A16" s="1267" t="s">
        <v>1152</v>
      </c>
      <c r="B16" s="1267"/>
      <c r="C16" s="454">
        <v>219374</v>
      </c>
      <c r="D16" s="454">
        <v>12070</v>
      </c>
      <c r="E16" s="423">
        <v>5.5</v>
      </c>
      <c r="F16" s="454">
        <v>212424.75599999999</v>
      </c>
      <c r="G16" s="454">
        <v>12543.768</v>
      </c>
      <c r="H16" s="423">
        <v>5.9050405593969471</v>
      </c>
      <c r="I16" s="454">
        <v>211518.70499999999</v>
      </c>
      <c r="J16" s="454">
        <v>12168.198</v>
      </c>
      <c r="K16" s="423">
        <v>5.7527763324761283</v>
      </c>
      <c r="L16" s="454">
        <v>208535.34700000001</v>
      </c>
      <c r="M16" s="454">
        <v>12966.451999999999</v>
      </c>
      <c r="N16" s="423">
        <v>6.2178677075786091</v>
      </c>
    </row>
    <row r="17" spans="1:14" x14ac:dyDescent="0.2">
      <c r="A17" s="1267" t="s">
        <v>1153</v>
      </c>
      <c r="B17" s="1267"/>
      <c r="C17" s="250">
        <v>248171</v>
      </c>
      <c r="D17" s="250">
        <v>16673</v>
      </c>
      <c r="E17" s="423">
        <v>6.7</v>
      </c>
      <c r="F17" s="250">
        <v>245160.739</v>
      </c>
      <c r="G17" s="250">
        <v>16884.608</v>
      </c>
      <c r="H17" s="423">
        <v>6.8871582247922651</v>
      </c>
      <c r="I17" s="250">
        <v>246727.01199999999</v>
      </c>
      <c r="J17" s="250">
        <v>15828.15</v>
      </c>
      <c r="K17" s="423">
        <v>6.4152481204611682</v>
      </c>
      <c r="L17" s="250">
        <v>240948.20800000001</v>
      </c>
      <c r="M17" s="250">
        <v>16599.598000000002</v>
      </c>
      <c r="N17" s="423">
        <v>6.8892805378324287</v>
      </c>
    </row>
    <row r="18" spans="1:14" x14ac:dyDescent="0.2">
      <c r="A18" s="789" t="s">
        <v>1154</v>
      </c>
      <c r="B18" s="789"/>
      <c r="C18" s="453">
        <v>1610703</v>
      </c>
      <c r="D18" s="453">
        <v>7385</v>
      </c>
      <c r="E18" s="443">
        <v>0.5</v>
      </c>
      <c r="F18" s="453">
        <v>1414607.81</v>
      </c>
      <c r="G18" s="453">
        <v>7559.737000000001</v>
      </c>
      <c r="H18" s="443">
        <v>0.5344051507816856</v>
      </c>
      <c r="I18" s="453">
        <v>1407078.0439999998</v>
      </c>
      <c r="J18" s="453">
        <v>8807.4279999999999</v>
      </c>
      <c r="K18" s="443">
        <v>0.62593741957357985</v>
      </c>
      <c r="L18" s="453">
        <v>1315923.3189999999</v>
      </c>
      <c r="M18" s="453">
        <v>7838.2139999999999</v>
      </c>
      <c r="N18" s="443">
        <v>0.59564367367214355</v>
      </c>
    </row>
    <row r="19" spans="1:14" x14ac:dyDescent="0.2">
      <c r="A19" s="789" t="s">
        <v>1155</v>
      </c>
      <c r="B19" s="789"/>
      <c r="C19" s="453">
        <v>265451</v>
      </c>
      <c r="D19" s="453">
        <v>2596</v>
      </c>
      <c r="E19" s="443">
        <v>1</v>
      </c>
      <c r="F19" s="453">
        <v>284663.245</v>
      </c>
      <c r="G19" s="453">
        <v>2704.0729999999999</v>
      </c>
      <c r="H19" s="443">
        <v>0.94991996595837291</v>
      </c>
      <c r="I19" s="453">
        <v>303073.82</v>
      </c>
      <c r="J19" s="453">
        <v>2802.12</v>
      </c>
      <c r="K19" s="443">
        <v>0.92456682665629109</v>
      </c>
      <c r="L19" s="453">
        <v>315787.337</v>
      </c>
      <c r="M19" s="453">
        <v>2243.0680000000002</v>
      </c>
      <c r="N19" s="443">
        <v>0.71030967274029744</v>
      </c>
    </row>
    <row r="20" spans="1:14" ht="15" thickBot="1" x14ac:dyDescent="0.25">
      <c r="A20" s="1206" t="s">
        <v>310</v>
      </c>
      <c r="B20" s="1206"/>
      <c r="C20" s="257">
        <v>652131</v>
      </c>
      <c r="D20" s="257">
        <v>41262</v>
      </c>
      <c r="E20" s="451">
        <v>6.3</v>
      </c>
      <c r="F20" s="257">
        <v>646228.28599999996</v>
      </c>
      <c r="G20" s="257">
        <v>35256.716</v>
      </c>
      <c r="H20" s="451">
        <v>5.4557679946556847</v>
      </c>
      <c r="I20" s="257">
        <v>657692.94499999995</v>
      </c>
      <c r="J20" s="257">
        <v>34274.438999999998</v>
      </c>
      <c r="K20" s="451">
        <v>5.211313160733388</v>
      </c>
      <c r="L20" s="257">
        <v>636101.07400000002</v>
      </c>
      <c r="M20" s="257">
        <v>31964.690999999999</v>
      </c>
      <c r="N20" s="451">
        <v>5.0250962160771326</v>
      </c>
    </row>
    <row r="21" spans="1:14" ht="15.75" thickTop="1" thickBot="1" x14ac:dyDescent="0.25">
      <c r="A21" s="1268" t="s">
        <v>320</v>
      </c>
      <c r="B21" s="1268"/>
      <c r="C21" s="257">
        <v>12964980</v>
      </c>
      <c r="D21" s="257">
        <v>959404</v>
      </c>
      <c r="E21" s="451">
        <v>7.4</v>
      </c>
      <c r="F21" s="257">
        <v>12595536.435999999</v>
      </c>
      <c r="G21" s="257">
        <v>964620.32400000002</v>
      </c>
      <c r="H21" s="451">
        <v>7.6584298644316995</v>
      </c>
      <c r="I21" s="257">
        <v>13100595.051000001</v>
      </c>
      <c r="J21" s="257">
        <v>994818.02299999993</v>
      </c>
      <c r="K21" s="451">
        <v>7.5936857763118395</v>
      </c>
      <c r="L21" s="257">
        <v>12674943.237</v>
      </c>
      <c r="M21" s="257">
        <v>995093.64099999995</v>
      </c>
      <c r="N21" s="451">
        <v>7.850872563240971</v>
      </c>
    </row>
    <row r="22" spans="1:14" ht="15" thickTop="1" x14ac:dyDescent="0.2">
      <c r="A22" s="1269"/>
      <c r="B22" s="1269"/>
      <c r="C22" s="1269"/>
      <c r="D22" s="1269"/>
      <c r="E22" s="1269"/>
      <c r="F22" s="1269"/>
      <c r="G22" s="1269"/>
      <c r="H22" s="1269"/>
      <c r="I22" s="1269"/>
      <c r="J22" s="1269"/>
      <c r="K22" s="1269"/>
      <c r="L22" s="1269"/>
      <c r="M22" s="1269"/>
      <c r="N22" s="1269"/>
    </row>
    <row r="23" spans="1:14" ht="15" thickBot="1" x14ac:dyDescent="0.25">
      <c r="A23" s="1270"/>
      <c r="B23" s="1270"/>
      <c r="C23" s="1270"/>
      <c r="D23" s="1270"/>
      <c r="E23" s="1270"/>
      <c r="F23" s="1270"/>
      <c r="G23" s="1270"/>
      <c r="H23" s="1270"/>
      <c r="I23" s="1270"/>
      <c r="J23" s="1270"/>
      <c r="K23" s="1270"/>
      <c r="L23" s="1270"/>
      <c r="M23" s="1270"/>
      <c r="N23" s="1270"/>
    </row>
    <row r="24" spans="1:14" ht="15" thickBot="1" x14ac:dyDescent="0.25">
      <c r="A24" s="1271" t="s">
        <v>1156</v>
      </c>
      <c r="B24" s="1272"/>
      <c r="C24" s="1256">
        <v>2023</v>
      </c>
      <c r="D24" s="1257"/>
      <c r="E24" s="1257"/>
      <c r="F24" s="1257"/>
      <c r="G24" s="1257"/>
      <c r="H24" s="1257"/>
      <c r="I24" s="1257"/>
      <c r="J24" s="1257"/>
      <c r="K24" s="1257"/>
      <c r="L24" s="1258">
        <v>2024</v>
      </c>
      <c r="M24" s="1257"/>
      <c r="N24" s="1257"/>
    </row>
    <row r="25" spans="1:14" ht="15" thickBot="1" x14ac:dyDescent="0.25">
      <c r="A25" s="1273"/>
      <c r="B25" s="1263"/>
      <c r="C25" s="1253" t="s">
        <v>1055</v>
      </c>
      <c r="D25" s="1254"/>
      <c r="E25" s="1266"/>
      <c r="F25" s="1254" t="s">
        <v>1056</v>
      </c>
      <c r="G25" s="1254"/>
      <c r="H25" s="1266"/>
      <c r="I25" s="1253" t="s">
        <v>1057</v>
      </c>
      <c r="J25" s="1254"/>
      <c r="K25" s="1254"/>
      <c r="L25" s="1253" t="s">
        <v>1054</v>
      </c>
      <c r="M25" s="1254"/>
      <c r="N25" s="1254"/>
    </row>
    <row r="26" spans="1:14" x14ac:dyDescent="0.2">
      <c r="A26" s="1273"/>
      <c r="B26" s="1263"/>
      <c r="C26" s="1259" t="s">
        <v>869</v>
      </c>
      <c r="D26" s="1274" t="s">
        <v>1142</v>
      </c>
      <c r="E26" s="198" t="s">
        <v>1143</v>
      </c>
      <c r="F26" s="1259" t="s">
        <v>869</v>
      </c>
      <c r="G26" s="1259" t="s">
        <v>1142</v>
      </c>
      <c r="H26" s="198" t="s">
        <v>1143</v>
      </c>
      <c r="I26" s="1259" t="s">
        <v>869</v>
      </c>
      <c r="J26" s="1274" t="s">
        <v>1142</v>
      </c>
      <c r="K26" s="198" t="s">
        <v>1143</v>
      </c>
      <c r="L26" s="1259" t="s">
        <v>869</v>
      </c>
      <c r="M26" s="1259" t="s">
        <v>1142</v>
      </c>
      <c r="N26" s="61" t="s">
        <v>1143</v>
      </c>
    </row>
    <row r="27" spans="1:14" ht="15" thickBot="1" x14ac:dyDescent="0.25">
      <c r="A27" s="1264"/>
      <c r="B27" s="1265"/>
      <c r="C27" s="1260"/>
      <c r="D27" s="1275"/>
      <c r="E27" s="199" t="s">
        <v>1144</v>
      </c>
      <c r="F27" s="1260"/>
      <c r="G27" s="1260"/>
      <c r="H27" s="199" t="s">
        <v>1144</v>
      </c>
      <c r="I27" s="1260"/>
      <c r="J27" s="1275"/>
      <c r="K27" s="199" t="s">
        <v>1144</v>
      </c>
      <c r="L27" s="1260"/>
      <c r="M27" s="1260"/>
      <c r="N27" s="108" t="s">
        <v>1144</v>
      </c>
    </row>
    <row r="28" spans="1:14" ht="15" thickTop="1" x14ac:dyDescent="0.2">
      <c r="A28" s="1278" t="s">
        <v>1157</v>
      </c>
      <c r="B28" s="1278"/>
      <c r="C28" s="250">
        <v>1143465</v>
      </c>
      <c r="D28" s="250">
        <v>66029</v>
      </c>
      <c r="E28" s="423">
        <v>5.8</v>
      </c>
      <c r="F28" s="250">
        <v>989830.90899999999</v>
      </c>
      <c r="G28" s="250">
        <v>64031.408000000003</v>
      </c>
      <c r="H28" s="423">
        <v>6.4689238755626697</v>
      </c>
      <c r="I28" s="250">
        <v>1030469.009</v>
      </c>
      <c r="J28" s="250">
        <v>65929.627999999997</v>
      </c>
      <c r="K28" s="423">
        <v>6.3980214275420293</v>
      </c>
      <c r="L28" s="250">
        <v>965233.46</v>
      </c>
      <c r="M28" s="250">
        <v>67982.294999999998</v>
      </c>
      <c r="N28" s="423">
        <v>7.0430934915994312</v>
      </c>
    </row>
    <row r="29" spans="1:14" x14ac:dyDescent="0.2">
      <c r="A29" s="921" t="s">
        <v>1158</v>
      </c>
      <c r="B29" s="921"/>
      <c r="C29" s="250">
        <v>201808</v>
      </c>
      <c r="D29" s="250">
        <v>18935</v>
      </c>
      <c r="E29" s="423">
        <v>9.4</v>
      </c>
      <c r="F29" s="250">
        <v>173913.73800000001</v>
      </c>
      <c r="G29" s="250">
        <v>19574.847000000002</v>
      </c>
      <c r="H29" s="423">
        <v>11.255492076192395</v>
      </c>
      <c r="I29" s="250">
        <v>191167.90400000001</v>
      </c>
      <c r="J29" s="250">
        <v>19258.347000000002</v>
      </c>
      <c r="K29" s="423">
        <v>10.07404830886256</v>
      </c>
      <c r="L29" s="250">
        <v>182726.522</v>
      </c>
      <c r="M29" s="250">
        <v>18981.733</v>
      </c>
      <c r="N29" s="423">
        <v>10.388055763464923</v>
      </c>
    </row>
    <row r="30" spans="1:14" x14ac:dyDescent="0.2">
      <c r="A30" s="921" t="s">
        <v>1159</v>
      </c>
      <c r="B30" s="921"/>
      <c r="C30" s="250">
        <v>279687</v>
      </c>
      <c r="D30" s="250">
        <v>6385</v>
      </c>
      <c r="E30" s="423">
        <v>2.2999999999999998</v>
      </c>
      <c r="F30" s="250">
        <v>263030.59000000003</v>
      </c>
      <c r="G30" s="250">
        <v>7220.4030000000002</v>
      </c>
      <c r="H30" s="423">
        <v>2.7450810949403261</v>
      </c>
      <c r="I30" s="250">
        <v>256209.47899999999</v>
      </c>
      <c r="J30" s="250">
        <v>7326.2820000000002</v>
      </c>
      <c r="K30" s="423">
        <v>2.8594890511447471</v>
      </c>
      <c r="L30" s="250">
        <v>252109.15</v>
      </c>
      <c r="M30" s="250">
        <v>8307.9089999999997</v>
      </c>
      <c r="N30" s="423">
        <v>3.2953619493778783</v>
      </c>
    </row>
    <row r="31" spans="1:14" x14ac:dyDescent="0.2">
      <c r="A31" s="921" t="s">
        <v>1160</v>
      </c>
      <c r="B31" s="921"/>
      <c r="C31" s="454">
        <v>433696</v>
      </c>
      <c r="D31" s="454">
        <v>17724</v>
      </c>
      <c r="E31" s="423">
        <v>4.0999999999999996</v>
      </c>
      <c r="F31" s="454">
        <v>393377.93400000001</v>
      </c>
      <c r="G31" s="454">
        <v>16489.396000000001</v>
      </c>
      <c r="H31" s="423">
        <v>4.19174401378599</v>
      </c>
      <c r="I31" s="454">
        <v>435471.679</v>
      </c>
      <c r="J31" s="454">
        <v>16589.261999999999</v>
      </c>
      <c r="K31" s="423">
        <v>3.8094927408585848</v>
      </c>
      <c r="L31" s="454">
        <v>405954.17099999997</v>
      </c>
      <c r="M31" s="454">
        <v>18106.832999999999</v>
      </c>
      <c r="N31" s="423">
        <v>4.460314560975406</v>
      </c>
    </row>
    <row r="32" spans="1:14" x14ac:dyDescent="0.2">
      <c r="A32" s="921" t="s">
        <v>1161</v>
      </c>
      <c r="B32" s="921"/>
      <c r="C32" s="250">
        <v>134318</v>
      </c>
      <c r="D32" s="250">
        <v>25834</v>
      </c>
      <c r="E32" s="423">
        <v>19.2</v>
      </c>
      <c r="F32" s="250">
        <v>137120.16200000001</v>
      </c>
      <c r="G32" s="250">
        <v>24647.378000000001</v>
      </c>
      <c r="H32" s="423">
        <v>17.975021062183398</v>
      </c>
      <c r="I32" s="250">
        <v>158174.61499999999</v>
      </c>
      <c r="J32" s="250">
        <v>25923.286</v>
      </c>
      <c r="K32" s="423">
        <v>16.389030565998215</v>
      </c>
      <c r="L32" s="250">
        <v>163880.179</v>
      </c>
      <c r="M32" s="250">
        <v>25822.011999999999</v>
      </c>
      <c r="N32" s="423">
        <v>15.756641320241663</v>
      </c>
    </row>
    <row r="33" spans="1:14" x14ac:dyDescent="0.2">
      <c r="A33" s="921" t="s">
        <v>1162</v>
      </c>
      <c r="B33" s="921"/>
      <c r="C33" s="454">
        <v>422297</v>
      </c>
      <c r="D33" s="454">
        <v>11981</v>
      </c>
      <c r="E33" s="423">
        <v>2.8</v>
      </c>
      <c r="F33" s="454">
        <v>405502.891</v>
      </c>
      <c r="G33" s="454">
        <v>12063.216</v>
      </c>
      <c r="H33" s="423">
        <v>2.9748779275657498</v>
      </c>
      <c r="I33" s="454">
        <v>405467</v>
      </c>
      <c r="J33" s="454">
        <v>11430.942999999999</v>
      </c>
      <c r="K33" s="423">
        <v>2.8192042755637323</v>
      </c>
      <c r="L33" s="454">
        <v>343939.31599999999</v>
      </c>
      <c r="M33" s="454">
        <v>11149.61</v>
      </c>
      <c r="N33" s="423">
        <v>3.2417375627972698</v>
      </c>
    </row>
    <row r="34" spans="1:14" x14ac:dyDescent="0.2">
      <c r="A34" s="921" t="s">
        <v>1163</v>
      </c>
      <c r="B34" s="921"/>
      <c r="C34" s="250">
        <v>1152769</v>
      </c>
      <c r="D34" s="250">
        <v>64975</v>
      </c>
      <c r="E34" s="423">
        <v>5.6</v>
      </c>
      <c r="F34" s="250">
        <v>1132575.9620000001</v>
      </c>
      <c r="G34" s="250">
        <v>66274.312999999995</v>
      </c>
      <c r="H34" s="423">
        <v>5.8516439712323676</v>
      </c>
      <c r="I34" s="250">
        <v>1151751.946</v>
      </c>
      <c r="J34" s="250">
        <v>63589.794999999998</v>
      </c>
      <c r="K34" s="423">
        <v>5.5211363193998029</v>
      </c>
      <c r="L34" s="250">
        <v>1144040.625</v>
      </c>
      <c r="M34" s="250">
        <v>64438.678999999996</v>
      </c>
      <c r="N34" s="423">
        <v>5.632551641249627</v>
      </c>
    </row>
    <row r="35" spans="1:14" x14ac:dyDescent="0.2">
      <c r="A35" s="921" t="s">
        <v>1164</v>
      </c>
      <c r="B35" s="921"/>
      <c r="C35" s="454">
        <v>4394</v>
      </c>
      <c r="D35" s="454">
        <v>62</v>
      </c>
      <c r="E35" s="423">
        <v>1.4</v>
      </c>
      <c r="F35" s="454">
        <v>5094.6229999999996</v>
      </c>
      <c r="G35" s="454">
        <v>62.011000000000003</v>
      </c>
      <c r="H35" s="423">
        <v>1.2171852559060801</v>
      </c>
      <c r="I35" s="454">
        <v>4372.0730000000003</v>
      </c>
      <c r="J35" s="454">
        <v>62.011000000000003</v>
      </c>
      <c r="K35" s="423">
        <v>1.4183431978377303</v>
      </c>
      <c r="L35" s="454">
        <v>3584.3690000000001</v>
      </c>
      <c r="M35" s="454">
        <v>62.011000000000003</v>
      </c>
      <c r="N35" s="423">
        <v>1.7300395132309201</v>
      </c>
    </row>
    <row r="36" spans="1:14" x14ac:dyDescent="0.2">
      <c r="A36" s="921" t="s">
        <v>310</v>
      </c>
      <c r="B36" s="921"/>
      <c r="C36" s="250">
        <v>5061564</v>
      </c>
      <c r="D36" s="250">
        <v>430400</v>
      </c>
      <c r="E36" s="423">
        <v>8.5</v>
      </c>
      <c r="F36" s="250">
        <v>5056652.3710000003</v>
      </c>
      <c r="G36" s="250">
        <v>438333.261</v>
      </c>
      <c r="H36" s="423">
        <v>8.6684475981352769</v>
      </c>
      <c r="I36" s="250">
        <v>5311860.4029999999</v>
      </c>
      <c r="J36" s="250">
        <v>461136.625</v>
      </c>
      <c r="K36" s="423">
        <v>8.6812640019598799</v>
      </c>
      <c r="L36" s="250">
        <v>4962707.5580000002</v>
      </c>
      <c r="M36" s="250">
        <v>453984.89799999999</v>
      </c>
      <c r="N36" s="423">
        <v>9.1479276724288496</v>
      </c>
    </row>
    <row r="37" spans="1:14" x14ac:dyDescent="0.2">
      <c r="A37" s="921" t="s">
        <v>1165</v>
      </c>
      <c r="B37" s="921"/>
      <c r="C37" s="454">
        <v>1793232</v>
      </c>
      <c r="D37" s="454">
        <v>85438</v>
      </c>
      <c r="E37" s="423">
        <v>4.8</v>
      </c>
      <c r="F37" s="454">
        <v>1738443.6510000001</v>
      </c>
      <c r="G37" s="454">
        <v>85588.290999999997</v>
      </c>
      <c r="H37" s="423">
        <v>4.9232709355156423</v>
      </c>
      <c r="I37" s="454">
        <v>1767480.284</v>
      </c>
      <c r="J37" s="454">
        <v>82559.619000000006</v>
      </c>
      <c r="K37" s="423">
        <v>4.671034791582434</v>
      </c>
      <c r="L37" s="454">
        <v>1720455.281</v>
      </c>
      <c r="M37" s="454">
        <v>85452.884999999995</v>
      </c>
      <c r="N37" s="423">
        <v>4.966876264887933</v>
      </c>
    </row>
    <row r="38" spans="1:14" x14ac:dyDescent="0.2">
      <c r="A38" s="921" t="s">
        <v>1166</v>
      </c>
      <c r="B38" s="921"/>
      <c r="C38" s="455">
        <v>49969</v>
      </c>
      <c r="D38" s="455">
        <v>6127</v>
      </c>
      <c r="E38" s="444">
        <v>12.3</v>
      </c>
      <c r="F38" s="455">
        <v>48114.067999999999</v>
      </c>
      <c r="G38" s="455">
        <v>5984.616</v>
      </c>
      <c r="H38" s="444">
        <v>12.438391199846166</v>
      </c>
      <c r="I38" s="455">
        <v>49694.654999999999</v>
      </c>
      <c r="J38" s="455">
        <v>5840.5110000000004</v>
      </c>
      <c r="K38" s="444">
        <v>11.75279514466898</v>
      </c>
      <c r="L38" s="455">
        <v>50483.262999999999</v>
      </c>
      <c r="M38" s="455">
        <v>6000.5320000000002</v>
      </c>
      <c r="N38" s="444">
        <v>11.886180970512941</v>
      </c>
    </row>
    <row r="39" spans="1:14" x14ac:dyDescent="0.2">
      <c r="A39" s="921" t="s">
        <v>1167</v>
      </c>
      <c r="B39" s="921"/>
      <c r="C39" s="456">
        <v>333126</v>
      </c>
      <c r="D39" s="456">
        <v>57280</v>
      </c>
      <c r="E39" s="444">
        <v>17.2</v>
      </c>
      <c r="F39" s="456">
        <v>224267.35399999999</v>
      </c>
      <c r="G39" s="456">
        <v>56006.107000000004</v>
      </c>
      <c r="H39" s="444">
        <v>24.972920044350282</v>
      </c>
      <c r="I39" s="456">
        <v>294807.658</v>
      </c>
      <c r="J39" s="456">
        <v>53171.375999999997</v>
      </c>
      <c r="K39" s="444">
        <v>18.035954819056972</v>
      </c>
      <c r="L39" s="456">
        <v>524221.34600000002</v>
      </c>
      <c r="M39" s="456">
        <v>53968.334000000003</v>
      </c>
      <c r="N39" s="444">
        <v>10.294951629077691</v>
      </c>
    </row>
    <row r="40" spans="1:14" ht="15" thickBot="1" x14ac:dyDescent="0.25">
      <c r="A40" s="1277" t="s">
        <v>1168</v>
      </c>
      <c r="B40" s="1277"/>
      <c r="C40" s="251">
        <v>1954653</v>
      </c>
      <c r="D40" s="251">
        <v>168234</v>
      </c>
      <c r="E40" s="452">
        <v>8.6</v>
      </c>
      <c r="F40" s="251">
        <v>2027612.183</v>
      </c>
      <c r="G40" s="251">
        <v>168345.07699999999</v>
      </c>
      <c r="H40" s="452">
        <v>8.3026270216487461</v>
      </c>
      <c r="I40" s="251">
        <v>2043668.3459999999</v>
      </c>
      <c r="J40" s="251">
        <v>182000.33799999999</v>
      </c>
      <c r="K40" s="452">
        <v>8.9055711195127554</v>
      </c>
      <c r="L40" s="251">
        <v>1955607.997</v>
      </c>
      <c r="M40" s="251">
        <v>180835.91</v>
      </c>
      <c r="N40" s="452">
        <v>9.2470428775813609</v>
      </c>
    </row>
    <row r="41" spans="1:14" ht="15.75" thickTop="1" thickBot="1" x14ac:dyDescent="0.25">
      <c r="A41" s="1268" t="s">
        <v>320</v>
      </c>
      <c r="B41" s="1268"/>
      <c r="C41" s="257">
        <v>12964980</v>
      </c>
      <c r="D41" s="293">
        <v>959404</v>
      </c>
      <c r="E41" s="292">
        <v>7.4</v>
      </c>
      <c r="F41" s="257">
        <v>12595536.436000001</v>
      </c>
      <c r="G41" s="257">
        <v>964620.32400000002</v>
      </c>
      <c r="H41" s="292">
        <v>7.6584298644316986</v>
      </c>
      <c r="I41" s="257">
        <v>13100595.050999999</v>
      </c>
      <c r="J41" s="257">
        <v>994818.02300000004</v>
      </c>
      <c r="K41" s="292">
        <v>7.5936857763118422</v>
      </c>
      <c r="L41" s="257">
        <v>12674943.237</v>
      </c>
      <c r="M41" s="257">
        <v>995093.64100000006</v>
      </c>
      <c r="N41" s="292">
        <v>7.8508725632409719</v>
      </c>
    </row>
    <row r="42" spans="1:14" ht="15" thickTop="1" x14ac:dyDescent="0.2">
      <c r="A42" s="1276"/>
      <c r="B42" s="1276"/>
      <c r="C42" s="1276"/>
      <c r="D42" s="1276"/>
      <c r="E42" s="1276"/>
      <c r="F42" s="714" t="s">
        <v>1169</v>
      </c>
      <c r="G42" s="714"/>
      <c r="H42" s="714"/>
      <c r="I42" s="714"/>
      <c r="J42" s="714"/>
      <c r="K42" s="714"/>
      <c r="L42" s="714"/>
      <c r="M42" s="714"/>
      <c r="N42" s="714"/>
    </row>
    <row r="43" spans="1:14" x14ac:dyDescent="0.2">
      <c r="A43" s="16"/>
      <c r="B43" s="16"/>
      <c r="C43" s="16"/>
      <c r="D43" s="16"/>
      <c r="E43" s="16"/>
      <c r="F43" s="16"/>
      <c r="G43" s="16"/>
      <c r="H43" s="16"/>
      <c r="I43" s="16"/>
      <c r="J43" s="16"/>
      <c r="K43" s="16"/>
      <c r="L43" s="16"/>
      <c r="M43" s="16"/>
      <c r="N43" s="16"/>
    </row>
    <row r="44" spans="1:14" x14ac:dyDescent="0.2">
      <c r="A44" s="9"/>
    </row>
    <row r="45" spans="1:14" x14ac:dyDescent="0.2">
      <c r="A45" s="1"/>
    </row>
    <row r="46" spans="1:14" x14ac:dyDescent="0.2">
      <c r="A46" s="1"/>
    </row>
  </sheetData>
  <mergeCells count="66">
    <mergeCell ref="A30:B30"/>
    <mergeCell ref="A31:B31"/>
    <mergeCell ref="A36:B36"/>
    <mergeCell ref="A28:B28"/>
    <mergeCell ref="A29:B29"/>
    <mergeCell ref="A37:B37"/>
    <mergeCell ref="A34:B34"/>
    <mergeCell ref="A35:B35"/>
    <mergeCell ref="A32:B32"/>
    <mergeCell ref="A33:B33"/>
    <mergeCell ref="A42:E42"/>
    <mergeCell ref="F42:N42"/>
    <mergeCell ref="A40:B40"/>
    <mergeCell ref="A41:B41"/>
    <mergeCell ref="A38:B38"/>
    <mergeCell ref="A39:B39"/>
    <mergeCell ref="I26:I27"/>
    <mergeCell ref="L26:L27"/>
    <mergeCell ref="M26:M27"/>
    <mergeCell ref="A24:B27"/>
    <mergeCell ref="C25:E25"/>
    <mergeCell ref="F25:H25"/>
    <mergeCell ref="I25:K25"/>
    <mergeCell ref="D26:D27"/>
    <mergeCell ref="J26:J27"/>
    <mergeCell ref="C24:K24"/>
    <mergeCell ref="L24:N24"/>
    <mergeCell ref="L25:N25"/>
    <mergeCell ref="C26:C27"/>
    <mergeCell ref="F26:F27"/>
    <mergeCell ref="G26:G27"/>
    <mergeCell ref="A20:B20"/>
    <mergeCell ref="A17:B17"/>
    <mergeCell ref="A18:B18"/>
    <mergeCell ref="A21:B21"/>
    <mergeCell ref="A22:N23"/>
    <mergeCell ref="A15:B15"/>
    <mergeCell ref="A16:B16"/>
    <mergeCell ref="A13:B13"/>
    <mergeCell ref="A14:B14"/>
    <mergeCell ref="A19:B19"/>
    <mergeCell ref="A11:B11"/>
    <mergeCell ref="A12:B12"/>
    <mergeCell ref="M7:M8"/>
    <mergeCell ref="A9:B9"/>
    <mergeCell ref="A10:B10"/>
    <mergeCell ref="G7:G8"/>
    <mergeCell ref="I7:I8"/>
    <mergeCell ref="L7:L8"/>
    <mergeCell ref="A5:B8"/>
    <mergeCell ref="C6:E6"/>
    <mergeCell ref="F6:H6"/>
    <mergeCell ref="I6:K6"/>
    <mergeCell ref="D7:D8"/>
    <mergeCell ref="F7:F8"/>
    <mergeCell ref="C7:C8"/>
    <mergeCell ref="J7:J8"/>
    <mergeCell ref="L6:N6"/>
    <mergeCell ref="A3:A4"/>
    <mergeCell ref="B3:N3"/>
    <mergeCell ref="B4:N4"/>
    <mergeCell ref="A1:A2"/>
    <mergeCell ref="B1:N1"/>
    <mergeCell ref="B2:N2"/>
    <mergeCell ref="C5:K5"/>
    <mergeCell ref="L5:N5"/>
  </mergeCells>
  <pageMargins left="0.7" right="0.7" top="0.75" bottom="0.75" header="0.3" footer="0.3"/>
  <pageSetup paperSize="9" scale="61" orientation="portrait" verticalDpi="0"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0"/>
  <dimension ref="A1:H23"/>
  <sheetViews>
    <sheetView view="pageBreakPreview" zoomScaleNormal="100" zoomScaleSheetLayoutView="100" workbookViewId="0">
      <selection activeCell="G14" sqref="G14"/>
    </sheetView>
  </sheetViews>
  <sheetFormatPr defaultColWidth="9.125" defaultRowHeight="14.25" x14ac:dyDescent="0.2"/>
  <cols>
    <col min="1" max="1" width="19.875" style="10" bestFit="1" customWidth="1"/>
    <col min="2" max="2" width="8.75" style="10" bestFit="1" customWidth="1"/>
    <col min="3" max="3" width="8" style="10" bestFit="1" customWidth="1"/>
    <col min="4" max="4" width="8.875" style="10" bestFit="1" customWidth="1"/>
    <col min="5" max="5" width="9.125" style="10"/>
    <col min="6" max="6" width="11.625" style="10" bestFit="1" customWidth="1"/>
    <col min="7" max="7" width="10.25" style="10" bestFit="1" customWidth="1"/>
    <col min="8" max="8" width="8.875" style="10" bestFit="1" customWidth="1"/>
    <col min="9" max="16384" width="9.125" style="10"/>
  </cols>
  <sheetData>
    <row r="1" spans="1:8" ht="18.75" x14ac:dyDescent="0.2">
      <c r="A1" s="707" t="s">
        <v>1170</v>
      </c>
      <c r="B1" s="707"/>
      <c r="C1" s="707"/>
      <c r="D1" s="707"/>
      <c r="E1" s="707"/>
      <c r="F1" s="707"/>
      <c r="G1" s="707"/>
      <c r="H1" s="707"/>
    </row>
    <row r="2" spans="1:8" x14ac:dyDescent="0.2">
      <c r="A2" s="776" t="s">
        <v>1171</v>
      </c>
      <c r="B2" s="776"/>
      <c r="C2" s="776"/>
      <c r="D2" s="776"/>
      <c r="E2" s="776"/>
      <c r="F2" s="776"/>
      <c r="G2" s="776"/>
      <c r="H2" s="776"/>
    </row>
    <row r="3" spans="1:8" ht="15" thickBot="1" x14ac:dyDescent="0.25">
      <c r="A3" s="1018" t="s">
        <v>399</v>
      </c>
      <c r="B3" s="1018"/>
      <c r="C3" s="1018"/>
      <c r="D3" s="1018"/>
      <c r="E3" s="1018"/>
      <c r="F3" s="1018"/>
      <c r="G3" s="1018"/>
      <c r="H3" s="1018"/>
    </row>
    <row r="4" spans="1:8" ht="15.75" thickTop="1" thickBot="1" x14ac:dyDescent="0.25">
      <c r="A4" s="227" t="s">
        <v>1172</v>
      </c>
      <c r="B4" s="1279" t="s">
        <v>1221</v>
      </c>
      <c r="C4" s="1280"/>
      <c r="D4" s="1280"/>
      <c r="E4" s="236"/>
      <c r="F4" s="1279" t="s">
        <v>1655</v>
      </c>
      <c r="G4" s="1280"/>
      <c r="H4" s="1280"/>
    </row>
    <row r="5" spans="1:8" x14ac:dyDescent="0.2">
      <c r="A5" s="236"/>
      <c r="B5" s="225" t="s">
        <v>1142</v>
      </c>
      <c r="C5" s="225" t="s">
        <v>1184</v>
      </c>
      <c r="D5" s="225" t="s">
        <v>1185</v>
      </c>
      <c r="E5" s="234"/>
      <c r="F5" s="225" t="s">
        <v>1142</v>
      </c>
      <c r="G5" s="225" t="s">
        <v>1184</v>
      </c>
      <c r="H5" s="225" t="s">
        <v>1185</v>
      </c>
    </row>
    <row r="6" spans="1:8" x14ac:dyDescent="0.2">
      <c r="A6" s="236"/>
      <c r="B6" s="234"/>
      <c r="C6" s="234"/>
      <c r="D6" s="225" t="s">
        <v>1186</v>
      </c>
      <c r="E6" s="234"/>
      <c r="F6" s="234"/>
      <c r="G6" s="234"/>
      <c r="H6" s="225" t="s">
        <v>1186</v>
      </c>
    </row>
    <row r="7" spans="1:8" ht="15" thickBot="1" x14ac:dyDescent="0.25">
      <c r="A7" s="229"/>
      <c r="B7" s="237"/>
      <c r="C7" s="237"/>
      <c r="D7" s="226" t="s">
        <v>567</v>
      </c>
      <c r="E7" s="235"/>
      <c r="F7" s="237"/>
      <c r="G7" s="237"/>
      <c r="H7" s="204" t="s">
        <v>567</v>
      </c>
    </row>
    <row r="8" spans="1:8" ht="15" thickTop="1" x14ac:dyDescent="0.2">
      <c r="A8" s="238"/>
      <c r="B8" s="239"/>
      <c r="C8" s="236"/>
      <c r="D8" s="239"/>
      <c r="E8" s="236"/>
      <c r="F8" s="239"/>
      <c r="G8" s="236"/>
      <c r="H8" s="239"/>
    </row>
    <row r="9" spans="1:8" x14ac:dyDescent="0.2">
      <c r="A9" s="223" t="s">
        <v>1173</v>
      </c>
      <c r="B9" s="453">
        <v>1009961</v>
      </c>
      <c r="C9" s="453">
        <v>70275</v>
      </c>
      <c r="D9" s="457">
        <v>0.56999999999999995</v>
      </c>
      <c r="E9" s="225"/>
      <c r="F9" s="453">
        <v>1010222</v>
      </c>
      <c r="G9" s="453">
        <v>-56026</v>
      </c>
      <c r="H9" s="457">
        <v>-0.47</v>
      </c>
    </row>
    <row r="10" spans="1:8" x14ac:dyDescent="0.2">
      <c r="A10" s="234"/>
      <c r="B10" s="249"/>
      <c r="C10" s="249"/>
      <c r="D10" s="458"/>
      <c r="E10" s="225"/>
      <c r="F10" s="249"/>
      <c r="G10" s="249"/>
      <c r="H10" s="458"/>
    </row>
    <row r="11" spans="1:8" x14ac:dyDescent="0.2">
      <c r="A11" s="223" t="s">
        <v>351</v>
      </c>
      <c r="B11" s="453">
        <v>994818</v>
      </c>
      <c r="C11" s="453">
        <v>72516</v>
      </c>
      <c r="D11" s="457">
        <v>0.6</v>
      </c>
      <c r="E11" s="225"/>
      <c r="F11" s="453">
        <v>995094</v>
      </c>
      <c r="G11" s="453">
        <v>-54016</v>
      </c>
      <c r="H11" s="457">
        <v>-0.46</v>
      </c>
    </row>
    <row r="12" spans="1:8" x14ac:dyDescent="0.2">
      <c r="A12" s="234"/>
      <c r="B12" s="249"/>
      <c r="C12" s="249"/>
      <c r="D12" s="458"/>
      <c r="E12" s="225"/>
      <c r="F12" s="249"/>
      <c r="G12" s="249"/>
      <c r="H12" s="458"/>
    </row>
    <row r="13" spans="1:8" x14ac:dyDescent="0.2">
      <c r="A13" s="223" t="s">
        <v>1174</v>
      </c>
      <c r="B13" s="453">
        <v>956365</v>
      </c>
      <c r="C13" s="453">
        <v>52561</v>
      </c>
      <c r="D13" s="457">
        <v>0.44</v>
      </c>
      <c r="E13" s="225"/>
      <c r="F13" s="453">
        <v>956475</v>
      </c>
      <c r="G13" s="453">
        <v>-71204</v>
      </c>
      <c r="H13" s="457">
        <v>-0.62</v>
      </c>
    </row>
    <row r="14" spans="1:8" x14ac:dyDescent="0.2">
      <c r="A14" s="224" t="s">
        <v>1175</v>
      </c>
      <c r="B14" s="454">
        <v>320846</v>
      </c>
      <c r="C14" s="454">
        <v>6750</v>
      </c>
      <c r="D14" s="459">
        <v>0.28999999999999998</v>
      </c>
      <c r="E14" s="221"/>
      <c r="F14" s="454">
        <v>324479</v>
      </c>
      <c r="G14" s="454">
        <v>-25176</v>
      </c>
      <c r="H14" s="459">
        <v>-1.21</v>
      </c>
    </row>
    <row r="15" spans="1:8" x14ac:dyDescent="0.2">
      <c r="A15" s="224" t="s">
        <v>1176</v>
      </c>
      <c r="B15" s="454">
        <v>634886</v>
      </c>
      <c r="C15" s="454">
        <v>45878</v>
      </c>
      <c r="D15" s="459">
        <v>0.5</v>
      </c>
      <c r="E15" s="221"/>
      <c r="F15" s="454">
        <v>631441</v>
      </c>
      <c r="G15" s="454">
        <v>-45915</v>
      </c>
      <c r="H15" s="459">
        <v>-0.51</v>
      </c>
    </row>
    <row r="16" spans="1:8" x14ac:dyDescent="0.2">
      <c r="A16" s="224" t="s">
        <v>1177</v>
      </c>
      <c r="B16" s="454">
        <v>633</v>
      </c>
      <c r="C16" s="454">
        <v>-67</v>
      </c>
      <c r="D16" s="459">
        <v>-0.02</v>
      </c>
      <c r="E16" s="221"/>
      <c r="F16" s="454">
        <v>556</v>
      </c>
      <c r="G16" s="454">
        <v>-113</v>
      </c>
      <c r="H16" s="459">
        <v>-0.03</v>
      </c>
    </row>
    <row r="17" spans="1:8" x14ac:dyDescent="0.2">
      <c r="A17" s="234"/>
      <c r="B17" s="250"/>
      <c r="C17" s="250"/>
      <c r="D17" s="341"/>
      <c r="E17" s="221"/>
      <c r="F17" s="250"/>
      <c r="G17" s="250"/>
      <c r="H17" s="341"/>
    </row>
    <row r="18" spans="1:8" x14ac:dyDescent="0.2">
      <c r="A18" s="223" t="s">
        <v>1178</v>
      </c>
      <c r="B18" s="453">
        <v>38453</v>
      </c>
      <c r="C18" s="453">
        <v>19955</v>
      </c>
      <c r="D18" s="457">
        <v>16.89</v>
      </c>
      <c r="E18" s="225"/>
      <c r="F18" s="453">
        <v>38618</v>
      </c>
      <c r="G18" s="453">
        <v>17188</v>
      </c>
      <c r="H18" s="457">
        <v>15.04</v>
      </c>
    </row>
    <row r="19" spans="1:8" x14ac:dyDescent="0.2">
      <c r="A19" s="234"/>
      <c r="B19" s="249"/>
      <c r="C19" s="249"/>
      <c r="D19" s="458"/>
      <c r="E19" s="221"/>
      <c r="F19" s="249"/>
      <c r="G19" s="249"/>
      <c r="H19" s="458"/>
    </row>
    <row r="20" spans="1:8" x14ac:dyDescent="0.2">
      <c r="A20" s="223" t="s">
        <v>1179</v>
      </c>
      <c r="B20" s="453">
        <v>15143</v>
      </c>
      <c r="C20" s="453">
        <v>-2241</v>
      </c>
      <c r="D20" s="457">
        <v>-1.19</v>
      </c>
      <c r="E20" s="225"/>
      <c r="F20" s="453">
        <v>15128</v>
      </c>
      <c r="G20" s="453">
        <v>-2010</v>
      </c>
      <c r="H20" s="457">
        <v>-1.1000000000000001</v>
      </c>
    </row>
    <row r="21" spans="1:8" x14ac:dyDescent="0.2">
      <c r="A21" s="238"/>
      <c r="B21" s="225"/>
      <c r="C21" s="225"/>
      <c r="D21" s="225"/>
      <c r="E21" s="225"/>
      <c r="F21" s="225"/>
      <c r="G21" s="225"/>
      <c r="H21" s="225"/>
    </row>
    <row r="22" spans="1:8" ht="15" thickBot="1" x14ac:dyDescent="0.25">
      <c r="A22" s="230"/>
      <c r="B22" s="235"/>
      <c r="C22" s="235"/>
      <c r="D22" s="235"/>
      <c r="E22" s="235"/>
      <c r="F22" s="235"/>
      <c r="G22" s="235"/>
      <c r="H22" s="235"/>
    </row>
    <row r="23" spans="1:8" ht="15" thickTop="1" x14ac:dyDescent="0.2"/>
  </sheetData>
  <mergeCells count="5">
    <mergeCell ref="A1:H1"/>
    <mergeCell ref="A2:H2"/>
    <mergeCell ref="A3:H3"/>
    <mergeCell ref="B4:D4"/>
    <mergeCell ref="F4:H4"/>
  </mergeCells>
  <pageMargins left="0.7" right="0.7" top="0.75" bottom="0.75" header="0.3" footer="0.3"/>
  <pageSetup paperSize="9" scale="94" orientation="portrait" verticalDpi="0"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dimension ref="A1:H21"/>
  <sheetViews>
    <sheetView view="pageBreakPreview" zoomScaleNormal="100" zoomScaleSheetLayoutView="100" workbookViewId="0">
      <selection activeCell="G12" sqref="G12"/>
    </sheetView>
  </sheetViews>
  <sheetFormatPr defaultColWidth="9.125" defaultRowHeight="14.25" x14ac:dyDescent="0.2"/>
  <cols>
    <col min="1" max="1" width="19.875" style="10" bestFit="1" customWidth="1"/>
    <col min="2" max="2" width="9.125" style="10"/>
    <col min="3" max="3" width="11.25" style="10" bestFit="1" customWidth="1"/>
    <col min="4" max="6" width="9.125" style="10"/>
    <col min="7" max="7" width="11.25" style="10" bestFit="1" customWidth="1"/>
    <col min="8" max="16384" width="9.125" style="10"/>
  </cols>
  <sheetData>
    <row r="1" spans="1:8" ht="18.75" x14ac:dyDescent="0.2">
      <c r="A1" s="707" t="s">
        <v>1180</v>
      </c>
      <c r="B1" s="707"/>
      <c r="C1" s="707"/>
      <c r="D1" s="707"/>
      <c r="E1" s="707"/>
      <c r="F1" s="707"/>
      <c r="G1" s="707"/>
      <c r="H1" s="707"/>
    </row>
    <row r="2" spans="1:8" ht="15" thickBot="1" x14ac:dyDescent="0.25">
      <c r="A2" s="718" t="s">
        <v>399</v>
      </c>
      <c r="B2" s="718"/>
      <c r="C2" s="718"/>
      <c r="D2" s="718"/>
      <c r="E2" s="718"/>
      <c r="F2" s="718"/>
      <c r="G2" s="718"/>
      <c r="H2" s="718"/>
    </row>
    <row r="3" spans="1:8" ht="15" thickTop="1" x14ac:dyDescent="0.2">
      <c r="A3" s="179" t="s">
        <v>1172</v>
      </c>
      <c r="B3" s="179"/>
      <c r="C3" s="41" t="s">
        <v>1181</v>
      </c>
      <c r="D3" s="179"/>
      <c r="E3" s="179"/>
      <c r="F3" s="179"/>
      <c r="G3" s="41" t="s">
        <v>1181</v>
      </c>
      <c r="H3" s="179"/>
    </row>
    <row r="4" spans="1:8" ht="15" thickBot="1" x14ac:dyDescent="0.25">
      <c r="A4" s="115"/>
      <c r="B4" s="200"/>
      <c r="C4" s="78" t="s">
        <v>1223</v>
      </c>
      <c r="D4" s="115"/>
      <c r="E4" s="115"/>
      <c r="F4" s="115"/>
      <c r="G4" s="78" t="s">
        <v>1665</v>
      </c>
      <c r="H4" s="115"/>
    </row>
    <row r="5" spans="1:8" ht="15" thickTop="1" x14ac:dyDescent="0.2">
      <c r="A5" s="179"/>
      <c r="B5" s="44"/>
      <c r="C5" s="172"/>
      <c r="D5" s="179"/>
      <c r="E5" s="179"/>
      <c r="F5" s="179"/>
      <c r="G5" s="179"/>
      <c r="H5" s="179"/>
    </row>
    <row r="6" spans="1:8" ht="15" x14ac:dyDescent="0.2">
      <c r="A6" s="33" t="s">
        <v>1173</v>
      </c>
      <c r="B6" s="16"/>
      <c r="C6" s="453">
        <v>32979</v>
      </c>
      <c r="E6" s="447"/>
      <c r="G6" s="453">
        <v>22792</v>
      </c>
      <c r="H6" s="445"/>
    </row>
    <row r="7" spans="1:8" ht="15" x14ac:dyDescent="0.2">
      <c r="A7" s="16"/>
      <c r="B7" s="16"/>
      <c r="C7" s="249"/>
      <c r="E7" s="447"/>
      <c r="G7" s="249"/>
      <c r="H7" s="445"/>
    </row>
    <row r="8" spans="1:8" ht="15" x14ac:dyDescent="0.2">
      <c r="A8" s="33" t="s">
        <v>351</v>
      </c>
      <c r="B8" s="16"/>
      <c r="C8" s="453">
        <v>32780</v>
      </c>
      <c r="E8" s="447"/>
      <c r="G8" s="453">
        <v>22579</v>
      </c>
      <c r="H8" s="445"/>
    </row>
    <row r="9" spans="1:8" ht="15" x14ac:dyDescent="0.2">
      <c r="A9" s="16"/>
      <c r="B9" s="16"/>
      <c r="C9" s="249"/>
      <c r="E9" s="447"/>
      <c r="G9" s="249"/>
      <c r="H9" s="445"/>
    </row>
    <row r="10" spans="1:8" ht="15" x14ac:dyDescent="0.2">
      <c r="A10" s="33" t="s">
        <v>1174</v>
      </c>
      <c r="B10" s="16"/>
      <c r="C10" s="453">
        <v>25943</v>
      </c>
      <c r="E10" s="447"/>
      <c r="G10" s="453">
        <v>19708</v>
      </c>
      <c r="H10" s="445"/>
    </row>
    <row r="11" spans="1:8" ht="15" x14ac:dyDescent="0.2">
      <c r="A11" s="18" t="s">
        <v>1175</v>
      </c>
      <c r="B11" s="16"/>
      <c r="C11" s="454">
        <v>6742</v>
      </c>
      <c r="E11" s="447"/>
      <c r="G11" s="454">
        <v>3966</v>
      </c>
      <c r="H11" s="446"/>
    </row>
    <row r="12" spans="1:8" ht="15" x14ac:dyDescent="0.2">
      <c r="A12" s="18" t="s">
        <v>1176</v>
      </c>
      <c r="B12" s="16"/>
      <c r="C12" s="454">
        <v>19197</v>
      </c>
      <c r="E12" s="447"/>
      <c r="G12" s="454">
        <v>15741</v>
      </c>
      <c r="H12" s="445"/>
    </row>
    <row r="13" spans="1:8" ht="15" x14ac:dyDescent="0.2">
      <c r="A13" s="18" t="s">
        <v>1177</v>
      </c>
      <c r="B13" s="16"/>
      <c r="C13" s="454">
        <v>4</v>
      </c>
      <c r="E13" s="447"/>
      <c r="G13" s="454">
        <v>2</v>
      </c>
      <c r="H13" s="446"/>
    </row>
    <row r="14" spans="1:8" x14ac:dyDescent="0.2">
      <c r="A14" s="16"/>
      <c r="B14" s="16"/>
      <c r="C14" s="249"/>
      <c r="E14" s="447"/>
      <c r="G14" s="249"/>
      <c r="H14" s="11"/>
    </row>
    <row r="15" spans="1:8" x14ac:dyDescent="0.2">
      <c r="A15" s="33" t="s">
        <v>1182</v>
      </c>
      <c r="B15" s="16"/>
      <c r="C15" s="453">
        <v>6837</v>
      </c>
      <c r="E15" s="447"/>
      <c r="G15" s="453">
        <v>2871</v>
      </c>
      <c r="H15" s="11"/>
    </row>
    <row r="16" spans="1:8" x14ac:dyDescent="0.2">
      <c r="A16" s="16"/>
      <c r="B16" s="16"/>
      <c r="C16" s="249"/>
      <c r="E16" s="447"/>
      <c r="G16" s="249"/>
      <c r="H16" s="11"/>
    </row>
    <row r="17" spans="1:8" x14ac:dyDescent="0.2">
      <c r="A17" s="33" t="s">
        <v>1179</v>
      </c>
      <c r="B17" s="16"/>
      <c r="C17" s="453">
        <v>198</v>
      </c>
      <c r="E17" s="447"/>
      <c r="G17" s="453">
        <v>213</v>
      </c>
      <c r="H17" s="11"/>
    </row>
    <row r="18" spans="1:8" ht="15" thickBot="1" x14ac:dyDescent="0.25">
      <c r="A18" s="115"/>
      <c r="B18" s="100"/>
      <c r="C18" s="115"/>
      <c r="D18" s="100"/>
      <c r="E18" s="115"/>
      <c r="F18" s="115"/>
      <c r="G18" s="115"/>
      <c r="H18" s="115"/>
    </row>
    <row r="19" spans="1:8" ht="15" thickTop="1" x14ac:dyDescent="0.2">
      <c r="A19" s="1281" t="s">
        <v>1652</v>
      </c>
      <c r="B19" s="1281"/>
      <c r="C19" s="1281"/>
      <c r="D19" s="1281"/>
      <c r="E19" s="1281"/>
      <c r="F19" s="1281"/>
      <c r="G19" s="1281"/>
      <c r="H19" s="1281"/>
    </row>
    <row r="20" spans="1:8" x14ac:dyDescent="0.2">
      <c r="A20" s="1"/>
    </row>
    <row r="21" spans="1:8" x14ac:dyDescent="0.2">
      <c r="A21" s="5"/>
    </row>
  </sheetData>
  <mergeCells count="3">
    <mergeCell ref="A1:H1"/>
    <mergeCell ref="A2:H2"/>
    <mergeCell ref="A19:H19"/>
  </mergeCells>
  <pageMargins left="0.7" right="0.7" top="0.75" bottom="0.75" header="0.3" footer="0.3"/>
  <pageSetup paperSize="9" scale="91"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4" tint="0.39997558519241921"/>
    <pageSetUpPr fitToPage="1"/>
  </sheetPr>
  <dimension ref="A1:K163"/>
  <sheetViews>
    <sheetView view="pageBreakPreview" topLeftCell="A55" zoomScale="85" zoomScaleNormal="110" zoomScaleSheetLayoutView="85" workbookViewId="0">
      <selection sqref="A1:K1"/>
    </sheetView>
  </sheetViews>
  <sheetFormatPr defaultColWidth="9.125" defaultRowHeight="12.75" x14ac:dyDescent="0.2"/>
  <cols>
    <col min="1" max="1" width="57.75" style="502" customWidth="1"/>
    <col min="2" max="4" width="12" style="502" bestFit="1" customWidth="1"/>
    <col min="5" max="8" width="11" style="502" bestFit="1" customWidth="1"/>
    <col min="9" max="9" width="12" style="502" bestFit="1" customWidth="1"/>
    <col min="10" max="11" width="13.625" style="502" bestFit="1" customWidth="1"/>
    <col min="12" max="16384" width="9.125" style="502"/>
  </cols>
  <sheetData>
    <row r="1" spans="1:11" ht="26.25" customHeight="1" x14ac:dyDescent="0.3">
      <c r="A1" s="729" t="s">
        <v>1649</v>
      </c>
      <c r="B1" s="729"/>
      <c r="C1" s="729"/>
      <c r="D1" s="729"/>
      <c r="E1" s="729"/>
      <c r="F1" s="729"/>
      <c r="G1" s="729"/>
      <c r="H1" s="729"/>
      <c r="I1" s="729"/>
      <c r="J1" s="729"/>
      <c r="K1" s="729"/>
    </row>
    <row r="2" spans="1:11" ht="15.75" x14ac:dyDescent="0.25">
      <c r="A2" s="730" t="s">
        <v>351</v>
      </c>
      <c r="B2" s="730"/>
      <c r="C2" s="730"/>
      <c r="D2" s="730"/>
      <c r="E2" s="730"/>
      <c r="F2" s="730"/>
      <c r="G2" s="730"/>
      <c r="H2" s="730"/>
      <c r="I2" s="730"/>
      <c r="J2" s="730"/>
      <c r="K2" s="730"/>
    </row>
    <row r="3" spans="1:11" ht="16.5" customHeight="1" x14ac:dyDescent="0.2">
      <c r="A3" s="747" t="s">
        <v>1252</v>
      </c>
      <c r="B3" s="747"/>
      <c r="C3" s="747"/>
      <c r="D3" s="747"/>
      <c r="E3" s="747"/>
      <c r="F3" s="747"/>
      <c r="G3" s="747"/>
      <c r="H3" s="747"/>
      <c r="I3" s="747"/>
      <c r="J3" s="747"/>
      <c r="K3" s="747"/>
    </row>
    <row r="4" spans="1:11" ht="15.75" customHeight="1" thickBot="1" x14ac:dyDescent="0.25">
      <c r="A4" s="731" t="s">
        <v>399</v>
      </c>
      <c r="B4" s="731"/>
      <c r="C4" s="731"/>
      <c r="D4" s="731"/>
      <c r="E4" s="731"/>
      <c r="F4" s="731"/>
      <c r="G4" s="731"/>
      <c r="H4" s="731"/>
      <c r="I4" s="731"/>
      <c r="J4" s="731"/>
      <c r="K4" s="731"/>
    </row>
    <row r="5" spans="1:11" ht="29.25" customHeight="1" thickBot="1" x14ac:dyDescent="0.25">
      <c r="A5" s="748" t="s">
        <v>1275</v>
      </c>
      <c r="B5" s="750" t="s">
        <v>1254</v>
      </c>
      <c r="C5" s="751"/>
      <c r="D5" s="752" t="s">
        <v>1255</v>
      </c>
      <c r="E5" s="752"/>
      <c r="F5" s="753" t="s">
        <v>1256</v>
      </c>
      <c r="G5" s="754"/>
      <c r="H5" s="752" t="s">
        <v>1276</v>
      </c>
      <c r="I5" s="752"/>
      <c r="J5" s="750" t="s">
        <v>320</v>
      </c>
      <c r="K5" s="752"/>
    </row>
    <row r="6" spans="1:11" ht="22.5" thickBot="1" x14ac:dyDescent="0.25">
      <c r="A6" s="749"/>
      <c r="B6" s="686" t="s">
        <v>1257</v>
      </c>
      <c r="C6" s="687" t="s">
        <v>129</v>
      </c>
      <c r="D6" s="686" t="s">
        <v>1257</v>
      </c>
      <c r="E6" s="688" t="s">
        <v>129</v>
      </c>
      <c r="F6" s="689" t="s">
        <v>1257</v>
      </c>
      <c r="G6" s="687" t="s">
        <v>129</v>
      </c>
      <c r="H6" s="686" t="s">
        <v>1257</v>
      </c>
      <c r="I6" s="687" t="s">
        <v>129</v>
      </c>
      <c r="J6" s="686" t="s">
        <v>1257</v>
      </c>
      <c r="K6" s="688" t="s">
        <v>129</v>
      </c>
    </row>
    <row r="7" spans="1:11" ht="18.75" customHeight="1" x14ac:dyDescent="0.2">
      <c r="A7" s="508" t="s">
        <v>146</v>
      </c>
      <c r="B7" s="509">
        <v>634366</v>
      </c>
      <c r="C7" s="509">
        <v>342514.72255490482</v>
      </c>
      <c r="D7" s="509">
        <v>57158</v>
      </c>
      <c r="E7" s="509">
        <v>63810.457297150002</v>
      </c>
      <c r="F7" s="509">
        <v>42157</v>
      </c>
      <c r="G7" s="509">
        <v>85876.857694680002</v>
      </c>
      <c r="H7" s="509">
        <v>199071</v>
      </c>
      <c r="I7" s="509">
        <v>280165.13023414998</v>
      </c>
      <c r="J7" s="509">
        <f t="shared" ref="J7:J38" si="0">+H7+F7+D7+B7</f>
        <v>932752</v>
      </c>
      <c r="K7" s="509">
        <f t="shared" ref="K7:K38" si="1">+I7+G7+E7+C7</f>
        <v>772367.16778088477</v>
      </c>
    </row>
    <row r="8" spans="1:11" ht="18.75" customHeight="1" x14ac:dyDescent="0.2">
      <c r="A8" s="510" t="s">
        <v>1277</v>
      </c>
      <c r="B8" s="511">
        <v>0</v>
      </c>
      <c r="C8" s="511">
        <v>0</v>
      </c>
      <c r="D8" s="511">
        <v>0</v>
      </c>
      <c r="E8" s="511">
        <v>0</v>
      </c>
      <c r="F8" s="511">
        <v>0</v>
      </c>
      <c r="G8" s="511">
        <v>0</v>
      </c>
      <c r="H8" s="511">
        <v>162542</v>
      </c>
      <c r="I8" s="511">
        <v>119476.43918513</v>
      </c>
      <c r="J8" s="511">
        <f t="shared" si="0"/>
        <v>162542</v>
      </c>
      <c r="K8" s="511">
        <f t="shared" si="1"/>
        <v>119476.43918513</v>
      </c>
    </row>
    <row r="9" spans="1:11" ht="18.75" customHeight="1" x14ac:dyDescent="0.2">
      <c r="A9" s="510" t="s">
        <v>1278</v>
      </c>
      <c r="B9" s="511">
        <v>0</v>
      </c>
      <c r="C9" s="511">
        <v>0</v>
      </c>
      <c r="D9" s="511">
        <v>0</v>
      </c>
      <c r="E9" s="511">
        <v>0</v>
      </c>
      <c r="F9" s="511">
        <v>0</v>
      </c>
      <c r="G9" s="511">
        <v>0</v>
      </c>
      <c r="H9" s="511">
        <v>36501</v>
      </c>
      <c r="I9" s="511">
        <v>160375.51166402001</v>
      </c>
      <c r="J9" s="511">
        <f t="shared" si="0"/>
        <v>36501</v>
      </c>
      <c r="K9" s="511">
        <f t="shared" si="1"/>
        <v>160375.51166402001</v>
      </c>
    </row>
    <row r="10" spans="1:11" ht="18.75" customHeight="1" x14ac:dyDescent="0.2">
      <c r="A10" s="510" t="s">
        <v>1279</v>
      </c>
      <c r="B10" s="511">
        <v>634366</v>
      </c>
      <c r="C10" s="511">
        <v>342514.72255490482</v>
      </c>
      <c r="D10" s="511">
        <v>57158</v>
      </c>
      <c r="E10" s="511">
        <v>63810.457297150002</v>
      </c>
      <c r="F10" s="511">
        <v>42157</v>
      </c>
      <c r="G10" s="511">
        <v>85876.857694680002</v>
      </c>
      <c r="H10" s="511">
        <v>14</v>
      </c>
      <c r="I10" s="511">
        <v>126.179385</v>
      </c>
      <c r="J10" s="511">
        <f t="shared" si="0"/>
        <v>733695</v>
      </c>
      <c r="K10" s="511">
        <f t="shared" si="1"/>
        <v>492328.21693173482</v>
      </c>
    </row>
    <row r="11" spans="1:11" ht="18.75" customHeight="1" x14ac:dyDescent="0.2">
      <c r="A11" s="512" t="s">
        <v>1280</v>
      </c>
      <c r="B11" s="511">
        <v>0</v>
      </c>
      <c r="C11" s="511">
        <v>0</v>
      </c>
      <c r="D11" s="511">
        <v>0</v>
      </c>
      <c r="E11" s="511">
        <v>0</v>
      </c>
      <c r="F11" s="511">
        <v>0</v>
      </c>
      <c r="G11" s="511">
        <v>0</v>
      </c>
      <c r="H11" s="511">
        <v>14</v>
      </c>
      <c r="I11" s="511">
        <v>187</v>
      </c>
      <c r="J11" s="511">
        <f t="shared" si="0"/>
        <v>14</v>
      </c>
      <c r="K11" s="511">
        <f t="shared" si="1"/>
        <v>187</v>
      </c>
    </row>
    <row r="12" spans="1:11" ht="18.75" customHeight="1" x14ac:dyDescent="0.2">
      <c r="A12" s="513" t="s">
        <v>150</v>
      </c>
      <c r="B12" s="511">
        <v>73251747</v>
      </c>
      <c r="C12" s="511">
        <v>10762541.749092581</v>
      </c>
      <c r="D12" s="511">
        <v>22372407</v>
      </c>
      <c r="E12" s="511">
        <v>2672231.7464356199</v>
      </c>
      <c r="F12" s="511">
        <v>1446456</v>
      </c>
      <c r="G12" s="511">
        <v>1191711.4853407701</v>
      </c>
      <c r="H12" s="511">
        <v>4102464</v>
      </c>
      <c r="I12" s="511">
        <v>11898830.639803579</v>
      </c>
      <c r="J12" s="511">
        <f t="shared" si="0"/>
        <v>101173074</v>
      </c>
      <c r="K12" s="511">
        <f t="shared" si="1"/>
        <v>26525315.62067255</v>
      </c>
    </row>
    <row r="13" spans="1:11" ht="18.75" customHeight="1" x14ac:dyDescent="0.2">
      <c r="A13" s="510" t="s">
        <v>1281</v>
      </c>
      <c r="B13" s="511">
        <v>0</v>
      </c>
      <c r="C13" s="511">
        <v>0</v>
      </c>
      <c r="D13" s="511">
        <v>0</v>
      </c>
      <c r="E13" s="511">
        <v>0</v>
      </c>
      <c r="F13" s="511">
        <v>0</v>
      </c>
      <c r="G13" s="511">
        <v>0</v>
      </c>
      <c r="H13" s="511">
        <v>537912</v>
      </c>
      <c r="I13" s="511">
        <v>3965803.19265466</v>
      </c>
      <c r="J13" s="511">
        <f t="shared" si="0"/>
        <v>537912</v>
      </c>
      <c r="K13" s="511">
        <f t="shared" si="1"/>
        <v>3965803.19265466</v>
      </c>
    </row>
    <row r="14" spans="1:11" ht="18.75" customHeight="1" x14ac:dyDescent="0.2">
      <c r="A14" s="514" t="s">
        <v>1282</v>
      </c>
      <c r="B14" s="511">
        <v>0</v>
      </c>
      <c r="C14" s="511">
        <v>0</v>
      </c>
      <c r="D14" s="511">
        <v>0</v>
      </c>
      <c r="E14" s="511">
        <v>0</v>
      </c>
      <c r="F14" s="511">
        <v>0</v>
      </c>
      <c r="G14" s="511">
        <v>0</v>
      </c>
      <c r="H14" s="511">
        <v>119779</v>
      </c>
      <c r="I14" s="511">
        <v>2524918.07038364</v>
      </c>
      <c r="J14" s="511">
        <f t="shared" si="0"/>
        <v>119779</v>
      </c>
      <c r="K14" s="511">
        <f t="shared" si="1"/>
        <v>2524918.07038364</v>
      </c>
    </row>
    <row r="15" spans="1:11" ht="18.75" customHeight="1" x14ac:dyDescent="0.2">
      <c r="A15" s="514" t="s">
        <v>1283</v>
      </c>
      <c r="B15" s="511">
        <v>0</v>
      </c>
      <c r="C15" s="511">
        <v>0</v>
      </c>
      <c r="D15" s="511">
        <v>0</v>
      </c>
      <c r="E15" s="511">
        <v>0</v>
      </c>
      <c r="F15" s="511">
        <v>0</v>
      </c>
      <c r="G15" s="511">
        <v>0</v>
      </c>
      <c r="H15" s="511">
        <v>383496</v>
      </c>
      <c r="I15" s="511">
        <v>1268631.16443091</v>
      </c>
      <c r="J15" s="511">
        <f t="shared" si="0"/>
        <v>383496</v>
      </c>
      <c r="K15" s="511">
        <f t="shared" si="1"/>
        <v>1268631.16443091</v>
      </c>
    </row>
    <row r="16" spans="1:11" ht="18.75" customHeight="1" x14ac:dyDescent="0.2">
      <c r="A16" s="515" t="s">
        <v>1284</v>
      </c>
      <c r="B16" s="511">
        <v>0</v>
      </c>
      <c r="C16" s="511">
        <v>0</v>
      </c>
      <c r="D16" s="511">
        <v>0</v>
      </c>
      <c r="E16" s="511">
        <v>0</v>
      </c>
      <c r="F16" s="511">
        <v>0</v>
      </c>
      <c r="G16" s="511">
        <v>0</v>
      </c>
      <c r="H16" s="511">
        <v>34637</v>
      </c>
      <c r="I16" s="511">
        <v>172253.95784011</v>
      </c>
      <c r="J16" s="511">
        <f t="shared" si="0"/>
        <v>34637</v>
      </c>
      <c r="K16" s="511">
        <f t="shared" si="1"/>
        <v>172253.95784011</v>
      </c>
    </row>
    <row r="17" spans="1:11" ht="18.75" customHeight="1" x14ac:dyDescent="0.2">
      <c r="A17" s="510" t="s">
        <v>1285</v>
      </c>
      <c r="B17" s="511">
        <v>0</v>
      </c>
      <c r="C17" s="511">
        <v>0</v>
      </c>
      <c r="D17" s="511">
        <v>0</v>
      </c>
      <c r="E17" s="511">
        <v>0</v>
      </c>
      <c r="F17" s="511">
        <v>0</v>
      </c>
      <c r="G17" s="511">
        <v>0</v>
      </c>
      <c r="H17" s="511">
        <v>27028</v>
      </c>
      <c r="I17" s="511">
        <v>1543468.5999318501</v>
      </c>
      <c r="J17" s="511">
        <f t="shared" si="0"/>
        <v>27028</v>
      </c>
      <c r="K17" s="511">
        <f t="shared" si="1"/>
        <v>1543468.5999318501</v>
      </c>
    </row>
    <row r="18" spans="1:11" ht="18.75" customHeight="1" x14ac:dyDescent="0.2">
      <c r="A18" s="514" t="s">
        <v>1286</v>
      </c>
      <c r="B18" s="511">
        <v>0</v>
      </c>
      <c r="C18" s="511">
        <v>0</v>
      </c>
      <c r="D18" s="511">
        <v>0</v>
      </c>
      <c r="E18" s="511">
        <v>0</v>
      </c>
      <c r="F18" s="511">
        <v>0</v>
      </c>
      <c r="G18" s="511">
        <v>0</v>
      </c>
      <c r="H18" s="511">
        <v>50</v>
      </c>
      <c r="I18" s="511">
        <v>1304.796345</v>
      </c>
      <c r="J18" s="511">
        <f t="shared" si="0"/>
        <v>50</v>
      </c>
      <c r="K18" s="511">
        <f t="shared" si="1"/>
        <v>1304.796345</v>
      </c>
    </row>
    <row r="19" spans="1:11" ht="18.75" customHeight="1" x14ac:dyDescent="0.2">
      <c r="A19" s="514" t="s">
        <v>1287</v>
      </c>
      <c r="B19" s="511">
        <v>0</v>
      </c>
      <c r="C19" s="511">
        <v>0</v>
      </c>
      <c r="D19" s="511">
        <v>0</v>
      </c>
      <c r="E19" s="511">
        <v>0</v>
      </c>
      <c r="F19" s="511">
        <v>0</v>
      </c>
      <c r="G19" s="511">
        <v>0</v>
      </c>
      <c r="H19" s="511">
        <v>1256</v>
      </c>
      <c r="I19" s="511">
        <v>48298.373311399999</v>
      </c>
      <c r="J19" s="511">
        <f t="shared" si="0"/>
        <v>1256</v>
      </c>
      <c r="K19" s="511">
        <f t="shared" si="1"/>
        <v>48298.373311399999</v>
      </c>
    </row>
    <row r="20" spans="1:11" ht="18.75" customHeight="1" x14ac:dyDescent="0.2">
      <c r="A20" s="514" t="s">
        <v>1288</v>
      </c>
      <c r="B20" s="511">
        <v>0</v>
      </c>
      <c r="C20" s="511">
        <v>0</v>
      </c>
      <c r="D20" s="511">
        <v>0</v>
      </c>
      <c r="E20" s="511">
        <v>0</v>
      </c>
      <c r="F20" s="511">
        <v>0</v>
      </c>
      <c r="G20" s="511">
        <v>0</v>
      </c>
      <c r="H20" s="511">
        <v>14922</v>
      </c>
      <c r="I20" s="511">
        <v>633684.94792257994</v>
      </c>
      <c r="J20" s="511">
        <f t="shared" si="0"/>
        <v>14922</v>
      </c>
      <c r="K20" s="511">
        <f t="shared" si="1"/>
        <v>633684.94792257994</v>
      </c>
    </row>
    <row r="21" spans="1:11" ht="18.75" customHeight="1" x14ac:dyDescent="0.2">
      <c r="A21" s="514" t="s">
        <v>1289</v>
      </c>
      <c r="B21" s="511">
        <v>0</v>
      </c>
      <c r="C21" s="511">
        <v>0</v>
      </c>
      <c r="D21" s="511">
        <v>0</v>
      </c>
      <c r="E21" s="511">
        <v>0</v>
      </c>
      <c r="F21" s="511">
        <v>0</v>
      </c>
      <c r="G21" s="511">
        <v>0</v>
      </c>
      <c r="H21" s="511">
        <v>5377</v>
      </c>
      <c r="I21" s="511">
        <v>118055.09418784</v>
      </c>
      <c r="J21" s="511">
        <f t="shared" si="0"/>
        <v>5377</v>
      </c>
      <c r="K21" s="511">
        <f t="shared" si="1"/>
        <v>118055.09418784</v>
      </c>
    </row>
    <row r="22" spans="1:11" ht="18.75" customHeight="1" x14ac:dyDescent="0.2">
      <c r="A22" s="514" t="s">
        <v>1290</v>
      </c>
      <c r="B22" s="511">
        <v>0</v>
      </c>
      <c r="C22" s="511">
        <v>0</v>
      </c>
      <c r="D22" s="511">
        <v>0</v>
      </c>
      <c r="E22" s="511">
        <v>0</v>
      </c>
      <c r="F22" s="511">
        <v>0</v>
      </c>
      <c r="G22" s="511">
        <v>0</v>
      </c>
      <c r="H22" s="511">
        <v>2767</v>
      </c>
      <c r="I22" s="511">
        <v>293369.05417215999</v>
      </c>
      <c r="J22" s="511">
        <f t="shared" si="0"/>
        <v>2767</v>
      </c>
      <c r="K22" s="511">
        <f t="shared" si="1"/>
        <v>293369.05417215999</v>
      </c>
    </row>
    <row r="23" spans="1:11" ht="18.75" customHeight="1" x14ac:dyDescent="0.2">
      <c r="A23" s="514" t="s">
        <v>1291</v>
      </c>
      <c r="B23" s="511">
        <v>0</v>
      </c>
      <c r="C23" s="511">
        <v>0</v>
      </c>
      <c r="D23" s="511">
        <v>0</v>
      </c>
      <c r="E23" s="511">
        <v>0</v>
      </c>
      <c r="F23" s="511">
        <v>0</v>
      </c>
      <c r="G23" s="511">
        <v>0</v>
      </c>
      <c r="H23" s="511">
        <v>539</v>
      </c>
      <c r="I23" s="511">
        <v>261862.34685551</v>
      </c>
      <c r="J23" s="511">
        <f t="shared" si="0"/>
        <v>539</v>
      </c>
      <c r="K23" s="511">
        <f t="shared" si="1"/>
        <v>261862.34685551</v>
      </c>
    </row>
    <row r="24" spans="1:11" ht="18.75" customHeight="1" x14ac:dyDescent="0.2">
      <c r="A24" s="514" t="s">
        <v>1292</v>
      </c>
      <c r="B24" s="511">
        <v>0</v>
      </c>
      <c r="C24" s="511">
        <v>0</v>
      </c>
      <c r="D24" s="511">
        <v>0</v>
      </c>
      <c r="E24" s="511">
        <v>0</v>
      </c>
      <c r="F24" s="511">
        <v>0</v>
      </c>
      <c r="G24" s="511">
        <v>0</v>
      </c>
      <c r="H24" s="511">
        <v>198</v>
      </c>
      <c r="I24" s="511">
        <v>37609.790233000007</v>
      </c>
      <c r="J24" s="511">
        <f t="shared" si="0"/>
        <v>198</v>
      </c>
      <c r="K24" s="511">
        <f t="shared" si="1"/>
        <v>37609.790233000007</v>
      </c>
    </row>
    <row r="25" spans="1:11" ht="18.75" customHeight="1" x14ac:dyDescent="0.2">
      <c r="A25" s="514" t="s">
        <v>1293</v>
      </c>
      <c r="B25" s="511">
        <v>0</v>
      </c>
      <c r="C25" s="511">
        <v>0</v>
      </c>
      <c r="D25" s="511">
        <v>0</v>
      </c>
      <c r="E25" s="511">
        <v>0</v>
      </c>
      <c r="F25" s="511">
        <v>0</v>
      </c>
      <c r="G25" s="511">
        <v>0</v>
      </c>
      <c r="H25" s="511">
        <v>802</v>
      </c>
      <c r="I25" s="511">
        <v>39886.033901360002</v>
      </c>
      <c r="J25" s="511">
        <f t="shared" si="0"/>
        <v>802</v>
      </c>
      <c r="K25" s="511">
        <f t="shared" si="1"/>
        <v>39886.033901360002</v>
      </c>
    </row>
    <row r="26" spans="1:11" ht="18.75" customHeight="1" x14ac:dyDescent="0.2">
      <c r="A26" s="514" t="s">
        <v>310</v>
      </c>
      <c r="B26" s="511">
        <v>0</v>
      </c>
      <c r="C26" s="511">
        <v>0</v>
      </c>
      <c r="D26" s="511">
        <v>0</v>
      </c>
      <c r="E26" s="511">
        <v>0</v>
      </c>
      <c r="F26" s="511">
        <v>0</v>
      </c>
      <c r="G26" s="511">
        <v>0</v>
      </c>
      <c r="H26" s="511">
        <v>1115</v>
      </c>
      <c r="I26" s="511">
        <v>109398.161003</v>
      </c>
      <c r="J26" s="511">
        <f t="shared" si="0"/>
        <v>1115</v>
      </c>
      <c r="K26" s="511">
        <f t="shared" si="1"/>
        <v>109398.161003</v>
      </c>
    </row>
    <row r="27" spans="1:11" ht="18.75" customHeight="1" x14ac:dyDescent="0.2">
      <c r="A27" s="510" t="s">
        <v>1294</v>
      </c>
      <c r="B27" s="511">
        <v>0</v>
      </c>
      <c r="C27" s="511">
        <v>0</v>
      </c>
      <c r="D27" s="511">
        <v>0</v>
      </c>
      <c r="E27" s="511">
        <v>0</v>
      </c>
      <c r="F27" s="511">
        <v>0</v>
      </c>
      <c r="G27" s="511">
        <v>0</v>
      </c>
      <c r="H27" s="511">
        <v>51495</v>
      </c>
      <c r="I27" s="511">
        <v>1205910.04419954</v>
      </c>
      <c r="J27" s="511">
        <f t="shared" si="0"/>
        <v>51495</v>
      </c>
      <c r="K27" s="511">
        <f t="shared" si="1"/>
        <v>1205910.04419954</v>
      </c>
    </row>
    <row r="28" spans="1:11" ht="18.75" customHeight="1" x14ac:dyDescent="0.2">
      <c r="A28" s="514" t="s">
        <v>1295</v>
      </c>
      <c r="B28" s="511">
        <v>0</v>
      </c>
      <c r="C28" s="511">
        <v>0</v>
      </c>
      <c r="D28" s="511">
        <v>0</v>
      </c>
      <c r="E28" s="511">
        <v>0</v>
      </c>
      <c r="F28" s="511">
        <v>0</v>
      </c>
      <c r="G28" s="511">
        <v>0</v>
      </c>
      <c r="H28" s="511">
        <v>8070</v>
      </c>
      <c r="I28" s="511">
        <v>657486.58535799989</v>
      </c>
      <c r="J28" s="511">
        <f t="shared" si="0"/>
        <v>8070</v>
      </c>
      <c r="K28" s="511">
        <f t="shared" si="1"/>
        <v>657486.58535799989</v>
      </c>
    </row>
    <row r="29" spans="1:11" ht="18.75" customHeight="1" x14ac:dyDescent="0.2">
      <c r="A29" s="514" t="s">
        <v>1296</v>
      </c>
      <c r="B29" s="511">
        <v>0</v>
      </c>
      <c r="C29" s="511">
        <v>0</v>
      </c>
      <c r="D29" s="511">
        <v>0</v>
      </c>
      <c r="E29" s="511">
        <v>0</v>
      </c>
      <c r="F29" s="511">
        <v>0</v>
      </c>
      <c r="G29" s="511">
        <v>0</v>
      </c>
      <c r="H29" s="511">
        <v>8781</v>
      </c>
      <c r="I29" s="511">
        <v>197151.05464441</v>
      </c>
      <c r="J29" s="511">
        <f t="shared" si="0"/>
        <v>8781</v>
      </c>
      <c r="K29" s="511">
        <f t="shared" si="1"/>
        <v>197151.05464441</v>
      </c>
    </row>
    <row r="30" spans="1:11" ht="18.75" customHeight="1" x14ac:dyDescent="0.2">
      <c r="A30" s="514" t="s">
        <v>1297</v>
      </c>
      <c r="B30" s="511">
        <v>0</v>
      </c>
      <c r="C30" s="511">
        <v>0</v>
      </c>
      <c r="D30" s="511">
        <v>0</v>
      </c>
      <c r="E30" s="511">
        <v>0</v>
      </c>
      <c r="F30" s="511">
        <v>0</v>
      </c>
      <c r="G30" s="511">
        <v>0</v>
      </c>
      <c r="H30" s="511">
        <v>1396</v>
      </c>
      <c r="I30" s="511">
        <v>39738.953063389999</v>
      </c>
      <c r="J30" s="511">
        <f t="shared" si="0"/>
        <v>1396</v>
      </c>
      <c r="K30" s="511">
        <f t="shared" si="1"/>
        <v>39738.953063389999</v>
      </c>
    </row>
    <row r="31" spans="1:11" ht="18.75" customHeight="1" x14ac:dyDescent="0.2">
      <c r="A31" s="514" t="s">
        <v>1298</v>
      </c>
      <c r="B31" s="511">
        <v>0</v>
      </c>
      <c r="C31" s="511">
        <v>0</v>
      </c>
      <c r="D31" s="511">
        <v>0</v>
      </c>
      <c r="E31" s="511">
        <v>0</v>
      </c>
      <c r="F31" s="511">
        <v>0</v>
      </c>
      <c r="G31" s="511">
        <v>0</v>
      </c>
      <c r="H31" s="511">
        <v>9134</v>
      </c>
      <c r="I31" s="511">
        <v>53648.041387780002</v>
      </c>
      <c r="J31" s="511">
        <f t="shared" si="0"/>
        <v>9134</v>
      </c>
      <c r="K31" s="511">
        <f t="shared" si="1"/>
        <v>53648.041387780002</v>
      </c>
    </row>
    <row r="32" spans="1:11" ht="18.75" customHeight="1" x14ac:dyDescent="0.2">
      <c r="A32" s="514" t="s">
        <v>1299</v>
      </c>
      <c r="B32" s="511">
        <v>0</v>
      </c>
      <c r="C32" s="511">
        <v>0</v>
      </c>
      <c r="D32" s="511">
        <v>0</v>
      </c>
      <c r="E32" s="511">
        <v>0</v>
      </c>
      <c r="F32" s="511">
        <v>0</v>
      </c>
      <c r="G32" s="511">
        <v>0</v>
      </c>
      <c r="H32" s="511">
        <v>884</v>
      </c>
      <c r="I32" s="511">
        <v>5141.7615235499998</v>
      </c>
      <c r="J32" s="511">
        <f t="shared" si="0"/>
        <v>884</v>
      </c>
      <c r="K32" s="511">
        <f t="shared" si="1"/>
        <v>5141.7615235499998</v>
      </c>
    </row>
    <row r="33" spans="1:11" ht="18.75" customHeight="1" x14ac:dyDescent="0.2">
      <c r="A33" s="514" t="s">
        <v>1300</v>
      </c>
      <c r="B33" s="511">
        <v>0</v>
      </c>
      <c r="C33" s="511">
        <v>0</v>
      </c>
      <c r="D33" s="511">
        <v>0</v>
      </c>
      <c r="E33" s="511">
        <v>0</v>
      </c>
      <c r="F33" s="511">
        <v>0</v>
      </c>
      <c r="G33" s="511">
        <v>0</v>
      </c>
      <c r="H33" s="511">
        <v>23230</v>
      </c>
      <c r="I33" s="511">
        <v>252743.88094331999</v>
      </c>
      <c r="J33" s="511">
        <f t="shared" si="0"/>
        <v>23230</v>
      </c>
      <c r="K33" s="511">
        <f t="shared" si="1"/>
        <v>252743.88094331999</v>
      </c>
    </row>
    <row r="34" spans="1:11" ht="18.75" customHeight="1" x14ac:dyDescent="0.2">
      <c r="A34" s="510" t="s">
        <v>1301</v>
      </c>
      <c r="B34" s="511">
        <v>7529379</v>
      </c>
      <c r="C34" s="511">
        <v>1505923.528453968</v>
      </c>
      <c r="D34" s="511">
        <v>431812</v>
      </c>
      <c r="E34" s="511">
        <v>119674.40129368</v>
      </c>
      <c r="F34" s="511">
        <v>133211</v>
      </c>
      <c r="G34" s="511">
        <v>130246.60809063</v>
      </c>
      <c r="H34" s="511">
        <v>2876295</v>
      </c>
      <c r="I34" s="511">
        <v>4458787.9985754341</v>
      </c>
      <c r="J34" s="511">
        <f t="shared" si="0"/>
        <v>10970697</v>
      </c>
      <c r="K34" s="511">
        <f t="shared" si="1"/>
        <v>6214632.5364137124</v>
      </c>
    </row>
    <row r="35" spans="1:11" ht="18.75" customHeight="1" x14ac:dyDescent="0.2">
      <c r="A35" s="514" t="s">
        <v>1302</v>
      </c>
      <c r="B35" s="511">
        <v>1573785</v>
      </c>
      <c r="C35" s="511">
        <v>112589.95478678</v>
      </c>
      <c r="D35" s="511">
        <v>95856</v>
      </c>
      <c r="E35" s="511">
        <v>9411.6853419999989</v>
      </c>
      <c r="F35" s="511">
        <v>27505</v>
      </c>
      <c r="G35" s="511">
        <v>9564.8468619999985</v>
      </c>
      <c r="H35" s="511">
        <v>203932</v>
      </c>
      <c r="I35" s="511">
        <v>64236.830585349999</v>
      </c>
      <c r="J35" s="511">
        <f t="shared" si="0"/>
        <v>1901078</v>
      </c>
      <c r="K35" s="511">
        <f t="shared" si="1"/>
        <v>195803.31757612998</v>
      </c>
    </row>
    <row r="36" spans="1:11" ht="18.75" customHeight="1" x14ac:dyDescent="0.2">
      <c r="A36" s="516" t="s">
        <v>1303</v>
      </c>
      <c r="B36" s="511">
        <v>1570821</v>
      </c>
      <c r="C36" s="511">
        <v>109496.46146478</v>
      </c>
      <c r="D36" s="511">
        <v>95787</v>
      </c>
      <c r="E36" s="511">
        <v>9385.5658480000002</v>
      </c>
      <c r="F36" s="511">
        <v>27391</v>
      </c>
      <c r="G36" s="511">
        <v>9334.5808619999989</v>
      </c>
      <c r="H36" s="511">
        <v>203052</v>
      </c>
      <c r="I36" s="511">
        <v>60246.561794349996</v>
      </c>
      <c r="J36" s="511">
        <f t="shared" si="0"/>
        <v>1897051</v>
      </c>
      <c r="K36" s="511">
        <f t="shared" si="1"/>
        <v>188463.16996913002</v>
      </c>
    </row>
    <row r="37" spans="1:11" ht="18.75" customHeight="1" x14ac:dyDescent="0.2">
      <c r="A37" s="517" t="s">
        <v>1304</v>
      </c>
      <c r="B37" s="511">
        <v>901263</v>
      </c>
      <c r="C37" s="511">
        <v>66170.814075000002</v>
      </c>
      <c r="D37" s="511">
        <v>55070</v>
      </c>
      <c r="E37" s="511">
        <v>6076.3371420000003</v>
      </c>
      <c r="F37" s="511">
        <v>11710</v>
      </c>
      <c r="G37" s="511">
        <v>4119.4244630000003</v>
      </c>
      <c r="H37" s="511">
        <v>132139</v>
      </c>
      <c r="I37" s="511">
        <v>28864.315591369999</v>
      </c>
      <c r="J37" s="511">
        <f t="shared" si="0"/>
        <v>1100182</v>
      </c>
      <c r="K37" s="511">
        <f t="shared" si="1"/>
        <v>105230.89127137</v>
      </c>
    </row>
    <row r="38" spans="1:11" ht="18.75" customHeight="1" x14ac:dyDescent="0.2">
      <c r="A38" s="518" t="s">
        <v>1305</v>
      </c>
      <c r="B38" s="511">
        <v>122356</v>
      </c>
      <c r="C38" s="511">
        <v>5496.2832249999992</v>
      </c>
      <c r="D38" s="511">
        <v>6077</v>
      </c>
      <c r="E38" s="511">
        <v>339.99443600000001</v>
      </c>
      <c r="F38" s="511">
        <v>1223</v>
      </c>
      <c r="G38" s="511">
        <v>1372.619152</v>
      </c>
      <c r="H38" s="511">
        <v>1352</v>
      </c>
      <c r="I38" s="511">
        <v>943.98986300000001</v>
      </c>
      <c r="J38" s="511">
        <f t="shared" si="0"/>
        <v>131008</v>
      </c>
      <c r="K38" s="511">
        <f t="shared" si="1"/>
        <v>8152.8866759999992</v>
      </c>
    </row>
    <row r="39" spans="1:11" ht="18.75" customHeight="1" x14ac:dyDescent="0.2">
      <c r="A39" s="517" t="s">
        <v>1306</v>
      </c>
      <c r="B39" s="511">
        <v>337933</v>
      </c>
      <c r="C39" s="511">
        <v>12585.536319000001</v>
      </c>
      <c r="D39" s="511">
        <v>20420</v>
      </c>
      <c r="E39" s="511">
        <v>1521.4624719999999</v>
      </c>
      <c r="F39" s="511">
        <v>11479</v>
      </c>
      <c r="G39" s="511">
        <v>1509.179703</v>
      </c>
      <c r="H39" s="511">
        <v>34752</v>
      </c>
      <c r="I39" s="511">
        <v>15683.423043270001</v>
      </c>
      <c r="J39" s="511">
        <f t="shared" ref="J39:J69" si="2">+H39+F39+D39+B39</f>
        <v>404584</v>
      </c>
      <c r="K39" s="511">
        <f t="shared" ref="K39:K69" si="3">+I39+G39+E39+C39</f>
        <v>31299.601537269999</v>
      </c>
    </row>
    <row r="40" spans="1:11" ht="18.75" customHeight="1" x14ac:dyDescent="0.2">
      <c r="A40" s="517" t="s">
        <v>1307</v>
      </c>
      <c r="B40" s="511">
        <v>162975</v>
      </c>
      <c r="C40" s="511">
        <v>19702.47805415</v>
      </c>
      <c r="D40" s="511">
        <v>12201</v>
      </c>
      <c r="E40" s="511">
        <v>1204.088</v>
      </c>
      <c r="F40" s="511">
        <v>1891</v>
      </c>
      <c r="G40" s="511">
        <v>1424.223416</v>
      </c>
      <c r="H40" s="511">
        <v>24280</v>
      </c>
      <c r="I40" s="511">
        <v>8771.9772046800008</v>
      </c>
      <c r="J40" s="511">
        <f t="shared" si="2"/>
        <v>201347</v>
      </c>
      <c r="K40" s="511">
        <f t="shared" si="3"/>
        <v>31102.766674830003</v>
      </c>
    </row>
    <row r="41" spans="1:11" ht="18.75" customHeight="1" x14ac:dyDescent="0.2">
      <c r="A41" s="517" t="s">
        <v>1308</v>
      </c>
      <c r="B41" s="511">
        <v>46181</v>
      </c>
      <c r="C41" s="511">
        <v>5465.1255796299993</v>
      </c>
      <c r="D41" s="511">
        <v>2012</v>
      </c>
      <c r="E41" s="511">
        <v>243.552798</v>
      </c>
      <c r="F41" s="511">
        <v>1081</v>
      </c>
      <c r="G41" s="511">
        <v>906.70712800000001</v>
      </c>
      <c r="H41" s="511">
        <v>10503</v>
      </c>
      <c r="I41" s="511">
        <v>5849.7462390299997</v>
      </c>
      <c r="J41" s="511">
        <f t="shared" si="2"/>
        <v>59777</v>
      </c>
      <c r="K41" s="511">
        <f t="shared" si="3"/>
        <v>12465.131744659999</v>
      </c>
    </row>
    <row r="42" spans="1:11" ht="18.75" customHeight="1" x14ac:dyDescent="0.2">
      <c r="A42" s="517" t="s">
        <v>1309</v>
      </c>
      <c r="B42" s="511">
        <v>113</v>
      </c>
      <c r="C42" s="511">
        <v>76.224211999999994</v>
      </c>
      <c r="D42" s="511">
        <v>7</v>
      </c>
      <c r="E42" s="511">
        <v>0.13100000000000001</v>
      </c>
      <c r="F42" s="511">
        <v>7</v>
      </c>
      <c r="G42" s="511">
        <v>2.427</v>
      </c>
      <c r="H42" s="511">
        <v>26</v>
      </c>
      <c r="I42" s="511">
        <v>133.10985299999999</v>
      </c>
      <c r="J42" s="511">
        <f t="shared" si="2"/>
        <v>153</v>
      </c>
      <c r="K42" s="511">
        <f t="shared" si="3"/>
        <v>211.89206499999997</v>
      </c>
    </row>
    <row r="43" spans="1:11" ht="18.75" customHeight="1" x14ac:dyDescent="0.2">
      <c r="A43" s="519" t="s">
        <v>1310</v>
      </c>
      <c r="B43" s="511">
        <v>429</v>
      </c>
      <c r="C43" s="511">
        <v>145.695109</v>
      </c>
      <c r="D43" s="511">
        <v>12</v>
      </c>
      <c r="E43" s="511">
        <v>6.5149999999999997</v>
      </c>
      <c r="F43" s="511">
        <v>22</v>
      </c>
      <c r="G43" s="511">
        <v>15.098000000000001</v>
      </c>
      <c r="H43" s="511">
        <v>286</v>
      </c>
      <c r="I43" s="511">
        <v>1039.5852460000001</v>
      </c>
      <c r="J43" s="511">
        <f t="shared" si="2"/>
        <v>749</v>
      </c>
      <c r="K43" s="511">
        <f t="shared" si="3"/>
        <v>1206.8933550000002</v>
      </c>
    </row>
    <row r="44" spans="1:11" ht="18.75" customHeight="1" x14ac:dyDescent="0.2">
      <c r="A44" s="519" t="s">
        <v>1311</v>
      </c>
      <c r="B44" s="511">
        <v>2535</v>
      </c>
      <c r="C44" s="511">
        <v>2947.798213</v>
      </c>
      <c r="D44" s="511">
        <v>57</v>
      </c>
      <c r="E44" s="511">
        <v>19.604493999999999</v>
      </c>
      <c r="F44" s="511">
        <v>92</v>
      </c>
      <c r="G44" s="511">
        <v>215.16800000000001</v>
      </c>
      <c r="H44" s="511">
        <v>594</v>
      </c>
      <c r="I44" s="511">
        <v>2950.6835449999999</v>
      </c>
      <c r="J44" s="511">
        <f t="shared" si="2"/>
        <v>3278</v>
      </c>
      <c r="K44" s="511">
        <f t="shared" si="3"/>
        <v>6133.2542520000006</v>
      </c>
    </row>
    <row r="45" spans="1:11" ht="18.75" customHeight="1" x14ac:dyDescent="0.2">
      <c r="A45" s="514" t="s">
        <v>577</v>
      </c>
      <c r="B45" s="511">
        <v>24516</v>
      </c>
      <c r="C45" s="511">
        <v>29075.277913999998</v>
      </c>
      <c r="D45" s="511">
        <v>96</v>
      </c>
      <c r="E45" s="511">
        <v>90.836297999999999</v>
      </c>
      <c r="F45" s="511">
        <v>406</v>
      </c>
      <c r="G45" s="511">
        <v>1091.011</v>
      </c>
      <c r="H45" s="511">
        <v>17620</v>
      </c>
      <c r="I45" s="511">
        <v>235492.28541156999</v>
      </c>
      <c r="J45" s="511">
        <f t="shared" si="2"/>
        <v>42638</v>
      </c>
      <c r="K45" s="511">
        <f t="shared" si="3"/>
        <v>265749.41062356997</v>
      </c>
    </row>
    <row r="46" spans="1:11" ht="18.75" customHeight="1" x14ac:dyDescent="0.2">
      <c r="A46" s="519" t="s">
        <v>1312</v>
      </c>
      <c r="B46" s="511">
        <v>17463</v>
      </c>
      <c r="C46" s="511">
        <v>11104.457009</v>
      </c>
      <c r="D46" s="511">
        <v>20</v>
      </c>
      <c r="E46" s="511">
        <v>3.6840000000000002</v>
      </c>
      <c r="F46" s="511">
        <v>65</v>
      </c>
      <c r="G46" s="511">
        <v>455.44799999999998</v>
      </c>
      <c r="H46" s="511">
        <v>2709</v>
      </c>
      <c r="I46" s="511">
        <v>46197.129117999997</v>
      </c>
      <c r="J46" s="511">
        <f t="shared" si="2"/>
        <v>20257</v>
      </c>
      <c r="K46" s="511">
        <f t="shared" si="3"/>
        <v>57760.718126999993</v>
      </c>
    </row>
    <row r="47" spans="1:11" ht="18.75" customHeight="1" x14ac:dyDescent="0.2">
      <c r="A47" s="516" t="s">
        <v>1313</v>
      </c>
      <c r="B47" s="511">
        <v>3194</v>
      </c>
      <c r="C47" s="511">
        <v>12459.279817000001</v>
      </c>
      <c r="D47" s="511">
        <v>26</v>
      </c>
      <c r="E47" s="511">
        <v>40.362000000000002</v>
      </c>
      <c r="F47" s="511">
        <v>104</v>
      </c>
      <c r="G47" s="511">
        <v>131.637</v>
      </c>
      <c r="H47" s="511">
        <v>11884</v>
      </c>
      <c r="I47" s="511">
        <v>166925.65894900999</v>
      </c>
      <c r="J47" s="511">
        <f t="shared" si="2"/>
        <v>15208</v>
      </c>
      <c r="K47" s="511">
        <f t="shared" si="3"/>
        <v>179556.93776600997</v>
      </c>
    </row>
    <row r="48" spans="1:11" ht="18.75" customHeight="1" x14ac:dyDescent="0.2">
      <c r="A48" s="519" t="s">
        <v>1314</v>
      </c>
      <c r="B48" s="511">
        <v>578</v>
      </c>
      <c r="C48" s="511">
        <v>851.82683599999996</v>
      </c>
      <c r="D48" s="511">
        <v>3</v>
      </c>
      <c r="E48" s="511">
        <v>1.1639999999999999</v>
      </c>
      <c r="F48" s="511">
        <v>33</v>
      </c>
      <c r="G48" s="511">
        <v>231.702</v>
      </c>
      <c r="H48" s="511">
        <v>569</v>
      </c>
      <c r="I48" s="511">
        <v>2284.0833014899999</v>
      </c>
      <c r="J48" s="511">
        <f t="shared" si="2"/>
        <v>1183</v>
      </c>
      <c r="K48" s="511">
        <f t="shared" si="3"/>
        <v>3368.7761374900001</v>
      </c>
    </row>
    <row r="49" spans="1:11" ht="18.75" customHeight="1" x14ac:dyDescent="0.2">
      <c r="A49" s="519" t="s">
        <v>1315</v>
      </c>
      <c r="B49" s="511">
        <v>2471</v>
      </c>
      <c r="C49" s="511">
        <v>4268.260655</v>
      </c>
      <c r="D49" s="511">
        <v>38</v>
      </c>
      <c r="E49" s="511">
        <v>45.618298000000003</v>
      </c>
      <c r="F49" s="511">
        <v>167</v>
      </c>
      <c r="G49" s="511">
        <v>268.26900000000001</v>
      </c>
      <c r="H49" s="511">
        <v>2226</v>
      </c>
      <c r="I49" s="511">
        <v>19438.202799070001</v>
      </c>
      <c r="J49" s="511">
        <f t="shared" si="2"/>
        <v>4902</v>
      </c>
      <c r="K49" s="511">
        <f t="shared" si="3"/>
        <v>24020.35075207</v>
      </c>
    </row>
    <row r="50" spans="1:11" ht="18.75" customHeight="1" x14ac:dyDescent="0.2">
      <c r="A50" s="519" t="s">
        <v>1316</v>
      </c>
      <c r="B50" s="511">
        <v>810</v>
      </c>
      <c r="C50" s="511">
        <v>391.453597</v>
      </c>
      <c r="D50" s="511">
        <v>9</v>
      </c>
      <c r="E50" s="511">
        <v>8.0000000000000002E-3</v>
      </c>
      <c r="F50" s="511">
        <v>37</v>
      </c>
      <c r="G50" s="511">
        <v>3.9550000000000001</v>
      </c>
      <c r="H50" s="511">
        <v>232</v>
      </c>
      <c r="I50" s="511">
        <v>647.21124399999997</v>
      </c>
      <c r="J50" s="511">
        <f t="shared" si="2"/>
        <v>1088</v>
      </c>
      <c r="K50" s="511">
        <f t="shared" si="3"/>
        <v>1042.627841</v>
      </c>
    </row>
    <row r="51" spans="1:11" ht="18.75" customHeight="1" x14ac:dyDescent="0.2">
      <c r="A51" s="514" t="s">
        <v>578</v>
      </c>
      <c r="B51" s="511">
        <v>453581</v>
      </c>
      <c r="C51" s="511">
        <v>211329.399552702</v>
      </c>
      <c r="D51" s="511">
        <v>11081</v>
      </c>
      <c r="E51" s="511">
        <v>11563.87856886</v>
      </c>
      <c r="F51" s="511">
        <v>19115</v>
      </c>
      <c r="G51" s="511">
        <v>38680.779964000001</v>
      </c>
      <c r="H51" s="511">
        <v>537915</v>
      </c>
      <c r="I51" s="511">
        <v>1525190.9711046091</v>
      </c>
      <c r="J51" s="511">
        <f t="shared" si="2"/>
        <v>1021692</v>
      </c>
      <c r="K51" s="511">
        <f t="shared" si="3"/>
        <v>1786765.029190171</v>
      </c>
    </row>
    <row r="52" spans="1:11" ht="18.75" customHeight="1" x14ac:dyDescent="0.2">
      <c r="A52" s="519" t="s">
        <v>1317</v>
      </c>
      <c r="B52" s="511">
        <v>178100</v>
      </c>
      <c r="C52" s="511">
        <v>40849.718301660003</v>
      </c>
      <c r="D52" s="511">
        <v>3648</v>
      </c>
      <c r="E52" s="511">
        <v>1459.016715</v>
      </c>
      <c r="F52" s="511">
        <v>5467</v>
      </c>
      <c r="G52" s="511">
        <v>13455.923932</v>
      </c>
      <c r="H52" s="511">
        <v>117302</v>
      </c>
      <c r="I52" s="511">
        <v>246898.85956094001</v>
      </c>
      <c r="J52" s="511">
        <f t="shared" si="2"/>
        <v>304517</v>
      </c>
      <c r="K52" s="511">
        <f t="shared" si="3"/>
        <v>302663.51850960002</v>
      </c>
    </row>
    <row r="53" spans="1:11" ht="18.75" customHeight="1" x14ac:dyDescent="0.2">
      <c r="A53" s="519" t="s">
        <v>1318</v>
      </c>
      <c r="B53" s="511">
        <v>1544</v>
      </c>
      <c r="C53" s="511">
        <v>843.07484999999997</v>
      </c>
      <c r="D53" s="511">
        <v>65</v>
      </c>
      <c r="E53" s="511">
        <v>19.893393</v>
      </c>
      <c r="F53" s="511">
        <v>307</v>
      </c>
      <c r="G53" s="511">
        <v>1577.1</v>
      </c>
      <c r="H53" s="511">
        <v>8471</v>
      </c>
      <c r="I53" s="511">
        <v>73420.117397655005</v>
      </c>
      <c r="J53" s="511">
        <f t="shared" si="2"/>
        <v>10387</v>
      </c>
      <c r="K53" s="511">
        <f t="shared" si="3"/>
        <v>75860.185640655021</v>
      </c>
    </row>
    <row r="54" spans="1:11" ht="18.75" customHeight="1" x14ac:dyDescent="0.2">
      <c r="A54" s="519" t="s">
        <v>1319</v>
      </c>
      <c r="B54" s="511">
        <v>154</v>
      </c>
      <c r="C54" s="511">
        <v>79.763814999999994</v>
      </c>
      <c r="D54" s="511">
        <v>7</v>
      </c>
      <c r="E54" s="511">
        <v>7.4431999999999998E-2</v>
      </c>
      <c r="F54" s="511">
        <v>49</v>
      </c>
      <c r="G54" s="511">
        <v>256.70400000000001</v>
      </c>
      <c r="H54" s="511">
        <v>270</v>
      </c>
      <c r="I54" s="511">
        <v>52281.923935999999</v>
      </c>
      <c r="J54" s="511">
        <f t="shared" si="2"/>
        <v>480</v>
      </c>
      <c r="K54" s="511">
        <f t="shared" si="3"/>
        <v>52618.466182999997</v>
      </c>
    </row>
    <row r="55" spans="1:11" ht="18.75" customHeight="1" x14ac:dyDescent="0.2">
      <c r="A55" s="519" t="s">
        <v>1320</v>
      </c>
      <c r="B55" s="511">
        <v>114104</v>
      </c>
      <c r="C55" s="511">
        <v>47332.896376853998</v>
      </c>
      <c r="D55" s="511">
        <v>1370</v>
      </c>
      <c r="E55" s="511">
        <v>2542.6002204000001</v>
      </c>
      <c r="F55" s="511">
        <v>3991</v>
      </c>
      <c r="G55" s="511">
        <v>5015.0389999999998</v>
      </c>
      <c r="H55" s="511">
        <v>66021</v>
      </c>
      <c r="I55" s="511">
        <v>181988.430260302</v>
      </c>
      <c r="J55" s="511">
        <f t="shared" si="2"/>
        <v>185486</v>
      </c>
      <c r="K55" s="511">
        <f t="shared" si="3"/>
        <v>236878.96585755597</v>
      </c>
    </row>
    <row r="56" spans="1:11" ht="18.75" customHeight="1" x14ac:dyDescent="0.2">
      <c r="A56" s="517" t="s">
        <v>1321</v>
      </c>
      <c r="B56" s="511">
        <v>92908</v>
      </c>
      <c r="C56" s="511">
        <v>18577.63043211</v>
      </c>
      <c r="D56" s="511">
        <v>239</v>
      </c>
      <c r="E56" s="511">
        <v>172.36015699999999</v>
      </c>
      <c r="F56" s="511">
        <v>1411</v>
      </c>
      <c r="G56" s="511">
        <v>1068.9749999999999</v>
      </c>
      <c r="H56" s="511">
        <v>19710</v>
      </c>
      <c r="I56" s="511">
        <v>42325.416161219997</v>
      </c>
      <c r="J56" s="511">
        <f t="shared" si="2"/>
        <v>114268</v>
      </c>
      <c r="K56" s="511">
        <f t="shared" si="3"/>
        <v>62144.381750329994</v>
      </c>
    </row>
    <row r="57" spans="1:11" ht="18.75" customHeight="1" x14ac:dyDescent="0.2">
      <c r="A57" s="517" t="s">
        <v>1322</v>
      </c>
      <c r="B57" s="511">
        <v>4214</v>
      </c>
      <c r="C57" s="511">
        <v>6080.03761743</v>
      </c>
      <c r="D57" s="511">
        <v>215</v>
      </c>
      <c r="E57" s="511">
        <v>178.47058200000001</v>
      </c>
      <c r="F57" s="511">
        <v>475</v>
      </c>
      <c r="G57" s="511">
        <v>1309.8109999999999</v>
      </c>
      <c r="H57" s="511">
        <v>8928</v>
      </c>
      <c r="I57" s="511">
        <v>24185.151933001998</v>
      </c>
      <c r="J57" s="511">
        <f t="shared" si="2"/>
        <v>13832</v>
      </c>
      <c r="K57" s="511">
        <f t="shared" si="3"/>
        <v>31753.471132432001</v>
      </c>
    </row>
    <row r="58" spans="1:11" ht="18.75" customHeight="1" x14ac:dyDescent="0.2">
      <c r="A58" s="517" t="s">
        <v>1323</v>
      </c>
      <c r="B58" s="511">
        <v>4771</v>
      </c>
      <c r="C58" s="511">
        <v>6961.31958218</v>
      </c>
      <c r="D58" s="511">
        <v>195</v>
      </c>
      <c r="E58" s="511">
        <v>189.87088700000001</v>
      </c>
      <c r="F58" s="511">
        <v>1531</v>
      </c>
      <c r="G58" s="511">
        <v>1114.164</v>
      </c>
      <c r="H58" s="511">
        <v>10327</v>
      </c>
      <c r="I58" s="511">
        <v>22171.516010809999</v>
      </c>
      <c r="J58" s="511">
        <f t="shared" si="2"/>
        <v>16824</v>
      </c>
      <c r="K58" s="511">
        <f t="shared" si="3"/>
        <v>30436.870479990001</v>
      </c>
    </row>
    <row r="59" spans="1:11" ht="18.75" customHeight="1" x14ac:dyDescent="0.2">
      <c r="A59" s="517" t="s">
        <v>1324</v>
      </c>
      <c r="B59" s="511">
        <v>1429</v>
      </c>
      <c r="C59" s="511">
        <v>1053.3089884020001</v>
      </c>
      <c r="D59" s="511">
        <v>113</v>
      </c>
      <c r="E59" s="511">
        <v>1428.4604033999999</v>
      </c>
      <c r="F59" s="511">
        <v>87</v>
      </c>
      <c r="G59" s="511">
        <v>711.96799999999996</v>
      </c>
      <c r="H59" s="511">
        <v>2442</v>
      </c>
      <c r="I59" s="511">
        <v>14073.450248249999</v>
      </c>
      <c r="J59" s="511">
        <f t="shared" si="2"/>
        <v>4071</v>
      </c>
      <c r="K59" s="511">
        <f t="shared" si="3"/>
        <v>17267.187640052001</v>
      </c>
    </row>
    <row r="60" spans="1:11" ht="18.75" customHeight="1" x14ac:dyDescent="0.2">
      <c r="A60" s="518" t="s">
        <v>1325</v>
      </c>
      <c r="B60" s="511">
        <v>4993</v>
      </c>
      <c r="C60" s="511">
        <v>7808.7875961499994</v>
      </c>
      <c r="D60" s="511">
        <v>245</v>
      </c>
      <c r="E60" s="511">
        <v>107.787744</v>
      </c>
      <c r="F60" s="511">
        <v>151</v>
      </c>
      <c r="G60" s="511">
        <v>331.87900000000002</v>
      </c>
      <c r="H60" s="511">
        <v>10249</v>
      </c>
      <c r="I60" s="511">
        <v>27877.114438519999</v>
      </c>
      <c r="J60" s="511">
        <f t="shared" si="2"/>
        <v>15638</v>
      </c>
      <c r="K60" s="511">
        <f t="shared" si="3"/>
        <v>36125.56877867</v>
      </c>
    </row>
    <row r="61" spans="1:11" ht="18.75" customHeight="1" x14ac:dyDescent="0.2">
      <c r="A61" s="518" t="s">
        <v>1326</v>
      </c>
      <c r="B61" s="511">
        <v>418</v>
      </c>
      <c r="C61" s="511">
        <v>334.10061000000002</v>
      </c>
      <c r="D61" s="511">
        <v>18</v>
      </c>
      <c r="E61" s="511">
        <v>1.2218960000000001</v>
      </c>
      <c r="F61" s="511">
        <v>26</v>
      </c>
      <c r="G61" s="511">
        <v>6.5580000000000007</v>
      </c>
      <c r="H61" s="511">
        <v>1580</v>
      </c>
      <c r="I61" s="511">
        <v>1284.2131444700001</v>
      </c>
      <c r="J61" s="511">
        <f t="shared" si="2"/>
        <v>2042</v>
      </c>
      <c r="K61" s="511">
        <f t="shared" si="3"/>
        <v>1626.0936504700001</v>
      </c>
    </row>
    <row r="62" spans="1:11" ht="18.75" customHeight="1" x14ac:dyDescent="0.2">
      <c r="A62" s="518" t="s">
        <v>1327</v>
      </c>
      <c r="B62" s="511">
        <v>5371</v>
      </c>
      <c r="C62" s="511">
        <v>6517.7115505820002</v>
      </c>
      <c r="D62" s="511">
        <v>345</v>
      </c>
      <c r="E62" s="511">
        <v>464.42855100000003</v>
      </c>
      <c r="F62" s="511">
        <v>310</v>
      </c>
      <c r="G62" s="511">
        <v>471.68400000000003</v>
      </c>
      <c r="H62" s="511">
        <v>12785</v>
      </c>
      <c r="I62" s="511">
        <v>50071.568324029999</v>
      </c>
      <c r="J62" s="511">
        <f t="shared" si="2"/>
        <v>18811</v>
      </c>
      <c r="K62" s="511">
        <f t="shared" si="3"/>
        <v>57525.392425611994</v>
      </c>
    </row>
    <row r="63" spans="1:11" ht="18.75" customHeight="1" x14ac:dyDescent="0.2">
      <c r="A63" s="516" t="s">
        <v>1328</v>
      </c>
      <c r="B63" s="511">
        <v>13620</v>
      </c>
      <c r="C63" s="511">
        <v>9977.5751130139997</v>
      </c>
      <c r="D63" s="511">
        <v>1541</v>
      </c>
      <c r="E63" s="511">
        <v>1456.34909745</v>
      </c>
      <c r="F63" s="511">
        <v>460</v>
      </c>
      <c r="G63" s="511">
        <v>807.8889999999999</v>
      </c>
      <c r="H63" s="511">
        <v>13609</v>
      </c>
      <c r="I63" s="511">
        <v>63019.330916539999</v>
      </c>
      <c r="J63" s="511">
        <f t="shared" si="2"/>
        <v>29230</v>
      </c>
      <c r="K63" s="511">
        <f t="shared" si="3"/>
        <v>75261.144127004009</v>
      </c>
    </row>
    <row r="64" spans="1:11" ht="18.75" customHeight="1" x14ac:dyDescent="0.2">
      <c r="A64" s="516" t="s">
        <v>1329</v>
      </c>
      <c r="B64" s="511">
        <v>5593</v>
      </c>
      <c r="C64" s="511">
        <v>6110.0272263300003</v>
      </c>
      <c r="D64" s="511">
        <v>255</v>
      </c>
      <c r="E64" s="511">
        <v>201.60310100000001</v>
      </c>
      <c r="F64" s="511">
        <v>276</v>
      </c>
      <c r="G64" s="511">
        <v>262.12599999999998</v>
      </c>
      <c r="H64" s="511">
        <v>9118</v>
      </c>
      <c r="I64" s="511">
        <v>21648.773573689999</v>
      </c>
      <c r="J64" s="511">
        <f t="shared" si="2"/>
        <v>15242</v>
      </c>
      <c r="K64" s="511">
        <f t="shared" si="3"/>
        <v>28222.52990102</v>
      </c>
    </row>
    <row r="65" spans="1:11" ht="18.75" customHeight="1" x14ac:dyDescent="0.2">
      <c r="A65" s="517" t="s">
        <v>1330</v>
      </c>
      <c r="B65" s="511">
        <v>1558</v>
      </c>
      <c r="C65" s="511">
        <v>1432.4891569599999</v>
      </c>
      <c r="D65" s="511">
        <v>82</v>
      </c>
      <c r="E65" s="511">
        <v>54.719419000000002</v>
      </c>
      <c r="F65" s="511">
        <v>96</v>
      </c>
      <c r="G65" s="511">
        <v>48.478999999999999</v>
      </c>
      <c r="H65" s="511">
        <v>1480</v>
      </c>
      <c r="I65" s="511">
        <v>4660.9766711000002</v>
      </c>
      <c r="J65" s="511">
        <f t="shared" si="2"/>
        <v>3216</v>
      </c>
      <c r="K65" s="511">
        <f t="shared" si="3"/>
        <v>6196.66424706</v>
      </c>
    </row>
    <row r="66" spans="1:11" ht="18.75" customHeight="1" x14ac:dyDescent="0.2">
      <c r="A66" s="518" t="s">
        <v>1331</v>
      </c>
      <c r="B66" s="511">
        <v>744</v>
      </c>
      <c r="C66" s="511">
        <v>650.59943799999996</v>
      </c>
      <c r="D66" s="511">
        <v>39</v>
      </c>
      <c r="E66" s="511">
        <v>21.762682000000002</v>
      </c>
      <c r="F66" s="511">
        <v>105</v>
      </c>
      <c r="G66" s="511">
        <v>77.081000000000003</v>
      </c>
      <c r="H66" s="511">
        <v>851</v>
      </c>
      <c r="I66" s="511">
        <v>3005.930249</v>
      </c>
      <c r="J66" s="511">
        <f t="shared" si="2"/>
        <v>1739</v>
      </c>
      <c r="K66" s="511">
        <f t="shared" si="3"/>
        <v>3755.3733689999999</v>
      </c>
    </row>
    <row r="67" spans="1:11" ht="18.75" customHeight="1" x14ac:dyDescent="0.2">
      <c r="A67" s="520" t="s">
        <v>1332</v>
      </c>
      <c r="B67" s="511">
        <v>3291</v>
      </c>
      <c r="C67" s="511">
        <v>4026.9386313700002</v>
      </c>
      <c r="D67" s="511">
        <v>134</v>
      </c>
      <c r="E67" s="511">
        <v>125.121</v>
      </c>
      <c r="F67" s="511">
        <v>75</v>
      </c>
      <c r="G67" s="511">
        <v>136.566</v>
      </c>
      <c r="H67" s="511">
        <v>6787</v>
      </c>
      <c r="I67" s="511">
        <v>13981.866653589999</v>
      </c>
      <c r="J67" s="511">
        <f t="shared" si="2"/>
        <v>10287</v>
      </c>
      <c r="K67" s="511">
        <f t="shared" si="3"/>
        <v>18270.492284960001</v>
      </c>
    </row>
    <row r="68" spans="1:11" ht="18.75" customHeight="1" x14ac:dyDescent="0.2">
      <c r="A68" s="521" t="s">
        <v>1333</v>
      </c>
      <c r="B68" s="511">
        <v>2459</v>
      </c>
      <c r="C68" s="511">
        <v>2881.2685716800002</v>
      </c>
      <c r="D68" s="511">
        <v>89</v>
      </c>
      <c r="E68" s="511">
        <v>98.251999999999995</v>
      </c>
      <c r="F68" s="511">
        <v>57</v>
      </c>
      <c r="G68" s="511">
        <v>130.43700000000001</v>
      </c>
      <c r="H68" s="511">
        <v>6020</v>
      </c>
      <c r="I68" s="511">
        <v>12636.20099284</v>
      </c>
      <c r="J68" s="511">
        <f t="shared" si="2"/>
        <v>8625</v>
      </c>
      <c r="K68" s="511">
        <f t="shared" si="3"/>
        <v>15746.158564520001</v>
      </c>
    </row>
    <row r="69" spans="1:11" ht="18.75" customHeight="1" x14ac:dyDescent="0.2">
      <c r="A69" s="521" t="s">
        <v>1334</v>
      </c>
      <c r="B69" s="511">
        <v>832</v>
      </c>
      <c r="C69" s="511">
        <v>1145.67005969</v>
      </c>
      <c r="D69" s="511">
        <v>45</v>
      </c>
      <c r="E69" s="511">
        <v>26.869</v>
      </c>
      <c r="F69" s="511">
        <v>18</v>
      </c>
      <c r="G69" s="511">
        <v>6.1289999999999996</v>
      </c>
      <c r="H69" s="511">
        <v>767</v>
      </c>
      <c r="I69" s="511">
        <v>1345.6656607499999</v>
      </c>
      <c r="J69" s="511">
        <f t="shared" si="2"/>
        <v>1662</v>
      </c>
      <c r="K69" s="511">
        <f t="shared" si="3"/>
        <v>2524.3337204399995</v>
      </c>
    </row>
    <row r="163" s="523" customFormat="1" x14ac:dyDescent="0.2"/>
  </sheetData>
  <mergeCells count="10">
    <mergeCell ref="A1:K1"/>
    <mergeCell ref="A2:K2"/>
    <mergeCell ref="A3:K3"/>
    <mergeCell ref="A4:K4"/>
    <mergeCell ref="A5:A6"/>
    <mergeCell ref="B5:C5"/>
    <mergeCell ref="D5:E5"/>
    <mergeCell ref="F5:G5"/>
    <mergeCell ref="H5:I5"/>
    <mergeCell ref="J5:K5"/>
  </mergeCells>
  <pageMargins left="0.70866141732283472" right="0.70866141732283472" top="0.74803149606299213" bottom="0.74803149606299213" header="0.31496062992125984" footer="0.31496062992125984"/>
  <pageSetup scale="46" fitToHeight="2" orientation="portrait" r:id="rId1"/>
  <rowBreaks count="1" manualBreakCount="1">
    <brk id="107" max="1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K58"/>
  <sheetViews>
    <sheetView view="pageBreakPreview" topLeftCell="A52" zoomScale="85" zoomScaleNormal="100" zoomScaleSheetLayoutView="85" workbookViewId="0">
      <selection activeCell="A8" sqref="A8"/>
    </sheetView>
  </sheetViews>
  <sheetFormatPr defaultRowHeight="14.25" x14ac:dyDescent="0.2"/>
  <cols>
    <col min="1" max="1" width="55.625" customWidth="1"/>
    <col min="2" max="4" width="8.625" bestFit="1" customWidth="1"/>
    <col min="5" max="8" width="7.875" bestFit="1" customWidth="1"/>
    <col min="9" max="9" width="8.625" bestFit="1" customWidth="1"/>
    <col min="10" max="10" width="9.375" bestFit="1" customWidth="1"/>
    <col min="11" max="11" width="8.625" bestFit="1" customWidth="1"/>
  </cols>
  <sheetData>
    <row r="1" spans="1:11" ht="18.75" x14ac:dyDescent="0.3">
      <c r="A1" s="729" t="s">
        <v>1649</v>
      </c>
      <c r="B1" s="729"/>
      <c r="C1" s="729"/>
      <c r="D1" s="729"/>
      <c r="E1" s="729"/>
      <c r="F1" s="729"/>
      <c r="G1" s="729"/>
      <c r="H1" s="729"/>
      <c r="I1" s="729"/>
      <c r="J1" s="729"/>
      <c r="K1" s="729"/>
    </row>
    <row r="2" spans="1:11" ht="15.75" x14ac:dyDescent="0.25">
      <c r="A2" s="730" t="s">
        <v>351</v>
      </c>
      <c r="B2" s="730"/>
      <c r="C2" s="730"/>
      <c r="D2" s="730"/>
      <c r="E2" s="730"/>
      <c r="F2" s="730"/>
      <c r="G2" s="730"/>
      <c r="H2" s="730"/>
      <c r="I2" s="730"/>
      <c r="J2" s="730"/>
      <c r="K2" s="730"/>
    </row>
    <row r="3" spans="1:11" x14ac:dyDescent="0.2">
      <c r="A3" s="747" t="s">
        <v>1252</v>
      </c>
      <c r="B3" s="747"/>
      <c r="C3" s="747"/>
      <c r="D3" s="747"/>
      <c r="E3" s="747"/>
      <c r="F3" s="747"/>
      <c r="G3" s="747"/>
      <c r="H3" s="747"/>
      <c r="I3" s="747"/>
      <c r="J3" s="747"/>
      <c r="K3" s="747"/>
    </row>
    <row r="4" spans="1:11" ht="15" thickBot="1" x14ac:dyDescent="0.25">
      <c r="A4" s="731" t="s">
        <v>399</v>
      </c>
      <c r="B4" s="731"/>
      <c r="C4" s="731"/>
      <c r="D4" s="731"/>
      <c r="E4" s="731"/>
      <c r="F4" s="731"/>
      <c r="G4" s="731"/>
      <c r="H4" s="731"/>
      <c r="I4" s="731"/>
      <c r="J4" s="731"/>
      <c r="K4" s="731"/>
    </row>
    <row r="5" spans="1:11" ht="21" customHeight="1" thickBot="1" x14ac:dyDescent="0.25">
      <c r="A5" s="748" t="s">
        <v>1275</v>
      </c>
      <c r="B5" s="750" t="s">
        <v>1254</v>
      </c>
      <c r="C5" s="751"/>
      <c r="D5" s="752" t="s">
        <v>1255</v>
      </c>
      <c r="E5" s="752"/>
      <c r="F5" s="753" t="s">
        <v>1256</v>
      </c>
      <c r="G5" s="754"/>
      <c r="H5" s="752" t="s">
        <v>1276</v>
      </c>
      <c r="I5" s="752"/>
      <c r="J5" s="750" t="s">
        <v>320</v>
      </c>
      <c r="K5" s="752"/>
    </row>
    <row r="6" spans="1:11" ht="22.5" thickBot="1" x14ac:dyDescent="0.25">
      <c r="A6" s="749"/>
      <c r="B6" s="686" t="s">
        <v>1257</v>
      </c>
      <c r="C6" s="687" t="s">
        <v>129</v>
      </c>
      <c r="D6" s="686" t="s">
        <v>1257</v>
      </c>
      <c r="E6" s="688" t="s">
        <v>129</v>
      </c>
      <c r="F6" s="689" t="s">
        <v>1257</v>
      </c>
      <c r="G6" s="687" t="s">
        <v>129</v>
      </c>
      <c r="H6" s="686" t="s">
        <v>1257</v>
      </c>
      <c r="I6" s="688" t="s">
        <v>129</v>
      </c>
      <c r="J6" s="690" t="s">
        <v>1257</v>
      </c>
      <c r="K6" s="691" t="s">
        <v>129</v>
      </c>
    </row>
    <row r="7" spans="1:11" ht="9" customHeight="1" x14ac:dyDescent="0.2"/>
    <row r="8" spans="1:11" ht="24" customHeight="1" x14ac:dyDescent="0.2">
      <c r="A8" s="513" t="s">
        <v>1335</v>
      </c>
      <c r="B8" s="511">
        <v>3799</v>
      </c>
      <c r="C8" s="511">
        <v>1042.18431773</v>
      </c>
      <c r="D8" s="511">
        <v>77</v>
      </c>
      <c r="E8" s="511">
        <v>267.116309</v>
      </c>
      <c r="F8" s="511">
        <v>109</v>
      </c>
      <c r="G8" s="511">
        <v>109.807098</v>
      </c>
      <c r="H8" s="511">
        <v>2698</v>
      </c>
      <c r="I8" s="511">
        <v>1975.5375011799999</v>
      </c>
      <c r="J8" s="511">
        <f t="shared" ref="J8:J39" si="0">+H8+F8+D8+B8</f>
        <v>6683</v>
      </c>
      <c r="K8" s="511">
        <f t="shared" ref="K8:K39" si="1">+I8+G8+E8+C8</f>
        <v>3394.6452259099997</v>
      </c>
    </row>
    <row r="9" spans="1:11" ht="17.25" customHeight="1" x14ac:dyDescent="0.2">
      <c r="A9" s="651" t="s">
        <v>1336</v>
      </c>
      <c r="B9" s="511">
        <v>2323</v>
      </c>
      <c r="C9" s="511">
        <v>991.23275030000002</v>
      </c>
      <c r="D9" s="511">
        <v>136</v>
      </c>
      <c r="E9" s="511">
        <v>87.744374000000008</v>
      </c>
      <c r="F9" s="511">
        <v>151</v>
      </c>
      <c r="G9" s="511">
        <v>422.66300000000001</v>
      </c>
      <c r="H9" s="511">
        <v>7257</v>
      </c>
      <c r="I9" s="511">
        <v>8655.0833640399997</v>
      </c>
      <c r="J9" s="511">
        <f t="shared" si="0"/>
        <v>9867</v>
      </c>
      <c r="K9" s="511">
        <f t="shared" si="1"/>
        <v>10156.72348834</v>
      </c>
    </row>
    <row r="10" spans="1:11" ht="17.25" customHeight="1" x14ac:dyDescent="0.2">
      <c r="A10" s="651" t="s">
        <v>1337</v>
      </c>
      <c r="B10" s="511">
        <v>9792</v>
      </c>
      <c r="C10" s="511">
        <v>5153.4550868899996</v>
      </c>
      <c r="D10" s="511">
        <v>620</v>
      </c>
      <c r="E10" s="511">
        <v>583.330061</v>
      </c>
      <c r="F10" s="511">
        <v>673</v>
      </c>
      <c r="G10" s="511">
        <v>1733.7270000000001</v>
      </c>
      <c r="H10" s="511">
        <v>7171</v>
      </c>
      <c r="I10" s="511">
        <v>14126.720300589999</v>
      </c>
      <c r="J10" s="511">
        <f t="shared" si="0"/>
        <v>18256</v>
      </c>
      <c r="K10" s="511">
        <f t="shared" si="1"/>
        <v>21597.232448480001</v>
      </c>
    </row>
    <row r="11" spans="1:11" ht="17.25" customHeight="1" x14ac:dyDescent="0.2">
      <c r="A11" s="651" t="s">
        <v>1338</v>
      </c>
      <c r="B11" s="511">
        <v>9495</v>
      </c>
      <c r="C11" s="511">
        <v>5042.8621692399993</v>
      </c>
      <c r="D11" s="511">
        <v>595</v>
      </c>
      <c r="E11" s="511">
        <v>555.64633499999991</v>
      </c>
      <c r="F11" s="511">
        <v>651</v>
      </c>
      <c r="G11" s="511">
        <v>1725.5609999999999</v>
      </c>
      <c r="H11" s="511">
        <v>6700</v>
      </c>
      <c r="I11" s="511">
        <v>13077.08018053</v>
      </c>
      <c r="J11" s="511">
        <f t="shared" si="0"/>
        <v>17441</v>
      </c>
      <c r="K11" s="511">
        <f t="shared" si="1"/>
        <v>20401.149684769996</v>
      </c>
    </row>
    <row r="12" spans="1:11" ht="17.25" customHeight="1" x14ac:dyDescent="0.2">
      <c r="A12" s="651" t="s">
        <v>1339</v>
      </c>
      <c r="B12" s="511">
        <v>297</v>
      </c>
      <c r="C12" s="511">
        <v>110.59291765</v>
      </c>
      <c r="D12" s="511">
        <v>25</v>
      </c>
      <c r="E12" s="511">
        <v>27.683726</v>
      </c>
      <c r="F12" s="511">
        <v>22</v>
      </c>
      <c r="G12" s="511">
        <v>8.1660000000000004</v>
      </c>
      <c r="H12" s="511">
        <v>471</v>
      </c>
      <c r="I12" s="511">
        <v>1049.6401200600001</v>
      </c>
      <c r="J12" s="511">
        <f t="shared" si="0"/>
        <v>815</v>
      </c>
      <c r="K12" s="511">
        <f t="shared" si="1"/>
        <v>1196.0827637100001</v>
      </c>
    </row>
    <row r="13" spans="1:11" ht="17.25" customHeight="1" x14ac:dyDescent="0.2">
      <c r="A13" s="651" t="s">
        <v>1340</v>
      </c>
      <c r="B13" s="511">
        <v>802</v>
      </c>
      <c r="C13" s="511">
        <v>1102.2699620000001</v>
      </c>
      <c r="D13" s="511">
        <v>46</v>
      </c>
      <c r="E13" s="511">
        <v>1211.7190000000001</v>
      </c>
      <c r="F13" s="511">
        <v>162</v>
      </c>
      <c r="G13" s="511">
        <v>228.852</v>
      </c>
      <c r="H13" s="511">
        <v>25838</v>
      </c>
      <c r="I13" s="511">
        <v>168708.70942237999</v>
      </c>
      <c r="J13" s="511">
        <f t="shared" si="0"/>
        <v>26848</v>
      </c>
      <c r="K13" s="511">
        <f t="shared" si="1"/>
        <v>171251.55038438001</v>
      </c>
    </row>
    <row r="14" spans="1:11" ht="17.25" customHeight="1" x14ac:dyDescent="0.2">
      <c r="A14" s="651" t="s">
        <v>1341</v>
      </c>
      <c r="B14" s="511">
        <v>17424</v>
      </c>
      <c r="C14" s="511">
        <v>11020.64685589</v>
      </c>
      <c r="D14" s="511">
        <v>362</v>
      </c>
      <c r="E14" s="511">
        <v>451.54556000000002</v>
      </c>
      <c r="F14" s="511">
        <v>1019</v>
      </c>
      <c r="G14" s="511">
        <v>1228.0709999999999</v>
      </c>
      <c r="H14" s="511">
        <v>55522</v>
      </c>
      <c r="I14" s="511">
        <v>205788.08071943399</v>
      </c>
      <c r="J14" s="511">
        <f t="shared" si="0"/>
        <v>74327</v>
      </c>
      <c r="K14" s="511">
        <f t="shared" si="1"/>
        <v>218488.34413532398</v>
      </c>
    </row>
    <row r="15" spans="1:11" ht="17.25" customHeight="1" x14ac:dyDescent="0.2">
      <c r="A15" s="651" t="s">
        <v>1342</v>
      </c>
      <c r="B15" s="511">
        <v>2661</v>
      </c>
      <c r="C15" s="511">
        <v>1428.8420578499999</v>
      </c>
      <c r="D15" s="511">
        <v>111</v>
      </c>
      <c r="E15" s="511">
        <v>191.98570100000001</v>
      </c>
      <c r="F15" s="511">
        <v>1221</v>
      </c>
      <c r="G15" s="511">
        <v>2524.1170000000002</v>
      </c>
      <c r="H15" s="511">
        <v>29265</v>
      </c>
      <c r="I15" s="511">
        <v>65615.51778147</v>
      </c>
      <c r="J15" s="511">
        <f t="shared" si="0"/>
        <v>33258</v>
      </c>
      <c r="K15" s="511">
        <f t="shared" si="1"/>
        <v>69760.46254031999</v>
      </c>
    </row>
    <row r="16" spans="1:11" ht="17.25" customHeight="1" x14ac:dyDescent="0.2">
      <c r="A16" s="651" t="s">
        <v>1343</v>
      </c>
      <c r="B16" s="511">
        <v>8264</v>
      </c>
      <c r="C16" s="511">
        <v>3291.73385512</v>
      </c>
      <c r="D16" s="511">
        <v>187</v>
      </c>
      <c r="E16" s="511">
        <v>179.302978</v>
      </c>
      <c r="F16" s="511">
        <v>284</v>
      </c>
      <c r="G16" s="511">
        <v>370.80700000000002</v>
      </c>
      <c r="H16" s="511">
        <v>13464</v>
      </c>
      <c r="I16" s="511">
        <v>20604.780986358001</v>
      </c>
      <c r="J16" s="511">
        <f t="shared" si="0"/>
        <v>22199</v>
      </c>
      <c r="K16" s="511">
        <f t="shared" si="1"/>
        <v>24446.624819478002</v>
      </c>
    </row>
    <row r="17" spans="1:11" ht="17.25" customHeight="1" x14ac:dyDescent="0.2">
      <c r="A17" s="651" t="s">
        <v>1344</v>
      </c>
      <c r="B17" s="511">
        <v>6025</v>
      </c>
      <c r="C17" s="511">
        <v>4525.5824186899999</v>
      </c>
      <c r="D17" s="511">
        <v>138</v>
      </c>
      <c r="E17" s="511">
        <v>213.59795</v>
      </c>
      <c r="F17" s="511">
        <v>351</v>
      </c>
      <c r="G17" s="511">
        <v>1371.471</v>
      </c>
      <c r="H17" s="511">
        <v>10622</v>
      </c>
      <c r="I17" s="511">
        <v>23709.782375089999</v>
      </c>
      <c r="J17" s="511">
        <f t="shared" si="0"/>
        <v>17136</v>
      </c>
      <c r="K17" s="511">
        <f t="shared" si="1"/>
        <v>29820.433743779999</v>
      </c>
    </row>
    <row r="18" spans="1:11" ht="17.25" customHeight="1" x14ac:dyDescent="0.2">
      <c r="A18" s="651" t="s">
        <v>1345</v>
      </c>
      <c r="B18" s="511">
        <v>18684</v>
      </c>
      <c r="C18" s="511">
        <v>7566.71459443</v>
      </c>
      <c r="D18" s="511">
        <v>256</v>
      </c>
      <c r="E18" s="511">
        <v>544.53895</v>
      </c>
      <c r="F18" s="511">
        <v>741</v>
      </c>
      <c r="G18" s="511">
        <v>1469.157856</v>
      </c>
      <c r="H18" s="511">
        <v>28456</v>
      </c>
      <c r="I18" s="511">
        <v>40784.656204200001</v>
      </c>
      <c r="J18" s="511">
        <f t="shared" si="0"/>
        <v>48137</v>
      </c>
      <c r="K18" s="511">
        <f t="shared" si="1"/>
        <v>50365.06760463</v>
      </c>
    </row>
    <row r="19" spans="1:11" ht="17.25" customHeight="1" x14ac:dyDescent="0.2">
      <c r="A19" s="651" t="s">
        <v>1346</v>
      </c>
      <c r="B19" s="511">
        <v>2913</v>
      </c>
      <c r="C19" s="511">
        <v>1906.1792297899999</v>
      </c>
      <c r="D19" s="511">
        <v>77</v>
      </c>
      <c r="E19" s="511">
        <v>97.915367999999987</v>
      </c>
      <c r="F19" s="511">
        <v>308</v>
      </c>
      <c r="G19" s="511">
        <v>184.37</v>
      </c>
      <c r="H19" s="511">
        <v>4925</v>
      </c>
      <c r="I19" s="511">
        <v>10677.10084632</v>
      </c>
      <c r="J19" s="511">
        <f t="shared" si="0"/>
        <v>8223</v>
      </c>
      <c r="K19" s="511">
        <f t="shared" si="1"/>
        <v>12865.56544411</v>
      </c>
    </row>
    <row r="20" spans="1:11" ht="17.25" customHeight="1" x14ac:dyDescent="0.2">
      <c r="A20" s="651" t="s">
        <v>1347</v>
      </c>
      <c r="B20" s="511">
        <v>4226</v>
      </c>
      <c r="C20" s="511">
        <v>6996.0620881599998</v>
      </c>
      <c r="D20" s="511">
        <v>189</v>
      </c>
      <c r="E20" s="511">
        <v>91.391658680000006</v>
      </c>
      <c r="F20" s="511">
        <v>249</v>
      </c>
      <c r="G20" s="511">
        <v>316.89800000000002</v>
      </c>
      <c r="H20" s="511">
        <v>7730</v>
      </c>
      <c r="I20" s="511">
        <v>20413.461394459999</v>
      </c>
      <c r="J20" s="511">
        <f t="shared" si="0"/>
        <v>12394</v>
      </c>
      <c r="K20" s="511">
        <f t="shared" si="1"/>
        <v>27817.813141300001</v>
      </c>
    </row>
    <row r="21" spans="1:11" ht="17.25" customHeight="1" x14ac:dyDescent="0.2">
      <c r="A21" s="651" t="s">
        <v>1348</v>
      </c>
      <c r="B21" s="511">
        <v>7807</v>
      </c>
      <c r="C21" s="511">
        <v>8039.2274069600007</v>
      </c>
      <c r="D21" s="511">
        <v>256</v>
      </c>
      <c r="E21" s="511">
        <v>110.483148</v>
      </c>
      <c r="F21" s="511">
        <v>544</v>
      </c>
      <c r="G21" s="511">
        <v>3277.3842810000001</v>
      </c>
      <c r="H21" s="511">
        <v>20473</v>
      </c>
      <c r="I21" s="511">
        <v>47355.733536599997</v>
      </c>
      <c r="J21" s="511">
        <f t="shared" si="0"/>
        <v>29080</v>
      </c>
      <c r="K21" s="511">
        <f t="shared" si="1"/>
        <v>58782.828372559998</v>
      </c>
    </row>
    <row r="22" spans="1:11" ht="17.25" customHeight="1" x14ac:dyDescent="0.2">
      <c r="A22" s="651" t="s">
        <v>1349</v>
      </c>
      <c r="B22" s="511">
        <v>9722</v>
      </c>
      <c r="C22" s="511">
        <v>3022.8727211</v>
      </c>
      <c r="D22" s="511">
        <v>261</v>
      </c>
      <c r="E22" s="511">
        <v>100.818243</v>
      </c>
      <c r="F22" s="511">
        <v>679</v>
      </c>
      <c r="G22" s="511">
        <v>485.25794100000002</v>
      </c>
      <c r="H22" s="511">
        <v>10894</v>
      </c>
      <c r="I22" s="511">
        <v>52661.446843110003</v>
      </c>
      <c r="J22" s="511">
        <f t="shared" si="0"/>
        <v>21556</v>
      </c>
      <c r="K22" s="511">
        <f t="shared" si="1"/>
        <v>56270.395748210009</v>
      </c>
    </row>
    <row r="23" spans="1:11" ht="17.25" customHeight="1" x14ac:dyDescent="0.2">
      <c r="A23" s="651" t="s">
        <v>1350</v>
      </c>
      <c r="B23" s="511">
        <v>7600</v>
      </c>
      <c r="C23" s="511">
        <v>2406.1323815400001</v>
      </c>
      <c r="D23" s="511">
        <v>125</v>
      </c>
      <c r="E23" s="511">
        <v>87.229174999999998</v>
      </c>
      <c r="F23" s="511">
        <v>287</v>
      </c>
      <c r="G23" s="511">
        <v>187.70185599999999</v>
      </c>
      <c r="H23" s="511">
        <v>49959</v>
      </c>
      <c r="I23" s="511">
        <v>94637.152663399989</v>
      </c>
      <c r="J23" s="511">
        <f t="shared" si="0"/>
        <v>57971</v>
      </c>
      <c r="K23" s="511">
        <f t="shared" si="1"/>
        <v>97318.216075939985</v>
      </c>
    </row>
    <row r="24" spans="1:11" ht="17.25" customHeight="1" x14ac:dyDescent="0.2">
      <c r="A24" s="651" t="s">
        <v>1351</v>
      </c>
      <c r="B24" s="511">
        <v>1354</v>
      </c>
      <c r="C24" s="511">
        <v>380.18069156000001</v>
      </c>
      <c r="D24" s="511">
        <v>41</v>
      </c>
      <c r="E24" s="511">
        <v>1.4606782</v>
      </c>
      <c r="F24" s="511">
        <v>79</v>
      </c>
      <c r="G24" s="511">
        <v>36.417999999999999</v>
      </c>
      <c r="H24" s="511">
        <v>6668</v>
      </c>
      <c r="I24" s="511">
        <v>13548.250743369999</v>
      </c>
      <c r="J24" s="511">
        <f t="shared" si="0"/>
        <v>8142</v>
      </c>
      <c r="K24" s="511">
        <f t="shared" si="1"/>
        <v>13966.310113129999</v>
      </c>
    </row>
    <row r="25" spans="1:11" ht="17.25" customHeight="1" x14ac:dyDescent="0.2">
      <c r="A25" s="651" t="s">
        <v>1352</v>
      </c>
      <c r="B25" s="511">
        <v>4198</v>
      </c>
      <c r="C25" s="511">
        <v>1487.49665224</v>
      </c>
      <c r="D25" s="511">
        <v>110</v>
      </c>
      <c r="E25" s="511">
        <v>85.107814999999988</v>
      </c>
      <c r="F25" s="511">
        <v>115</v>
      </c>
      <c r="G25" s="511">
        <v>229.751</v>
      </c>
      <c r="H25" s="511">
        <v>3445</v>
      </c>
      <c r="I25" s="511">
        <v>1477.95919594</v>
      </c>
      <c r="J25" s="511">
        <f t="shared" si="0"/>
        <v>7868</v>
      </c>
      <c r="K25" s="511">
        <f t="shared" si="1"/>
        <v>3280.31466318</v>
      </c>
    </row>
    <row r="26" spans="1:11" ht="17.25" customHeight="1" x14ac:dyDescent="0.2">
      <c r="A26" s="651" t="s">
        <v>1353</v>
      </c>
      <c r="B26" s="511">
        <v>29806</v>
      </c>
      <c r="C26" s="511">
        <v>44204.083599714002</v>
      </c>
      <c r="D26" s="511">
        <v>1123</v>
      </c>
      <c r="E26" s="511">
        <v>1546.4241094199999</v>
      </c>
      <c r="F26" s="511">
        <v>1497</v>
      </c>
      <c r="G26" s="511">
        <v>3061.7739999999999</v>
      </c>
      <c r="H26" s="511">
        <v>37343</v>
      </c>
      <c r="I26" s="511">
        <v>92879.682930540002</v>
      </c>
      <c r="J26" s="511">
        <f t="shared" si="0"/>
        <v>69769</v>
      </c>
      <c r="K26" s="511">
        <f t="shared" si="1"/>
        <v>141691.964639674</v>
      </c>
    </row>
    <row r="27" spans="1:11" ht="17.25" customHeight="1" x14ac:dyDescent="0.2">
      <c r="A27" s="651" t="s">
        <v>1354</v>
      </c>
      <c r="B27" s="511">
        <v>4050</v>
      </c>
      <c r="C27" s="511">
        <v>1292.4571703700001</v>
      </c>
      <c r="D27" s="511">
        <v>68</v>
      </c>
      <c r="E27" s="511">
        <v>45.341841000000002</v>
      </c>
      <c r="F27" s="511">
        <v>139</v>
      </c>
      <c r="G27" s="511">
        <v>41.518999999999998</v>
      </c>
      <c r="H27" s="511">
        <v>4791</v>
      </c>
      <c r="I27" s="511">
        <v>2281.73377127</v>
      </c>
      <c r="J27" s="511">
        <f t="shared" si="0"/>
        <v>9048</v>
      </c>
      <c r="K27" s="511">
        <f t="shared" si="1"/>
        <v>3661.0517826400001</v>
      </c>
    </row>
    <row r="28" spans="1:11" ht="17.25" customHeight="1" x14ac:dyDescent="0.2">
      <c r="A28" s="651" t="s">
        <v>1355</v>
      </c>
      <c r="B28" s="511">
        <v>369</v>
      </c>
      <c r="C28" s="511">
        <v>104.32029900000001</v>
      </c>
      <c r="D28" s="511">
        <v>19</v>
      </c>
      <c r="E28" s="511">
        <v>1.5069999999999999</v>
      </c>
      <c r="F28" s="511">
        <v>6</v>
      </c>
      <c r="G28" s="511">
        <v>1.141</v>
      </c>
      <c r="H28" s="511">
        <v>138</v>
      </c>
      <c r="I28" s="511">
        <v>88.448938749999996</v>
      </c>
      <c r="J28" s="511">
        <f t="shared" si="0"/>
        <v>532</v>
      </c>
      <c r="K28" s="511">
        <f t="shared" si="1"/>
        <v>195.41723775000003</v>
      </c>
    </row>
    <row r="29" spans="1:11" ht="17.25" customHeight="1" x14ac:dyDescent="0.2">
      <c r="A29" s="651" t="s">
        <v>1356</v>
      </c>
      <c r="B29" s="511">
        <v>401</v>
      </c>
      <c r="C29" s="511">
        <v>198.145983</v>
      </c>
      <c r="D29" s="511">
        <v>19</v>
      </c>
      <c r="E29" s="511">
        <v>52.319000000000003</v>
      </c>
      <c r="F29" s="511">
        <v>22</v>
      </c>
      <c r="G29" s="511">
        <v>12.085000000000001</v>
      </c>
      <c r="H29" s="511">
        <v>277</v>
      </c>
      <c r="I29" s="511">
        <v>2877.2658934699998</v>
      </c>
      <c r="J29" s="511">
        <f t="shared" si="0"/>
        <v>719</v>
      </c>
      <c r="K29" s="511">
        <f t="shared" si="1"/>
        <v>3139.8158764699997</v>
      </c>
    </row>
    <row r="30" spans="1:11" ht="17.25" customHeight="1" x14ac:dyDescent="0.2">
      <c r="A30" s="651" t="s">
        <v>1357</v>
      </c>
      <c r="B30" s="511">
        <v>7411</v>
      </c>
      <c r="C30" s="511">
        <v>10966.561476999999</v>
      </c>
      <c r="D30" s="511">
        <v>244</v>
      </c>
      <c r="E30" s="511">
        <v>175.483441</v>
      </c>
      <c r="F30" s="511">
        <v>486</v>
      </c>
      <c r="G30" s="511">
        <v>2045.7850000000001</v>
      </c>
      <c r="H30" s="511">
        <v>5359</v>
      </c>
      <c r="I30" s="511">
        <v>25035.001909070001</v>
      </c>
      <c r="J30" s="511">
        <f t="shared" si="0"/>
        <v>13500</v>
      </c>
      <c r="K30" s="511">
        <f t="shared" si="1"/>
        <v>38222.831827069997</v>
      </c>
    </row>
    <row r="31" spans="1:11" ht="17.25" customHeight="1" x14ac:dyDescent="0.2">
      <c r="A31" s="651" t="s">
        <v>1358</v>
      </c>
      <c r="B31" s="511">
        <v>147</v>
      </c>
      <c r="C31" s="511">
        <v>91.936161749999997</v>
      </c>
      <c r="D31" s="511">
        <v>2</v>
      </c>
      <c r="E31" s="511">
        <v>0</v>
      </c>
      <c r="F31" s="511">
        <v>9</v>
      </c>
      <c r="G31" s="511">
        <v>18.103999999999999</v>
      </c>
      <c r="H31" s="511">
        <v>47</v>
      </c>
      <c r="I31" s="511">
        <v>26.0516003</v>
      </c>
      <c r="J31" s="511">
        <f t="shared" si="0"/>
        <v>205</v>
      </c>
      <c r="K31" s="511">
        <f t="shared" si="1"/>
        <v>136.09176205</v>
      </c>
    </row>
    <row r="32" spans="1:11" ht="17.25" customHeight="1" x14ac:dyDescent="0.2">
      <c r="A32" s="651" t="s">
        <v>1359</v>
      </c>
      <c r="B32" s="511">
        <v>3272</v>
      </c>
      <c r="C32" s="511">
        <v>3292.14903512</v>
      </c>
      <c r="D32" s="511">
        <v>178</v>
      </c>
      <c r="E32" s="511">
        <v>101.802386</v>
      </c>
      <c r="F32" s="511">
        <v>534</v>
      </c>
      <c r="G32" s="511">
        <v>492.14499999999998</v>
      </c>
      <c r="H32" s="511">
        <v>5038</v>
      </c>
      <c r="I32" s="511">
        <v>7809.5262684200006</v>
      </c>
      <c r="J32" s="511">
        <f t="shared" si="0"/>
        <v>9022</v>
      </c>
      <c r="K32" s="511">
        <f t="shared" si="1"/>
        <v>11695.62268954</v>
      </c>
    </row>
    <row r="33" spans="1:11" ht="17.25" customHeight="1" x14ac:dyDescent="0.2">
      <c r="A33" s="651" t="s">
        <v>1360</v>
      </c>
      <c r="B33" s="511">
        <v>498</v>
      </c>
      <c r="C33" s="511">
        <v>190.934109554</v>
      </c>
      <c r="D33" s="511">
        <v>100</v>
      </c>
      <c r="E33" s="511">
        <v>19.409603000000001</v>
      </c>
      <c r="F33" s="511">
        <v>38</v>
      </c>
      <c r="G33" s="511">
        <v>45.228999999999999</v>
      </c>
      <c r="H33" s="511">
        <v>305</v>
      </c>
      <c r="I33" s="511">
        <v>477.91497900000002</v>
      </c>
      <c r="J33" s="511">
        <f t="shared" si="0"/>
        <v>941</v>
      </c>
      <c r="K33" s="511">
        <f t="shared" si="1"/>
        <v>733.48769155399998</v>
      </c>
    </row>
    <row r="34" spans="1:11" ht="17.25" customHeight="1" x14ac:dyDescent="0.2">
      <c r="A34" s="651" t="s">
        <v>1361</v>
      </c>
      <c r="B34" s="511">
        <v>13658</v>
      </c>
      <c r="C34" s="511">
        <v>28067.579363919998</v>
      </c>
      <c r="D34" s="511">
        <v>493</v>
      </c>
      <c r="E34" s="511">
        <v>1150.56083842</v>
      </c>
      <c r="F34" s="511">
        <v>263</v>
      </c>
      <c r="G34" s="511">
        <v>405.76600000000002</v>
      </c>
      <c r="H34" s="511">
        <v>21388</v>
      </c>
      <c r="I34" s="511">
        <v>54283.739570259997</v>
      </c>
      <c r="J34" s="511">
        <f t="shared" si="0"/>
        <v>35802</v>
      </c>
      <c r="K34" s="511">
        <f t="shared" si="1"/>
        <v>83907.645772599994</v>
      </c>
    </row>
    <row r="35" spans="1:11" ht="17.25" customHeight="1" x14ac:dyDescent="0.2">
      <c r="A35" s="651" t="s">
        <v>1362</v>
      </c>
      <c r="B35" s="511">
        <v>3066</v>
      </c>
      <c r="C35" s="511">
        <v>1571.44719988</v>
      </c>
      <c r="D35" s="511">
        <v>80</v>
      </c>
      <c r="E35" s="511">
        <v>32.63053171</v>
      </c>
      <c r="F35" s="511">
        <v>96</v>
      </c>
      <c r="G35" s="511">
        <v>67.77</v>
      </c>
      <c r="H35" s="511">
        <v>1394</v>
      </c>
      <c r="I35" s="511">
        <v>2313.878651</v>
      </c>
      <c r="J35" s="511">
        <f t="shared" si="0"/>
        <v>4636</v>
      </c>
      <c r="K35" s="511">
        <f t="shared" si="1"/>
        <v>3985.72638259</v>
      </c>
    </row>
    <row r="36" spans="1:11" ht="17.25" customHeight="1" x14ac:dyDescent="0.2">
      <c r="A36" s="651" t="s">
        <v>579</v>
      </c>
      <c r="B36" s="511">
        <v>0</v>
      </c>
      <c r="C36" s="511">
        <v>0</v>
      </c>
      <c r="D36" s="511">
        <v>0</v>
      </c>
      <c r="E36" s="511">
        <v>0</v>
      </c>
      <c r="F36" s="511">
        <v>0</v>
      </c>
      <c r="G36" s="511">
        <v>0</v>
      </c>
      <c r="H36" s="511">
        <v>74022</v>
      </c>
      <c r="I36" s="511">
        <v>476785.6068874101</v>
      </c>
      <c r="J36" s="511">
        <f t="shared" si="0"/>
        <v>74022</v>
      </c>
      <c r="K36" s="511">
        <f t="shared" si="1"/>
        <v>476785.6068874101</v>
      </c>
    </row>
    <row r="37" spans="1:11" ht="17.25" customHeight="1" x14ac:dyDescent="0.2">
      <c r="A37" s="651" t="s">
        <v>1363</v>
      </c>
      <c r="B37" s="511">
        <v>0</v>
      </c>
      <c r="C37" s="511">
        <v>0</v>
      </c>
      <c r="D37" s="511">
        <v>0</v>
      </c>
      <c r="E37" s="511">
        <v>0</v>
      </c>
      <c r="F37" s="511">
        <v>0</v>
      </c>
      <c r="G37" s="511">
        <v>0</v>
      </c>
      <c r="H37" s="511">
        <v>65324</v>
      </c>
      <c r="I37" s="511">
        <v>430229.79432245</v>
      </c>
      <c r="J37" s="511">
        <f t="shared" si="0"/>
        <v>65324</v>
      </c>
      <c r="K37" s="511">
        <f t="shared" si="1"/>
        <v>430229.79432245</v>
      </c>
    </row>
    <row r="38" spans="1:11" ht="17.25" customHeight="1" x14ac:dyDescent="0.2">
      <c r="A38" s="651" t="s">
        <v>1364</v>
      </c>
      <c r="B38" s="511">
        <v>0</v>
      </c>
      <c r="C38" s="511">
        <v>0</v>
      </c>
      <c r="D38" s="511">
        <v>0</v>
      </c>
      <c r="E38" s="511">
        <v>0</v>
      </c>
      <c r="F38" s="511">
        <v>0</v>
      </c>
      <c r="G38" s="511">
        <v>0</v>
      </c>
      <c r="H38" s="511">
        <v>4663</v>
      </c>
      <c r="I38" s="511">
        <v>33641.189165620002</v>
      </c>
      <c r="J38" s="511">
        <f t="shared" si="0"/>
        <v>4663</v>
      </c>
      <c r="K38" s="511">
        <f t="shared" si="1"/>
        <v>33641.189165620002</v>
      </c>
    </row>
    <row r="39" spans="1:11" ht="17.25" customHeight="1" x14ac:dyDescent="0.2">
      <c r="A39" s="651" t="s">
        <v>1365</v>
      </c>
      <c r="B39" s="511">
        <v>0</v>
      </c>
      <c r="C39" s="511">
        <v>0</v>
      </c>
      <c r="D39" s="511">
        <v>0</v>
      </c>
      <c r="E39" s="511">
        <v>0</v>
      </c>
      <c r="F39" s="511">
        <v>0</v>
      </c>
      <c r="G39" s="511">
        <v>0</v>
      </c>
      <c r="H39" s="511">
        <v>749</v>
      </c>
      <c r="I39" s="511">
        <v>28588.786716999999</v>
      </c>
      <c r="J39" s="511">
        <f t="shared" si="0"/>
        <v>749</v>
      </c>
      <c r="K39" s="511">
        <f t="shared" si="1"/>
        <v>28588.786716999999</v>
      </c>
    </row>
    <row r="40" spans="1:11" ht="17.25" customHeight="1" x14ac:dyDescent="0.2">
      <c r="A40" s="651" t="s">
        <v>1366</v>
      </c>
      <c r="B40" s="511">
        <v>0</v>
      </c>
      <c r="C40" s="511">
        <v>0</v>
      </c>
      <c r="D40" s="511">
        <v>0</v>
      </c>
      <c r="E40" s="511">
        <v>0</v>
      </c>
      <c r="F40" s="511">
        <v>0</v>
      </c>
      <c r="G40" s="511">
        <v>0</v>
      </c>
      <c r="H40" s="511">
        <v>377</v>
      </c>
      <c r="I40" s="511">
        <v>134875.381708</v>
      </c>
      <c r="J40" s="511">
        <f t="shared" ref="J40:J58" si="2">+H40+F40+D40+B40</f>
        <v>377</v>
      </c>
      <c r="K40" s="511">
        <f t="shared" ref="K40:K58" si="3">+I40+G40+E40+C40</f>
        <v>134875.381708</v>
      </c>
    </row>
    <row r="41" spans="1:11" ht="17.25" customHeight="1" x14ac:dyDescent="0.2">
      <c r="A41" s="651" t="s">
        <v>1367</v>
      </c>
      <c r="B41" s="511">
        <v>0</v>
      </c>
      <c r="C41" s="511">
        <v>0</v>
      </c>
      <c r="D41" s="511">
        <v>0</v>
      </c>
      <c r="E41" s="511">
        <v>0</v>
      </c>
      <c r="F41" s="511">
        <v>0</v>
      </c>
      <c r="G41" s="511">
        <v>0</v>
      </c>
      <c r="H41" s="511">
        <v>244</v>
      </c>
      <c r="I41" s="511">
        <v>19431.653947999999</v>
      </c>
      <c r="J41" s="511">
        <f t="shared" si="2"/>
        <v>244</v>
      </c>
      <c r="K41" s="511">
        <f t="shared" si="3"/>
        <v>19431.653947999999</v>
      </c>
    </row>
    <row r="42" spans="1:11" ht="17.25" customHeight="1" x14ac:dyDescent="0.2">
      <c r="A42" s="651" t="s">
        <v>1368</v>
      </c>
      <c r="B42" s="511">
        <v>0</v>
      </c>
      <c r="C42" s="511">
        <v>0</v>
      </c>
      <c r="D42" s="511">
        <v>0</v>
      </c>
      <c r="E42" s="511">
        <v>0</v>
      </c>
      <c r="F42" s="511">
        <v>0</v>
      </c>
      <c r="G42" s="511">
        <v>0</v>
      </c>
      <c r="H42" s="511">
        <v>1503</v>
      </c>
      <c r="I42" s="511">
        <v>12557.980984620001</v>
      </c>
      <c r="J42" s="511">
        <f t="shared" si="2"/>
        <v>1503</v>
      </c>
      <c r="K42" s="511">
        <f t="shared" si="3"/>
        <v>12557.980984620001</v>
      </c>
    </row>
    <row r="43" spans="1:11" ht="17.25" customHeight="1" x14ac:dyDescent="0.2">
      <c r="A43" s="651" t="s">
        <v>1369</v>
      </c>
      <c r="B43" s="511">
        <v>0</v>
      </c>
      <c r="C43" s="511">
        <v>0</v>
      </c>
      <c r="D43" s="511">
        <v>0</v>
      </c>
      <c r="E43" s="511">
        <v>0</v>
      </c>
      <c r="F43" s="511">
        <v>0</v>
      </c>
      <c r="G43" s="511">
        <v>0</v>
      </c>
      <c r="H43" s="511">
        <v>57788</v>
      </c>
      <c r="I43" s="511">
        <v>201134.80179920999</v>
      </c>
      <c r="J43" s="511">
        <f t="shared" si="2"/>
        <v>57788</v>
      </c>
      <c r="K43" s="511">
        <f t="shared" si="3"/>
        <v>201134.80179920999</v>
      </c>
    </row>
    <row r="44" spans="1:11" ht="17.25" customHeight="1" x14ac:dyDescent="0.2">
      <c r="A44" s="651" t="s">
        <v>1370</v>
      </c>
      <c r="B44" s="511">
        <v>0</v>
      </c>
      <c r="C44" s="511">
        <v>0</v>
      </c>
      <c r="D44" s="511">
        <v>0</v>
      </c>
      <c r="E44" s="511">
        <v>0</v>
      </c>
      <c r="F44" s="511">
        <v>0</v>
      </c>
      <c r="G44" s="511">
        <v>0</v>
      </c>
      <c r="H44" s="511">
        <v>7512</v>
      </c>
      <c r="I44" s="511">
        <v>45669.246763960007</v>
      </c>
      <c r="J44" s="511">
        <f t="shared" si="2"/>
        <v>7512</v>
      </c>
      <c r="K44" s="511">
        <f t="shared" si="3"/>
        <v>45669.246763960007</v>
      </c>
    </row>
    <row r="45" spans="1:11" ht="17.25" customHeight="1" x14ac:dyDescent="0.2">
      <c r="A45" s="651" t="s">
        <v>1371</v>
      </c>
      <c r="B45" s="511">
        <v>0</v>
      </c>
      <c r="C45" s="511">
        <v>0</v>
      </c>
      <c r="D45" s="511">
        <v>0</v>
      </c>
      <c r="E45" s="511">
        <v>0</v>
      </c>
      <c r="F45" s="511">
        <v>0</v>
      </c>
      <c r="G45" s="511">
        <v>0</v>
      </c>
      <c r="H45" s="511">
        <v>1186</v>
      </c>
      <c r="I45" s="511">
        <v>886.56580099999996</v>
      </c>
      <c r="J45" s="511">
        <f t="shared" si="2"/>
        <v>1186</v>
      </c>
      <c r="K45" s="511">
        <f t="shared" si="3"/>
        <v>886.56580099999996</v>
      </c>
    </row>
    <row r="46" spans="1:11" ht="17.25" customHeight="1" x14ac:dyDescent="0.2">
      <c r="A46" s="651" t="s">
        <v>580</v>
      </c>
      <c r="B46" s="511">
        <v>4161</v>
      </c>
      <c r="C46" s="511">
        <v>4777.3083183099998</v>
      </c>
      <c r="D46" s="511">
        <v>145</v>
      </c>
      <c r="E46" s="511">
        <v>41.369599999999998</v>
      </c>
      <c r="F46" s="511">
        <v>321</v>
      </c>
      <c r="G46" s="511">
        <v>426.54700000000003</v>
      </c>
      <c r="H46" s="511">
        <v>6116</v>
      </c>
      <c r="I46" s="511">
        <v>18810.280077539999</v>
      </c>
      <c r="J46" s="511">
        <f t="shared" si="2"/>
        <v>10743</v>
      </c>
      <c r="K46" s="511">
        <f t="shared" si="3"/>
        <v>24055.504995849999</v>
      </c>
    </row>
    <row r="47" spans="1:11" ht="17.25" customHeight="1" x14ac:dyDescent="0.2">
      <c r="A47" s="651" t="s">
        <v>1372</v>
      </c>
      <c r="B47" s="511">
        <v>1155</v>
      </c>
      <c r="C47" s="511">
        <v>397.67775399999999</v>
      </c>
      <c r="D47" s="511">
        <v>46</v>
      </c>
      <c r="E47" s="511">
        <v>18.687587000000001</v>
      </c>
      <c r="F47" s="511">
        <v>178</v>
      </c>
      <c r="G47" s="511">
        <v>48.725000000000001</v>
      </c>
      <c r="H47" s="511">
        <v>2289</v>
      </c>
      <c r="I47" s="511">
        <v>626.71104221999997</v>
      </c>
      <c r="J47" s="511">
        <f t="shared" si="2"/>
        <v>3668</v>
      </c>
      <c r="K47" s="511">
        <f t="shared" si="3"/>
        <v>1091.8013832199999</v>
      </c>
    </row>
    <row r="48" spans="1:11" ht="17.25" customHeight="1" x14ac:dyDescent="0.2">
      <c r="A48" s="651" t="s">
        <v>1373</v>
      </c>
      <c r="B48" s="511">
        <v>413</v>
      </c>
      <c r="C48" s="511">
        <v>113.252859</v>
      </c>
      <c r="D48" s="511">
        <v>20</v>
      </c>
      <c r="E48" s="511">
        <v>1.3740000000000001</v>
      </c>
      <c r="F48" s="511">
        <v>12</v>
      </c>
      <c r="G48" s="511">
        <v>0.20200000000000001</v>
      </c>
      <c r="H48" s="511">
        <v>1578</v>
      </c>
      <c r="I48" s="511">
        <v>861.91207899999995</v>
      </c>
      <c r="J48" s="511">
        <f t="shared" si="2"/>
        <v>2023</v>
      </c>
      <c r="K48" s="511">
        <f t="shared" si="3"/>
        <v>976.74093799999991</v>
      </c>
    </row>
    <row r="49" spans="1:11" ht="17.25" customHeight="1" x14ac:dyDescent="0.2">
      <c r="A49" s="651" t="s">
        <v>1374</v>
      </c>
      <c r="B49" s="511">
        <v>2211</v>
      </c>
      <c r="C49" s="511">
        <v>4099.2377813100002</v>
      </c>
      <c r="D49" s="511">
        <v>43</v>
      </c>
      <c r="E49" s="511">
        <v>14.032012999999999</v>
      </c>
      <c r="F49" s="511">
        <v>92</v>
      </c>
      <c r="G49" s="511">
        <v>371.83</v>
      </c>
      <c r="H49" s="511">
        <v>2091</v>
      </c>
      <c r="I49" s="511">
        <v>15675.363606319999</v>
      </c>
      <c r="J49" s="511">
        <f t="shared" si="2"/>
        <v>4437</v>
      </c>
      <c r="K49" s="511">
        <f t="shared" si="3"/>
        <v>20160.46340063</v>
      </c>
    </row>
    <row r="50" spans="1:11" ht="17.25" customHeight="1" x14ac:dyDescent="0.2">
      <c r="A50" s="651" t="s">
        <v>1375</v>
      </c>
      <c r="B50" s="511">
        <v>382</v>
      </c>
      <c r="C50" s="511">
        <v>167.13992400000001</v>
      </c>
      <c r="D50" s="511">
        <v>36</v>
      </c>
      <c r="E50" s="511">
        <v>7.2759999999999998</v>
      </c>
      <c r="F50" s="511">
        <v>39</v>
      </c>
      <c r="G50" s="511">
        <v>5.79</v>
      </c>
      <c r="H50" s="511">
        <v>158</v>
      </c>
      <c r="I50" s="511">
        <v>1646.2933499999999</v>
      </c>
      <c r="J50" s="511">
        <f t="shared" si="2"/>
        <v>615</v>
      </c>
      <c r="K50" s="511">
        <f t="shared" si="3"/>
        <v>1826.499274</v>
      </c>
    </row>
    <row r="51" spans="1:11" ht="17.25" customHeight="1" x14ac:dyDescent="0.2">
      <c r="A51" s="651" t="s">
        <v>581</v>
      </c>
      <c r="B51" s="511">
        <v>1944374</v>
      </c>
      <c r="C51" s="511">
        <v>107783.88687979001</v>
      </c>
      <c r="D51" s="511">
        <v>5977</v>
      </c>
      <c r="E51" s="511">
        <v>2486.2164098899998</v>
      </c>
      <c r="F51" s="511">
        <v>6253</v>
      </c>
      <c r="G51" s="511">
        <v>15444.674472999999</v>
      </c>
      <c r="H51" s="511">
        <v>177436</v>
      </c>
      <c r="I51" s="511">
        <v>285616.69609341002</v>
      </c>
      <c r="J51" s="511">
        <f t="shared" si="2"/>
        <v>2134040</v>
      </c>
      <c r="K51" s="511">
        <f t="shared" si="3"/>
        <v>411331.47385608999</v>
      </c>
    </row>
    <row r="52" spans="1:11" ht="17.25" customHeight="1" x14ac:dyDescent="0.2">
      <c r="A52" s="651" t="s">
        <v>1376</v>
      </c>
      <c r="B52" s="511">
        <v>1862680</v>
      </c>
      <c r="C52" s="511">
        <v>68895.993538440001</v>
      </c>
      <c r="D52" s="511">
        <v>1745</v>
      </c>
      <c r="E52" s="511">
        <v>1394.7998848899999</v>
      </c>
      <c r="F52" s="511">
        <v>2503</v>
      </c>
      <c r="G52" s="511">
        <v>3773.9819339999999</v>
      </c>
      <c r="H52" s="511">
        <v>102105</v>
      </c>
      <c r="I52" s="511">
        <v>112481.85125896</v>
      </c>
      <c r="J52" s="511">
        <f t="shared" si="2"/>
        <v>1969033</v>
      </c>
      <c r="K52" s="511">
        <f t="shared" si="3"/>
        <v>186546.62661629001</v>
      </c>
    </row>
    <row r="53" spans="1:11" ht="17.25" customHeight="1" x14ac:dyDescent="0.2">
      <c r="A53" s="651" t="s">
        <v>1377</v>
      </c>
      <c r="B53" s="511">
        <v>57921</v>
      </c>
      <c r="C53" s="511">
        <v>28604.17914135</v>
      </c>
      <c r="D53" s="511">
        <v>2514</v>
      </c>
      <c r="E53" s="511">
        <v>873.61245100000008</v>
      </c>
      <c r="F53" s="511">
        <v>2683</v>
      </c>
      <c r="G53" s="511">
        <v>11153.780538999999</v>
      </c>
      <c r="H53" s="511">
        <v>52529</v>
      </c>
      <c r="I53" s="511">
        <v>134983.01911245001</v>
      </c>
      <c r="J53" s="511">
        <f t="shared" si="2"/>
        <v>115647</v>
      </c>
      <c r="K53" s="511">
        <f t="shared" si="3"/>
        <v>175614.59124380001</v>
      </c>
    </row>
    <row r="54" spans="1:11" ht="17.25" customHeight="1" x14ac:dyDescent="0.2">
      <c r="A54" s="651" t="s">
        <v>1378</v>
      </c>
      <c r="B54" s="511">
        <v>23773</v>
      </c>
      <c r="C54" s="511">
        <v>10283.7142</v>
      </c>
      <c r="D54" s="511">
        <v>1718</v>
      </c>
      <c r="E54" s="511">
        <v>217.80407400000001</v>
      </c>
      <c r="F54" s="511">
        <v>1067</v>
      </c>
      <c r="G54" s="511">
        <v>516.91200000000003</v>
      </c>
      <c r="H54" s="511">
        <v>22802</v>
      </c>
      <c r="I54" s="511">
        <v>38151.825722000001</v>
      </c>
      <c r="J54" s="511">
        <f t="shared" si="2"/>
        <v>49360</v>
      </c>
      <c r="K54" s="511">
        <f t="shared" si="3"/>
        <v>49170.255996</v>
      </c>
    </row>
    <row r="55" spans="1:11" ht="17.25" customHeight="1" x14ac:dyDescent="0.2">
      <c r="A55" s="651" t="s">
        <v>582</v>
      </c>
      <c r="B55" s="511">
        <v>1370092</v>
      </c>
      <c r="C55" s="511">
        <v>586527.721928788</v>
      </c>
      <c r="D55" s="511">
        <v>75052</v>
      </c>
      <c r="E55" s="511">
        <v>38684.29596227</v>
      </c>
      <c r="F55" s="511">
        <v>46823</v>
      </c>
      <c r="G55" s="511">
        <v>36160.631378820013</v>
      </c>
      <c r="H55" s="511">
        <v>422679</v>
      </c>
      <c r="I55" s="511">
        <v>422116.06844109</v>
      </c>
      <c r="J55" s="511">
        <f t="shared" si="2"/>
        <v>1914646</v>
      </c>
      <c r="K55" s="511">
        <f t="shared" si="3"/>
        <v>1083488.7177109681</v>
      </c>
    </row>
    <row r="56" spans="1:11" ht="17.25" customHeight="1" x14ac:dyDescent="0.2">
      <c r="A56" s="651" t="s">
        <v>1379</v>
      </c>
      <c r="B56" s="511">
        <v>44150</v>
      </c>
      <c r="C56" s="511">
        <v>20029.67205143</v>
      </c>
      <c r="D56" s="511">
        <v>1028</v>
      </c>
      <c r="E56" s="511">
        <v>872.08614900000009</v>
      </c>
      <c r="F56" s="511">
        <v>1319</v>
      </c>
      <c r="G56" s="511">
        <v>1251.2339999999999</v>
      </c>
      <c r="H56" s="511">
        <v>27345</v>
      </c>
      <c r="I56" s="511">
        <v>32795.257317180003</v>
      </c>
      <c r="J56" s="511">
        <f t="shared" si="2"/>
        <v>73842</v>
      </c>
      <c r="K56" s="511">
        <f t="shared" si="3"/>
        <v>54948.249517610006</v>
      </c>
    </row>
    <row r="57" spans="1:11" ht="17.25" customHeight="1" x14ac:dyDescent="0.2">
      <c r="A57" s="651" t="s">
        <v>1380</v>
      </c>
      <c r="B57" s="511">
        <v>297221</v>
      </c>
      <c r="C57" s="511">
        <v>166451.63883844201</v>
      </c>
      <c r="D57" s="511">
        <v>7119</v>
      </c>
      <c r="E57" s="511">
        <v>7030.0970900000002</v>
      </c>
      <c r="F57" s="511">
        <v>15284</v>
      </c>
      <c r="G57" s="511">
        <v>11453.703441</v>
      </c>
      <c r="H57" s="511">
        <v>191428</v>
      </c>
      <c r="I57" s="511">
        <v>190701.08624209001</v>
      </c>
      <c r="J57" s="511">
        <f t="shared" si="2"/>
        <v>511052</v>
      </c>
      <c r="K57" s="511">
        <f t="shared" si="3"/>
        <v>375636.52561153204</v>
      </c>
    </row>
    <row r="58" spans="1:11" ht="17.25" customHeight="1" x14ac:dyDescent="0.2">
      <c r="A58" s="651" t="s">
        <v>1381</v>
      </c>
      <c r="B58" s="511">
        <v>1028721</v>
      </c>
      <c r="C58" s="511">
        <v>400046.41103891598</v>
      </c>
      <c r="D58" s="511">
        <v>66905</v>
      </c>
      <c r="E58" s="511">
        <v>30782.112723269998</v>
      </c>
      <c r="F58" s="511">
        <v>30220</v>
      </c>
      <c r="G58" s="511">
        <v>23455.69393782</v>
      </c>
      <c r="H58" s="511">
        <v>203906</v>
      </c>
      <c r="I58" s="511">
        <v>198619.72488182</v>
      </c>
      <c r="J58" s="511">
        <f t="shared" si="2"/>
        <v>1329752</v>
      </c>
      <c r="K58" s="511">
        <f t="shared" si="3"/>
        <v>652903.94258182601</v>
      </c>
    </row>
  </sheetData>
  <mergeCells count="10">
    <mergeCell ref="J5:K5"/>
    <mergeCell ref="A1:K1"/>
    <mergeCell ref="A2:K2"/>
    <mergeCell ref="A3:K3"/>
    <mergeCell ref="A4:K4"/>
    <mergeCell ref="A5:A6"/>
    <mergeCell ref="B5:C5"/>
    <mergeCell ref="D5:E5"/>
    <mergeCell ref="F5:G5"/>
    <mergeCell ref="H5:I5"/>
  </mergeCells>
  <pageMargins left="0.7" right="0.7" top="0.75" bottom="0.75" header="0.3" footer="0.3"/>
  <pageSetup paperSize="9" scale="57" orientation="portrait" verticalDpi="0"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59"/>
  <sheetViews>
    <sheetView view="pageBreakPreview" topLeftCell="A40" zoomScaleNormal="100" zoomScaleSheetLayoutView="100" workbookViewId="0">
      <selection activeCell="L58" sqref="L58"/>
    </sheetView>
  </sheetViews>
  <sheetFormatPr defaultRowHeight="14.25" x14ac:dyDescent="0.2"/>
  <cols>
    <col min="1" max="1" width="51.75" customWidth="1"/>
    <col min="2" max="4" width="8.625" bestFit="1" customWidth="1"/>
    <col min="5" max="8" width="7.875" bestFit="1" customWidth="1"/>
    <col min="9" max="9" width="8.625" bestFit="1" customWidth="1"/>
    <col min="10" max="10" width="9.375" bestFit="1" customWidth="1"/>
    <col min="11" max="11" width="8.625" bestFit="1" customWidth="1"/>
  </cols>
  <sheetData>
    <row r="1" spans="1:11" ht="18.75" x14ac:dyDescent="0.3">
      <c r="A1" s="729" t="s">
        <v>1649</v>
      </c>
      <c r="B1" s="729"/>
      <c r="C1" s="729"/>
      <c r="D1" s="729"/>
      <c r="E1" s="729"/>
      <c r="F1" s="729"/>
      <c r="G1" s="729"/>
      <c r="H1" s="729"/>
      <c r="I1" s="729"/>
      <c r="J1" s="729"/>
      <c r="K1" s="729"/>
    </row>
    <row r="2" spans="1:11" ht="15.75" x14ac:dyDescent="0.25">
      <c r="A2" s="730" t="s">
        <v>351</v>
      </c>
      <c r="B2" s="730"/>
      <c r="C2" s="730"/>
      <c r="D2" s="730"/>
      <c r="E2" s="730"/>
      <c r="F2" s="730"/>
      <c r="G2" s="730"/>
      <c r="H2" s="730"/>
      <c r="I2" s="730"/>
      <c r="J2" s="730"/>
      <c r="K2" s="730"/>
    </row>
    <row r="3" spans="1:11" x14ac:dyDescent="0.2">
      <c r="A3" s="747" t="s">
        <v>1252</v>
      </c>
      <c r="B3" s="747"/>
      <c r="C3" s="747"/>
      <c r="D3" s="747"/>
      <c r="E3" s="747"/>
      <c r="F3" s="747"/>
      <c r="G3" s="747"/>
      <c r="H3" s="747"/>
      <c r="I3" s="747"/>
      <c r="J3" s="747"/>
      <c r="K3" s="747"/>
    </row>
    <row r="4" spans="1:11" ht="15" thickBot="1" x14ac:dyDescent="0.25">
      <c r="A4" s="731" t="s">
        <v>399</v>
      </c>
      <c r="B4" s="731"/>
      <c r="C4" s="731"/>
      <c r="D4" s="731"/>
      <c r="E4" s="731"/>
      <c r="F4" s="731"/>
      <c r="G4" s="731"/>
      <c r="H4" s="731"/>
      <c r="I4" s="731"/>
      <c r="J4" s="731"/>
      <c r="K4" s="731"/>
    </row>
    <row r="5" spans="1:11" ht="20.25" customHeight="1" x14ac:dyDescent="0.2">
      <c r="A5" s="748" t="s">
        <v>1275</v>
      </c>
      <c r="B5" s="752" t="s">
        <v>1254</v>
      </c>
      <c r="C5" s="752"/>
      <c r="D5" s="752" t="s">
        <v>1255</v>
      </c>
      <c r="E5" s="752"/>
      <c r="F5" s="757" t="s">
        <v>1256</v>
      </c>
      <c r="G5" s="757"/>
      <c r="H5" s="752" t="s">
        <v>1276</v>
      </c>
      <c r="I5" s="752"/>
      <c r="J5" s="752" t="s">
        <v>320</v>
      </c>
      <c r="K5" s="752"/>
    </row>
    <row r="6" spans="1:11" ht="22.5" thickBot="1" x14ac:dyDescent="0.25">
      <c r="A6" s="749"/>
      <c r="B6" s="504" t="s">
        <v>1257</v>
      </c>
      <c r="C6" s="505" t="s">
        <v>129</v>
      </c>
      <c r="D6" s="504" t="s">
        <v>1257</v>
      </c>
      <c r="E6" s="505" t="s">
        <v>129</v>
      </c>
      <c r="F6" s="504" t="s">
        <v>1257</v>
      </c>
      <c r="G6" s="505" t="s">
        <v>129</v>
      </c>
      <c r="H6" s="504" t="s">
        <v>1257</v>
      </c>
      <c r="I6" s="505" t="s">
        <v>129</v>
      </c>
      <c r="J6" s="504" t="s">
        <v>1257</v>
      </c>
      <c r="K6" s="505" t="s">
        <v>129</v>
      </c>
    </row>
    <row r="7" spans="1:11" ht="8.25" customHeight="1" x14ac:dyDescent="0.2"/>
    <row r="8" spans="1:11" ht="19.5" customHeight="1" x14ac:dyDescent="0.2">
      <c r="A8" s="651" t="s">
        <v>583</v>
      </c>
      <c r="B8" s="511">
        <v>44862</v>
      </c>
      <c r="C8" s="511">
        <v>39961.097584209987</v>
      </c>
      <c r="D8" s="511">
        <v>1130</v>
      </c>
      <c r="E8" s="511">
        <v>950.94677000000001</v>
      </c>
      <c r="F8" s="511">
        <v>4149</v>
      </c>
      <c r="G8" s="511">
        <v>2490.6848540000001</v>
      </c>
      <c r="H8" s="511">
        <v>43506</v>
      </c>
      <c r="I8" s="511">
        <v>407022.67226353002</v>
      </c>
      <c r="J8" s="511">
        <f t="shared" ref="J8:J55" si="0">+H8+F8+D8+B8</f>
        <v>93647</v>
      </c>
      <c r="K8" s="511">
        <f t="shared" ref="K8:K55" si="1">+I8+G8+E8+C8</f>
        <v>450425.40147173998</v>
      </c>
    </row>
    <row r="9" spans="1:11" ht="19.5" customHeight="1" x14ac:dyDescent="0.2">
      <c r="A9" s="651" t="s">
        <v>1382</v>
      </c>
      <c r="B9" s="511">
        <v>25245</v>
      </c>
      <c r="C9" s="511">
        <v>24808.623814350001</v>
      </c>
      <c r="D9" s="511">
        <v>498</v>
      </c>
      <c r="E9" s="511">
        <v>376.75500199999999</v>
      </c>
      <c r="F9" s="511">
        <v>3224</v>
      </c>
      <c r="G9" s="511">
        <v>1274.577</v>
      </c>
      <c r="H9" s="511">
        <v>21894</v>
      </c>
      <c r="I9" s="511">
        <v>24152.809088270002</v>
      </c>
      <c r="J9" s="511">
        <f t="shared" si="0"/>
        <v>50861</v>
      </c>
      <c r="K9" s="511">
        <f t="shared" si="1"/>
        <v>50612.764904620009</v>
      </c>
    </row>
    <row r="10" spans="1:11" ht="19.5" customHeight="1" x14ac:dyDescent="0.2">
      <c r="A10" s="651" t="s">
        <v>1383</v>
      </c>
      <c r="B10" s="511">
        <v>774</v>
      </c>
      <c r="C10" s="511">
        <v>688.31518099999994</v>
      </c>
      <c r="D10" s="511">
        <v>92</v>
      </c>
      <c r="E10" s="511">
        <v>74.53</v>
      </c>
      <c r="F10" s="511">
        <v>56</v>
      </c>
      <c r="G10" s="511">
        <v>101.396</v>
      </c>
      <c r="H10" s="511">
        <v>1427</v>
      </c>
      <c r="I10" s="511">
        <v>73326.010708500005</v>
      </c>
      <c r="J10" s="511">
        <f t="shared" si="0"/>
        <v>2349</v>
      </c>
      <c r="K10" s="511">
        <f t="shared" si="1"/>
        <v>74190.251889499996</v>
      </c>
    </row>
    <row r="11" spans="1:11" ht="19.5" customHeight="1" x14ac:dyDescent="0.2">
      <c r="A11" s="651" t="s">
        <v>1384</v>
      </c>
      <c r="B11" s="511">
        <v>2503</v>
      </c>
      <c r="C11" s="511">
        <v>1212.4119175999999</v>
      </c>
      <c r="D11" s="511">
        <v>51</v>
      </c>
      <c r="E11" s="511">
        <v>46.514000000000003</v>
      </c>
      <c r="F11" s="511">
        <v>108</v>
      </c>
      <c r="G11" s="511">
        <v>98.504000000000005</v>
      </c>
      <c r="H11" s="511">
        <v>1961</v>
      </c>
      <c r="I11" s="511">
        <v>166114.12989904999</v>
      </c>
      <c r="J11" s="511">
        <f t="shared" si="0"/>
        <v>4623</v>
      </c>
      <c r="K11" s="511">
        <f t="shared" si="1"/>
        <v>167471.55981664997</v>
      </c>
    </row>
    <row r="12" spans="1:11" ht="19.5" customHeight="1" x14ac:dyDescent="0.2">
      <c r="A12" s="651" t="s">
        <v>1385</v>
      </c>
      <c r="B12" s="511">
        <v>15418</v>
      </c>
      <c r="C12" s="511">
        <v>12523.982909259999</v>
      </c>
      <c r="D12" s="511">
        <v>435</v>
      </c>
      <c r="E12" s="511">
        <v>432.17076800000001</v>
      </c>
      <c r="F12" s="511">
        <v>699</v>
      </c>
      <c r="G12" s="511">
        <v>993.34485400000005</v>
      </c>
      <c r="H12" s="511">
        <v>14295</v>
      </c>
      <c r="I12" s="511">
        <v>126893.26090327</v>
      </c>
      <c r="J12" s="511">
        <f t="shared" si="0"/>
        <v>30847</v>
      </c>
      <c r="K12" s="511">
        <f t="shared" si="1"/>
        <v>140842.75943452999</v>
      </c>
    </row>
    <row r="13" spans="1:11" ht="19.5" customHeight="1" x14ac:dyDescent="0.2">
      <c r="A13" s="651" t="s">
        <v>1386</v>
      </c>
      <c r="B13" s="511">
        <v>922</v>
      </c>
      <c r="C13" s="511">
        <v>727.76376200000004</v>
      </c>
      <c r="D13" s="511">
        <v>54</v>
      </c>
      <c r="E13" s="511">
        <v>20.977</v>
      </c>
      <c r="F13" s="511">
        <v>62</v>
      </c>
      <c r="G13" s="511">
        <v>22.863</v>
      </c>
      <c r="H13" s="511">
        <v>3929</v>
      </c>
      <c r="I13" s="511">
        <v>16536.461664440001</v>
      </c>
      <c r="J13" s="511">
        <f t="shared" si="0"/>
        <v>4967</v>
      </c>
      <c r="K13" s="511">
        <f t="shared" si="1"/>
        <v>17308.06542644</v>
      </c>
    </row>
    <row r="14" spans="1:11" ht="19.5" customHeight="1" x14ac:dyDescent="0.2">
      <c r="A14" s="651" t="s">
        <v>584</v>
      </c>
      <c r="B14" s="511">
        <v>61925</v>
      </c>
      <c r="C14" s="511">
        <v>13377.70285141</v>
      </c>
      <c r="D14" s="511">
        <v>961</v>
      </c>
      <c r="E14" s="511">
        <v>409.52993204000001</v>
      </c>
      <c r="F14" s="511">
        <v>796</v>
      </c>
      <c r="G14" s="511">
        <v>770.96100000000001</v>
      </c>
      <c r="H14" s="511">
        <v>16732</v>
      </c>
      <c r="I14" s="511">
        <v>17920.385967819999</v>
      </c>
      <c r="J14" s="511">
        <f t="shared" si="0"/>
        <v>80414</v>
      </c>
      <c r="K14" s="511">
        <f t="shared" si="1"/>
        <v>32478.579751270001</v>
      </c>
    </row>
    <row r="15" spans="1:11" ht="19.5" customHeight="1" x14ac:dyDescent="0.2">
      <c r="A15" s="651" t="s">
        <v>1387</v>
      </c>
      <c r="B15" s="511">
        <v>8310</v>
      </c>
      <c r="C15" s="511">
        <v>2651.4317996700001</v>
      </c>
      <c r="D15" s="511">
        <v>249</v>
      </c>
      <c r="E15" s="511">
        <v>88.739530000000002</v>
      </c>
      <c r="F15" s="511">
        <v>244</v>
      </c>
      <c r="G15" s="511">
        <v>231.69399999999999</v>
      </c>
      <c r="H15" s="511">
        <v>7710</v>
      </c>
      <c r="I15" s="511">
        <v>8078.0864775700002</v>
      </c>
      <c r="J15" s="511">
        <f t="shared" si="0"/>
        <v>16513</v>
      </c>
      <c r="K15" s="511">
        <f t="shared" si="1"/>
        <v>11049.951807240002</v>
      </c>
    </row>
    <row r="16" spans="1:11" ht="19.5" customHeight="1" x14ac:dyDescent="0.2">
      <c r="A16" s="651" t="s">
        <v>1388</v>
      </c>
      <c r="B16" s="511">
        <v>53615</v>
      </c>
      <c r="C16" s="511">
        <v>10726.271051739999</v>
      </c>
      <c r="D16" s="511">
        <v>712</v>
      </c>
      <c r="E16" s="511">
        <v>320.79040204</v>
      </c>
      <c r="F16" s="511">
        <v>552</v>
      </c>
      <c r="G16" s="511">
        <v>539.26700000000005</v>
      </c>
      <c r="H16" s="511">
        <v>9022</v>
      </c>
      <c r="I16" s="511">
        <v>9842.2994902499995</v>
      </c>
      <c r="J16" s="511">
        <f t="shared" si="0"/>
        <v>63901</v>
      </c>
      <c r="K16" s="511">
        <f t="shared" si="1"/>
        <v>21428.627944029999</v>
      </c>
    </row>
    <row r="17" spans="1:11" ht="19.5" customHeight="1" x14ac:dyDescent="0.2">
      <c r="A17" s="651" t="s">
        <v>585</v>
      </c>
      <c r="B17" s="511">
        <v>335477</v>
      </c>
      <c r="C17" s="511">
        <v>33354.649854616</v>
      </c>
      <c r="D17" s="511">
        <v>1853</v>
      </c>
      <c r="E17" s="511">
        <v>1677.706351</v>
      </c>
      <c r="F17" s="511">
        <v>1384</v>
      </c>
      <c r="G17" s="511">
        <v>2055.4810000000002</v>
      </c>
      <c r="H17" s="511">
        <v>82299</v>
      </c>
      <c r="I17" s="511">
        <v>190065.73410020999</v>
      </c>
      <c r="J17" s="511">
        <f t="shared" si="0"/>
        <v>421013</v>
      </c>
      <c r="K17" s="511">
        <f t="shared" si="1"/>
        <v>227153.57130582599</v>
      </c>
    </row>
    <row r="18" spans="1:11" ht="19.5" customHeight="1" x14ac:dyDescent="0.2">
      <c r="A18" s="651" t="s">
        <v>1389</v>
      </c>
      <c r="B18" s="511">
        <v>5536</v>
      </c>
      <c r="C18" s="511">
        <v>3676.7392692859999</v>
      </c>
      <c r="D18" s="511">
        <v>360</v>
      </c>
      <c r="E18" s="511">
        <v>425.43470200000002</v>
      </c>
      <c r="F18" s="511">
        <v>302</v>
      </c>
      <c r="G18" s="511">
        <v>584.32600000000002</v>
      </c>
      <c r="H18" s="511">
        <v>7825</v>
      </c>
      <c r="I18" s="511">
        <v>21189.706402020001</v>
      </c>
      <c r="J18" s="511">
        <f t="shared" si="0"/>
        <v>14023</v>
      </c>
      <c r="K18" s="511">
        <f t="shared" si="1"/>
        <v>25876.206373306002</v>
      </c>
    </row>
    <row r="19" spans="1:11" ht="19.5" customHeight="1" x14ac:dyDescent="0.2">
      <c r="A19" s="513" t="s">
        <v>1390</v>
      </c>
      <c r="B19" s="511">
        <v>916</v>
      </c>
      <c r="C19" s="511">
        <v>255.34753000000001</v>
      </c>
      <c r="D19" s="511">
        <v>98</v>
      </c>
      <c r="E19" s="511">
        <v>8.148454000000001</v>
      </c>
      <c r="F19" s="511">
        <v>38</v>
      </c>
      <c r="G19" s="511">
        <v>110.157</v>
      </c>
      <c r="H19" s="511">
        <v>3099</v>
      </c>
      <c r="I19" s="511">
        <v>306.98257367999997</v>
      </c>
      <c r="J19" s="511">
        <f t="shared" si="0"/>
        <v>4151</v>
      </c>
      <c r="K19" s="511">
        <f t="shared" si="1"/>
        <v>680.63555767999992</v>
      </c>
    </row>
    <row r="20" spans="1:11" ht="19.5" customHeight="1" x14ac:dyDescent="0.2">
      <c r="A20" s="651" t="s">
        <v>1391</v>
      </c>
      <c r="B20" s="511">
        <v>768</v>
      </c>
      <c r="C20" s="511">
        <v>415.959001</v>
      </c>
      <c r="D20" s="511">
        <v>94</v>
      </c>
      <c r="E20" s="511">
        <v>13.292</v>
      </c>
      <c r="F20" s="511">
        <v>16</v>
      </c>
      <c r="G20" s="511">
        <v>5.7889999999999997</v>
      </c>
      <c r="H20" s="511">
        <v>606</v>
      </c>
      <c r="I20" s="511">
        <v>1856.1600450000001</v>
      </c>
      <c r="J20" s="511">
        <f t="shared" si="0"/>
        <v>1484</v>
      </c>
      <c r="K20" s="511">
        <f t="shared" si="1"/>
        <v>2291.2000459999999</v>
      </c>
    </row>
    <row r="21" spans="1:11" ht="19.5" customHeight="1" x14ac:dyDescent="0.2">
      <c r="A21" s="651" t="s">
        <v>1392</v>
      </c>
      <c r="B21" s="511">
        <v>314878</v>
      </c>
      <c r="C21" s="511">
        <v>11794.24286482</v>
      </c>
      <c r="D21" s="511">
        <v>234</v>
      </c>
      <c r="E21" s="511">
        <v>177.84266400000001</v>
      </c>
      <c r="F21" s="511">
        <v>372</v>
      </c>
      <c r="G21" s="511">
        <v>202.83199999999999</v>
      </c>
      <c r="H21" s="511">
        <v>14224</v>
      </c>
      <c r="I21" s="511">
        <v>81066.922166309989</v>
      </c>
      <c r="J21" s="511">
        <f t="shared" si="0"/>
        <v>329708</v>
      </c>
      <c r="K21" s="511">
        <f t="shared" si="1"/>
        <v>93241.83969512998</v>
      </c>
    </row>
    <row r="22" spans="1:11" ht="19.5" customHeight="1" x14ac:dyDescent="0.2">
      <c r="A22" s="651" t="s">
        <v>1393</v>
      </c>
      <c r="B22" s="511">
        <v>9140</v>
      </c>
      <c r="C22" s="511">
        <v>13051.10854632</v>
      </c>
      <c r="D22" s="511">
        <v>692</v>
      </c>
      <c r="E22" s="511">
        <v>742.03077299999995</v>
      </c>
      <c r="F22" s="511">
        <v>517</v>
      </c>
      <c r="G22" s="511">
        <v>1013.5410000000001</v>
      </c>
      <c r="H22" s="511">
        <v>18611</v>
      </c>
      <c r="I22" s="511">
        <v>59132.137081970002</v>
      </c>
      <c r="J22" s="511">
        <f t="shared" si="0"/>
        <v>28960</v>
      </c>
      <c r="K22" s="511">
        <f t="shared" si="1"/>
        <v>73938.817401289998</v>
      </c>
    </row>
    <row r="23" spans="1:11" ht="19.5" customHeight="1" x14ac:dyDescent="0.2">
      <c r="A23" s="651" t="s">
        <v>1394</v>
      </c>
      <c r="B23" s="511">
        <v>4239</v>
      </c>
      <c r="C23" s="511">
        <v>4161.2526431900014</v>
      </c>
      <c r="D23" s="511">
        <v>375</v>
      </c>
      <c r="E23" s="511">
        <v>310.95775800000001</v>
      </c>
      <c r="F23" s="511">
        <v>139</v>
      </c>
      <c r="G23" s="511">
        <v>138.83600000000001</v>
      </c>
      <c r="H23" s="511">
        <v>37934</v>
      </c>
      <c r="I23" s="511">
        <v>26513.825831229999</v>
      </c>
      <c r="J23" s="511">
        <f t="shared" si="0"/>
        <v>42687</v>
      </c>
      <c r="K23" s="511">
        <f t="shared" si="1"/>
        <v>31124.872232419999</v>
      </c>
    </row>
    <row r="24" spans="1:11" ht="19.5" customHeight="1" x14ac:dyDescent="0.2">
      <c r="A24" s="651" t="s">
        <v>586</v>
      </c>
      <c r="B24" s="511">
        <v>162266</v>
      </c>
      <c r="C24" s="511">
        <v>50451.176381019999</v>
      </c>
      <c r="D24" s="511">
        <v>1905</v>
      </c>
      <c r="E24" s="511">
        <v>1978.6716409999999</v>
      </c>
      <c r="F24" s="511">
        <v>3780</v>
      </c>
      <c r="G24" s="511">
        <v>5340.2831489999999</v>
      </c>
      <c r="H24" s="511">
        <v>71768</v>
      </c>
      <c r="I24" s="511">
        <v>128502.00698013999</v>
      </c>
      <c r="J24" s="511">
        <f t="shared" si="0"/>
        <v>239719</v>
      </c>
      <c r="K24" s="511">
        <f t="shared" si="1"/>
        <v>186272.13815115998</v>
      </c>
    </row>
    <row r="25" spans="1:11" ht="19.5" customHeight="1" x14ac:dyDescent="0.2">
      <c r="A25" s="651" t="s">
        <v>587</v>
      </c>
      <c r="B25" s="511">
        <v>402783</v>
      </c>
      <c r="C25" s="511">
        <v>57252.706921249999</v>
      </c>
      <c r="D25" s="511">
        <v>4405</v>
      </c>
      <c r="E25" s="511">
        <v>1017.207159</v>
      </c>
      <c r="F25" s="511">
        <v>2253</v>
      </c>
      <c r="G25" s="511">
        <v>3867.7686126100002</v>
      </c>
      <c r="H25" s="511">
        <v>73994</v>
      </c>
      <c r="I25" s="511">
        <v>110796.26573350999</v>
      </c>
      <c r="J25" s="511">
        <f t="shared" si="0"/>
        <v>483435</v>
      </c>
      <c r="K25" s="511">
        <f t="shared" si="1"/>
        <v>172933.94842636999</v>
      </c>
    </row>
    <row r="26" spans="1:11" ht="19.5" customHeight="1" x14ac:dyDescent="0.2">
      <c r="A26" s="651" t="s">
        <v>1395</v>
      </c>
      <c r="B26" s="511">
        <v>10002</v>
      </c>
      <c r="C26" s="511">
        <v>6711.1494966099999</v>
      </c>
      <c r="D26" s="511">
        <v>2880</v>
      </c>
      <c r="E26" s="511">
        <v>358.61765300000002</v>
      </c>
      <c r="F26" s="511">
        <v>784</v>
      </c>
      <c r="G26" s="511">
        <v>1155.7541786100001</v>
      </c>
      <c r="H26" s="511">
        <v>49253</v>
      </c>
      <c r="I26" s="511">
        <v>34569.407008429996</v>
      </c>
      <c r="J26" s="511">
        <f t="shared" si="0"/>
        <v>62919</v>
      </c>
      <c r="K26" s="511">
        <f t="shared" si="1"/>
        <v>42794.928336649995</v>
      </c>
    </row>
    <row r="27" spans="1:11" ht="19.5" customHeight="1" x14ac:dyDescent="0.2">
      <c r="A27" s="651" t="s">
        <v>1396</v>
      </c>
      <c r="B27" s="511">
        <v>3655</v>
      </c>
      <c r="C27" s="511">
        <v>982.84283800000003</v>
      </c>
      <c r="D27" s="511">
        <v>188</v>
      </c>
      <c r="E27" s="511">
        <v>34.288017000000004</v>
      </c>
      <c r="F27" s="511">
        <v>130</v>
      </c>
      <c r="G27" s="511">
        <v>148.20599999999999</v>
      </c>
      <c r="H27" s="511">
        <v>2668</v>
      </c>
      <c r="I27" s="511">
        <v>15827.454847700001</v>
      </c>
      <c r="J27" s="511">
        <f t="shared" si="0"/>
        <v>6641</v>
      </c>
      <c r="K27" s="511">
        <f t="shared" si="1"/>
        <v>16992.7917027</v>
      </c>
    </row>
    <row r="28" spans="1:11" ht="19.5" customHeight="1" x14ac:dyDescent="0.2">
      <c r="A28" s="651" t="s">
        <v>1397</v>
      </c>
      <c r="B28" s="511">
        <v>26559</v>
      </c>
      <c r="C28" s="511">
        <v>2813.08403959</v>
      </c>
      <c r="D28" s="511">
        <v>253</v>
      </c>
      <c r="E28" s="511">
        <v>116.96710299999999</v>
      </c>
      <c r="F28" s="511">
        <v>235</v>
      </c>
      <c r="G28" s="511">
        <v>156.155</v>
      </c>
      <c r="H28" s="511">
        <v>7478</v>
      </c>
      <c r="I28" s="511">
        <v>24352.392013479999</v>
      </c>
      <c r="J28" s="511">
        <f t="shared" si="0"/>
        <v>34525</v>
      </c>
      <c r="K28" s="511">
        <f t="shared" si="1"/>
        <v>27438.598156069998</v>
      </c>
    </row>
    <row r="29" spans="1:11" ht="19.5" customHeight="1" x14ac:dyDescent="0.2">
      <c r="A29" s="651" t="s">
        <v>1398</v>
      </c>
      <c r="B29" s="511">
        <v>1564</v>
      </c>
      <c r="C29" s="511">
        <v>559.43772999999999</v>
      </c>
      <c r="D29" s="511">
        <v>85</v>
      </c>
      <c r="E29" s="511">
        <v>14.945</v>
      </c>
      <c r="F29" s="511">
        <v>82</v>
      </c>
      <c r="G29" s="511">
        <v>38.751000000000012</v>
      </c>
      <c r="H29" s="511">
        <v>2470</v>
      </c>
      <c r="I29" s="511">
        <v>8196.2333758999994</v>
      </c>
      <c r="J29" s="511">
        <f t="shared" si="0"/>
        <v>4201</v>
      </c>
      <c r="K29" s="511">
        <f t="shared" si="1"/>
        <v>8809.3671058999989</v>
      </c>
    </row>
    <row r="30" spans="1:11" ht="19.5" customHeight="1" x14ac:dyDescent="0.2">
      <c r="A30" s="651" t="s">
        <v>1399</v>
      </c>
      <c r="B30" s="511">
        <v>4741</v>
      </c>
      <c r="C30" s="511">
        <v>1609.61957968</v>
      </c>
      <c r="D30" s="511">
        <v>367</v>
      </c>
      <c r="E30" s="511">
        <v>330.14707600000003</v>
      </c>
      <c r="F30" s="511">
        <v>273</v>
      </c>
      <c r="G30" s="511">
        <v>1962.865</v>
      </c>
      <c r="H30" s="511">
        <v>6360</v>
      </c>
      <c r="I30" s="511">
        <v>10113.268152959999</v>
      </c>
      <c r="J30" s="511">
        <f t="shared" si="0"/>
        <v>11741</v>
      </c>
      <c r="K30" s="511">
        <f t="shared" si="1"/>
        <v>14015.899808639999</v>
      </c>
    </row>
    <row r="31" spans="1:11" ht="19.5" customHeight="1" x14ac:dyDescent="0.2">
      <c r="A31" s="651" t="s">
        <v>1400</v>
      </c>
      <c r="B31" s="511">
        <v>355396</v>
      </c>
      <c r="C31" s="511">
        <v>44171.907605370012</v>
      </c>
      <c r="D31" s="511">
        <v>606</v>
      </c>
      <c r="E31" s="511">
        <v>154.17231000000001</v>
      </c>
      <c r="F31" s="511">
        <v>717</v>
      </c>
      <c r="G31" s="511">
        <v>310.42843399999998</v>
      </c>
      <c r="H31" s="511">
        <v>5165</v>
      </c>
      <c r="I31" s="511">
        <v>16670.11164404</v>
      </c>
      <c r="J31" s="511">
        <f t="shared" si="0"/>
        <v>361884</v>
      </c>
      <c r="K31" s="511">
        <f t="shared" si="1"/>
        <v>61306.619993410015</v>
      </c>
    </row>
    <row r="32" spans="1:11" ht="19.5" customHeight="1" x14ac:dyDescent="0.2">
      <c r="A32" s="651" t="s">
        <v>1401</v>
      </c>
      <c r="B32" s="511">
        <v>866</v>
      </c>
      <c r="C32" s="511">
        <v>404.66563200000002</v>
      </c>
      <c r="D32" s="511">
        <v>26</v>
      </c>
      <c r="E32" s="511">
        <v>8.07</v>
      </c>
      <c r="F32" s="511">
        <v>32</v>
      </c>
      <c r="G32" s="511">
        <v>95.608999999999995</v>
      </c>
      <c r="H32" s="511">
        <v>600</v>
      </c>
      <c r="I32" s="511">
        <v>1067.3986910000001</v>
      </c>
      <c r="J32" s="511">
        <f t="shared" si="0"/>
        <v>1524</v>
      </c>
      <c r="K32" s="511">
        <f t="shared" si="1"/>
        <v>1575.7433229999999</v>
      </c>
    </row>
    <row r="33" spans="1:11" ht="19.5" customHeight="1" x14ac:dyDescent="0.2">
      <c r="A33" s="651" t="s">
        <v>588</v>
      </c>
      <c r="B33" s="511">
        <v>64567</v>
      </c>
      <c r="C33" s="511">
        <v>25223.635588042001</v>
      </c>
      <c r="D33" s="511">
        <v>3302</v>
      </c>
      <c r="E33" s="511">
        <v>1142.985152</v>
      </c>
      <c r="F33" s="511">
        <v>3002</v>
      </c>
      <c r="G33" s="511">
        <v>1429.699989</v>
      </c>
      <c r="H33" s="511">
        <v>263292</v>
      </c>
      <c r="I33" s="511">
        <v>97891.061488290012</v>
      </c>
      <c r="J33" s="511">
        <f t="shared" si="0"/>
        <v>334163</v>
      </c>
      <c r="K33" s="511">
        <f t="shared" si="1"/>
        <v>125687.38221733201</v>
      </c>
    </row>
    <row r="34" spans="1:11" ht="19.5" customHeight="1" x14ac:dyDescent="0.2">
      <c r="A34" s="651" t="s">
        <v>1402</v>
      </c>
      <c r="B34" s="511">
        <v>5621</v>
      </c>
      <c r="C34" s="511">
        <v>2092.1543411100001</v>
      </c>
      <c r="D34" s="511">
        <v>151</v>
      </c>
      <c r="E34" s="511">
        <v>110.740359</v>
      </c>
      <c r="F34" s="511">
        <v>169</v>
      </c>
      <c r="G34" s="511">
        <v>364.64299999999997</v>
      </c>
      <c r="H34" s="511">
        <v>1475</v>
      </c>
      <c r="I34" s="511">
        <v>1526.0762685300001</v>
      </c>
      <c r="J34" s="511">
        <f t="shared" si="0"/>
        <v>7416</v>
      </c>
      <c r="K34" s="511">
        <f t="shared" si="1"/>
        <v>4093.6139686400002</v>
      </c>
    </row>
    <row r="35" spans="1:11" ht="19.5" customHeight="1" x14ac:dyDescent="0.2">
      <c r="A35" s="651" t="s">
        <v>1403</v>
      </c>
      <c r="B35" s="511">
        <v>914</v>
      </c>
      <c r="C35" s="511">
        <v>764.56696800000009</v>
      </c>
      <c r="D35" s="511">
        <v>85</v>
      </c>
      <c r="E35" s="511">
        <v>10.125</v>
      </c>
      <c r="F35" s="511">
        <v>61</v>
      </c>
      <c r="G35" s="511">
        <v>36.027999999999999</v>
      </c>
      <c r="H35" s="511">
        <v>482</v>
      </c>
      <c r="I35" s="511">
        <v>802.82680100000005</v>
      </c>
      <c r="J35" s="511">
        <f t="shared" si="0"/>
        <v>1542</v>
      </c>
      <c r="K35" s="511">
        <f t="shared" si="1"/>
        <v>1613.546769</v>
      </c>
    </row>
    <row r="36" spans="1:11" ht="19.5" customHeight="1" x14ac:dyDescent="0.2">
      <c r="A36" s="651" t="s">
        <v>1404</v>
      </c>
      <c r="B36" s="511">
        <v>12122</v>
      </c>
      <c r="C36" s="511">
        <v>5997.5017288299996</v>
      </c>
      <c r="D36" s="511">
        <v>493</v>
      </c>
      <c r="E36" s="511">
        <v>212.34308200000001</v>
      </c>
      <c r="F36" s="511">
        <v>919</v>
      </c>
      <c r="G36" s="511">
        <v>283.15699999999998</v>
      </c>
      <c r="H36" s="511">
        <v>26877</v>
      </c>
      <c r="I36" s="511">
        <v>19696.383040320001</v>
      </c>
      <c r="J36" s="511">
        <f t="shared" si="0"/>
        <v>40411</v>
      </c>
      <c r="K36" s="511">
        <f t="shared" si="1"/>
        <v>26189.38485115</v>
      </c>
    </row>
    <row r="37" spans="1:11" ht="19.5" customHeight="1" x14ac:dyDescent="0.2">
      <c r="A37" s="651" t="s">
        <v>1405</v>
      </c>
      <c r="B37" s="511">
        <v>865</v>
      </c>
      <c r="C37" s="511">
        <v>213.18610799999999</v>
      </c>
      <c r="D37" s="511">
        <v>31</v>
      </c>
      <c r="E37" s="511">
        <v>20.577999999999999</v>
      </c>
      <c r="F37" s="511">
        <v>163</v>
      </c>
      <c r="G37" s="511">
        <v>285.18200000000002</v>
      </c>
      <c r="H37" s="511">
        <v>4842</v>
      </c>
      <c r="I37" s="511">
        <v>4156.4758296</v>
      </c>
      <c r="J37" s="511">
        <f t="shared" si="0"/>
        <v>5901</v>
      </c>
      <c r="K37" s="511">
        <f t="shared" si="1"/>
        <v>4675.4219376000001</v>
      </c>
    </row>
    <row r="38" spans="1:11" ht="19.5" customHeight="1" x14ac:dyDescent="0.2">
      <c r="A38" s="651" t="s">
        <v>1406</v>
      </c>
      <c r="B38" s="511">
        <v>3708</v>
      </c>
      <c r="C38" s="511">
        <v>2180.0686660000001</v>
      </c>
      <c r="D38" s="511">
        <v>92</v>
      </c>
      <c r="E38" s="511">
        <v>76.441999999999993</v>
      </c>
      <c r="F38" s="511">
        <v>153</v>
      </c>
      <c r="G38" s="511">
        <v>58.543999999999997</v>
      </c>
      <c r="H38" s="511">
        <v>2372</v>
      </c>
      <c r="I38" s="511">
        <v>2070.0184761999999</v>
      </c>
      <c r="J38" s="511">
        <f t="shared" si="0"/>
        <v>6325</v>
      </c>
      <c r="K38" s="511">
        <f t="shared" si="1"/>
        <v>4385.0731421999999</v>
      </c>
    </row>
    <row r="39" spans="1:11" ht="19.5" customHeight="1" x14ac:dyDescent="0.2">
      <c r="A39" s="651" t="s">
        <v>1407</v>
      </c>
      <c r="B39" s="511">
        <v>41337</v>
      </c>
      <c r="C39" s="511">
        <v>13976.157776102</v>
      </c>
      <c r="D39" s="511">
        <v>2450</v>
      </c>
      <c r="E39" s="511">
        <v>712.756711</v>
      </c>
      <c r="F39" s="511">
        <v>1537</v>
      </c>
      <c r="G39" s="511">
        <v>402.14598899999999</v>
      </c>
      <c r="H39" s="511">
        <v>227244</v>
      </c>
      <c r="I39" s="511">
        <v>69639.281072639991</v>
      </c>
      <c r="J39" s="511">
        <f t="shared" si="0"/>
        <v>272568</v>
      </c>
      <c r="K39" s="511">
        <f t="shared" si="1"/>
        <v>84730.341548741984</v>
      </c>
    </row>
    <row r="40" spans="1:11" ht="19.5" customHeight="1" x14ac:dyDescent="0.2">
      <c r="A40" s="651" t="s">
        <v>589</v>
      </c>
      <c r="B40" s="511">
        <v>92842</v>
      </c>
      <c r="C40" s="511">
        <v>24297.147958940001</v>
      </c>
      <c r="D40" s="511">
        <v>13388</v>
      </c>
      <c r="E40" s="511">
        <v>3773.4874043700001</v>
      </c>
      <c r="F40" s="511">
        <v>3145</v>
      </c>
      <c r="G40" s="511">
        <v>2774.0778270000001</v>
      </c>
      <c r="H40" s="511">
        <v>419119</v>
      </c>
      <c r="I40" s="511">
        <v>85831.95148756601</v>
      </c>
      <c r="J40" s="511">
        <f t="shared" si="0"/>
        <v>528494</v>
      </c>
      <c r="K40" s="511">
        <f t="shared" si="1"/>
        <v>116676.664677876</v>
      </c>
    </row>
    <row r="41" spans="1:11" ht="19.5" customHeight="1" x14ac:dyDescent="0.2">
      <c r="A41" s="651" t="s">
        <v>590</v>
      </c>
      <c r="B41" s="511">
        <v>14190</v>
      </c>
      <c r="C41" s="511">
        <v>14933.58474918</v>
      </c>
      <c r="D41" s="511">
        <v>1965</v>
      </c>
      <c r="E41" s="511">
        <v>2108.72908461</v>
      </c>
      <c r="F41" s="511">
        <v>1733</v>
      </c>
      <c r="G41" s="511">
        <v>2074.357951</v>
      </c>
      <c r="H41" s="511">
        <v>28408</v>
      </c>
      <c r="I41" s="511">
        <v>63902.057450710003</v>
      </c>
      <c r="J41" s="511">
        <f t="shared" si="0"/>
        <v>46296</v>
      </c>
      <c r="K41" s="511">
        <f t="shared" si="1"/>
        <v>83018.729235499995</v>
      </c>
    </row>
    <row r="42" spans="1:11" ht="19.5" customHeight="1" x14ac:dyDescent="0.2">
      <c r="A42" s="651" t="s">
        <v>1408</v>
      </c>
      <c r="B42" s="511">
        <v>12977</v>
      </c>
      <c r="C42" s="511">
        <v>10228.15725242</v>
      </c>
      <c r="D42" s="511">
        <v>1844</v>
      </c>
      <c r="E42" s="511">
        <v>2057.50202399</v>
      </c>
      <c r="F42" s="511">
        <v>1555</v>
      </c>
      <c r="G42" s="511">
        <v>1989.9789510000001</v>
      </c>
      <c r="H42" s="511">
        <v>23519</v>
      </c>
      <c r="I42" s="511">
        <v>50613.738685700002</v>
      </c>
      <c r="J42" s="511">
        <f t="shared" si="0"/>
        <v>39895</v>
      </c>
      <c r="K42" s="511">
        <f t="shared" si="1"/>
        <v>64889.376913109998</v>
      </c>
    </row>
    <row r="43" spans="1:11" ht="19.5" customHeight="1" x14ac:dyDescent="0.2">
      <c r="A43" s="651" t="s">
        <v>1409</v>
      </c>
      <c r="B43" s="511">
        <v>511</v>
      </c>
      <c r="C43" s="511">
        <v>160.41598175999999</v>
      </c>
      <c r="D43" s="511">
        <v>49</v>
      </c>
      <c r="E43" s="511">
        <v>32.665060619999998</v>
      </c>
      <c r="F43" s="511">
        <v>25</v>
      </c>
      <c r="G43" s="511">
        <v>4.93</v>
      </c>
      <c r="H43" s="511">
        <v>569</v>
      </c>
      <c r="I43" s="511">
        <v>622.94136001999993</v>
      </c>
      <c r="J43" s="511">
        <f t="shared" si="0"/>
        <v>1154</v>
      </c>
      <c r="K43" s="511">
        <f t="shared" si="1"/>
        <v>820.95240239999987</v>
      </c>
    </row>
    <row r="44" spans="1:11" ht="19.5" customHeight="1" x14ac:dyDescent="0.2">
      <c r="A44" s="651" t="s">
        <v>1410</v>
      </c>
      <c r="B44" s="511">
        <v>702</v>
      </c>
      <c r="C44" s="511">
        <v>4545.0115150000001</v>
      </c>
      <c r="D44" s="511">
        <v>72</v>
      </c>
      <c r="E44" s="511">
        <v>18.562000000000001</v>
      </c>
      <c r="F44" s="511">
        <v>153</v>
      </c>
      <c r="G44" s="511">
        <v>79.448999999999998</v>
      </c>
      <c r="H44" s="511">
        <v>4320</v>
      </c>
      <c r="I44" s="511">
        <v>12665.37740499</v>
      </c>
      <c r="J44" s="511">
        <f t="shared" si="0"/>
        <v>5247</v>
      </c>
      <c r="K44" s="511">
        <f t="shared" si="1"/>
        <v>17308.399919989999</v>
      </c>
    </row>
    <row r="45" spans="1:11" ht="19.5" customHeight="1" x14ac:dyDescent="0.2">
      <c r="A45" s="651" t="s">
        <v>1411</v>
      </c>
      <c r="B45" s="511">
        <v>1852</v>
      </c>
      <c r="C45" s="511">
        <v>662.72915656999999</v>
      </c>
      <c r="D45" s="511">
        <v>311</v>
      </c>
      <c r="E45" s="511">
        <v>120.444328</v>
      </c>
      <c r="F45" s="511">
        <v>169</v>
      </c>
      <c r="G45" s="511">
        <v>298.38355200000001</v>
      </c>
      <c r="H45" s="511">
        <v>2173</v>
      </c>
      <c r="I45" s="511">
        <v>2392.0320503900002</v>
      </c>
      <c r="J45" s="511">
        <f t="shared" si="0"/>
        <v>4505</v>
      </c>
      <c r="K45" s="511">
        <f t="shared" si="1"/>
        <v>3473.5890869600007</v>
      </c>
    </row>
    <row r="46" spans="1:11" ht="19.5" customHeight="1" x14ac:dyDescent="0.2">
      <c r="A46" s="651" t="s">
        <v>592</v>
      </c>
      <c r="B46" s="511">
        <v>978106</v>
      </c>
      <c r="C46" s="511">
        <v>194325.54802836</v>
      </c>
      <c r="D46" s="511">
        <v>214385</v>
      </c>
      <c r="E46" s="511">
        <v>44216.411290639997</v>
      </c>
      <c r="F46" s="511">
        <v>12377</v>
      </c>
      <c r="G46" s="511">
        <v>7776.4194782000004</v>
      </c>
      <c r="H46" s="511">
        <v>435284</v>
      </c>
      <c r="I46" s="511">
        <v>326215.09245229</v>
      </c>
      <c r="J46" s="511">
        <f t="shared" si="0"/>
        <v>1640152</v>
      </c>
      <c r="K46" s="511">
        <f t="shared" si="1"/>
        <v>572533.47124949005</v>
      </c>
    </row>
    <row r="47" spans="1:11" ht="19.5" customHeight="1" x14ac:dyDescent="0.2">
      <c r="A47" s="651" t="s">
        <v>1412</v>
      </c>
      <c r="B47" s="511">
        <v>0</v>
      </c>
      <c r="C47" s="511">
        <v>0</v>
      </c>
      <c r="D47" s="511">
        <v>0</v>
      </c>
      <c r="E47" s="511">
        <v>0</v>
      </c>
      <c r="F47" s="511">
        <v>0</v>
      </c>
      <c r="G47" s="511">
        <v>0</v>
      </c>
      <c r="H47" s="511">
        <v>594574</v>
      </c>
      <c r="I47" s="511">
        <v>682575.60752458603</v>
      </c>
      <c r="J47" s="511">
        <f t="shared" si="0"/>
        <v>594574</v>
      </c>
      <c r="K47" s="511">
        <f t="shared" si="1"/>
        <v>682575.60752458603</v>
      </c>
    </row>
    <row r="48" spans="1:11" ht="19.5" customHeight="1" x14ac:dyDescent="0.2">
      <c r="A48" s="651" t="s">
        <v>1413</v>
      </c>
      <c r="B48" s="511">
        <v>0</v>
      </c>
      <c r="C48" s="511">
        <v>0</v>
      </c>
      <c r="D48" s="511">
        <v>0</v>
      </c>
      <c r="E48" s="511">
        <v>0</v>
      </c>
      <c r="F48" s="511">
        <v>0</v>
      </c>
      <c r="G48" s="511">
        <v>0</v>
      </c>
      <c r="H48" s="511">
        <v>490367</v>
      </c>
      <c r="I48" s="511">
        <v>480702.49329893</v>
      </c>
      <c r="J48" s="511">
        <f t="shared" si="0"/>
        <v>490367</v>
      </c>
      <c r="K48" s="511">
        <f t="shared" si="1"/>
        <v>480702.49329893</v>
      </c>
    </row>
    <row r="49" spans="1:11" ht="19.5" customHeight="1" x14ac:dyDescent="0.2">
      <c r="A49" s="651" t="s">
        <v>1414</v>
      </c>
      <c r="B49" s="511">
        <v>0</v>
      </c>
      <c r="C49" s="511">
        <v>0</v>
      </c>
      <c r="D49" s="511">
        <v>0</v>
      </c>
      <c r="E49" s="511">
        <v>0</v>
      </c>
      <c r="F49" s="511">
        <v>0</v>
      </c>
      <c r="G49" s="511">
        <v>0</v>
      </c>
      <c r="H49" s="511">
        <v>104207</v>
      </c>
      <c r="I49" s="511">
        <v>201873.114225656</v>
      </c>
      <c r="J49" s="511">
        <f t="shared" si="0"/>
        <v>104207</v>
      </c>
      <c r="K49" s="511">
        <f t="shared" si="1"/>
        <v>201873.114225656</v>
      </c>
    </row>
    <row r="50" spans="1:11" ht="19.5" customHeight="1" x14ac:dyDescent="0.2">
      <c r="A50" s="652" t="s">
        <v>1415</v>
      </c>
      <c r="B50" s="522">
        <v>65168618</v>
      </c>
      <c r="C50" s="522">
        <v>9228441.8567076772</v>
      </c>
      <c r="D50" s="522">
        <v>21908037</v>
      </c>
      <c r="E50" s="522">
        <v>2545851.1079349411</v>
      </c>
      <c r="F50" s="522">
        <v>1312889</v>
      </c>
      <c r="G50" s="522">
        <v>1060848.07592614</v>
      </c>
      <c r="H50" s="522">
        <v>1302</v>
      </c>
      <c r="I50" s="522">
        <v>542.03877899999998</v>
      </c>
      <c r="J50" s="511">
        <f t="shared" si="0"/>
        <v>88390846</v>
      </c>
      <c r="K50" s="511">
        <f t="shared" si="1"/>
        <v>12835683.079347759</v>
      </c>
    </row>
    <row r="51" spans="1:11" ht="19.5" customHeight="1" x14ac:dyDescent="0.2">
      <c r="A51" s="651" t="s">
        <v>1416</v>
      </c>
      <c r="B51" s="511">
        <v>22681058</v>
      </c>
      <c r="C51" s="511">
        <v>2862335.574706838</v>
      </c>
      <c r="D51" s="511">
        <v>5403399</v>
      </c>
      <c r="E51" s="511">
        <v>651060.15737587889</v>
      </c>
      <c r="F51" s="511">
        <v>392526</v>
      </c>
      <c r="G51" s="511">
        <v>224930.13931217499</v>
      </c>
      <c r="H51" s="511">
        <v>105</v>
      </c>
      <c r="I51" s="511">
        <v>14.119282999999999</v>
      </c>
      <c r="J51" s="511">
        <f t="shared" si="0"/>
        <v>28477088</v>
      </c>
      <c r="K51" s="511">
        <f t="shared" si="1"/>
        <v>3738339.9906778918</v>
      </c>
    </row>
    <row r="52" spans="1:11" ht="19.5" customHeight="1" x14ac:dyDescent="0.2">
      <c r="A52" s="651" t="s">
        <v>1417</v>
      </c>
      <c r="B52" s="511">
        <v>18916707</v>
      </c>
      <c r="C52" s="511">
        <v>4443798.8583241049</v>
      </c>
      <c r="D52" s="511">
        <v>2520159</v>
      </c>
      <c r="E52" s="511">
        <v>601640.68900535291</v>
      </c>
      <c r="F52" s="511">
        <v>444008</v>
      </c>
      <c r="G52" s="511">
        <v>326269.87828693999</v>
      </c>
      <c r="H52" s="511">
        <v>934</v>
      </c>
      <c r="I52" s="511">
        <v>25.676269999999999</v>
      </c>
      <c r="J52" s="511">
        <f t="shared" si="0"/>
        <v>21881808</v>
      </c>
      <c r="K52" s="511">
        <f t="shared" si="1"/>
        <v>5371735.1018863982</v>
      </c>
    </row>
    <row r="53" spans="1:11" ht="19.5" customHeight="1" x14ac:dyDescent="0.2">
      <c r="A53" s="651" t="s">
        <v>1418</v>
      </c>
      <c r="B53" s="511">
        <v>23570853</v>
      </c>
      <c r="C53" s="511">
        <v>1922307.4236767311</v>
      </c>
      <c r="D53" s="511">
        <v>13984479</v>
      </c>
      <c r="E53" s="511">
        <v>1293150.2615537101</v>
      </c>
      <c r="F53" s="511">
        <v>476355</v>
      </c>
      <c r="G53" s="511">
        <v>509648.05832702498</v>
      </c>
      <c r="H53" s="511">
        <v>263</v>
      </c>
      <c r="I53" s="511">
        <v>502.24322599999999</v>
      </c>
      <c r="J53" s="511">
        <f t="shared" si="0"/>
        <v>38031950</v>
      </c>
      <c r="K53" s="511">
        <f t="shared" si="1"/>
        <v>3725607.9867834663</v>
      </c>
    </row>
    <row r="54" spans="1:11" ht="19.5" customHeight="1" thickBot="1" x14ac:dyDescent="0.25">
      <c r="A54" s="651" t="s">
        <v>1419</v>
      </c>
      <c r="B54" s="511">
        <v>553750</v>
      </c>
      <c r="C54" s="511">
        <v>28176.363930930002</v>
      </c>
      <c r="D54" s="511">
        <v>32558</v>
      </c>
      <c r="E54" s="511">
        <v>6706.2372070000001</v>
      </c>
      <c r="F54" s="511">
        <v>356</v>
      </c>
      <c r="G54" s="511">
        <v>616.80132400000002</v>
      </c>
      <c r="H54" s="511">
        <v>13858</v>
      </c>
      <c r="I54" s="511">
        <v>41743.158138500003</v>
      </c>
      <c r="J54" s="511">
        <f t="shared" si="0"/>
        <v>600522</v>
      </c>
      <c r="K54" s="511">
        <f t="shared" si="1"/>
        <v>77242.560600430006</v>
      </c>
    </row>
    <row r="55" spans="1:11" ht="15" thickBot="1" x14ac:dyDescent="0.25">
      <c r="A55" s="524" t="s">
        <v>320</v>
      </c>
      <c r="B55" s="506">
        <f>+B54+B50+B47+'3.3.1'!B34+'3.3.1'!B27+'3.3.1'!B17+'3.3.1'!B13+'3.3.1'!B7</f>
        <v>73886113</v>
      </c>
      <c r="C55" s="506">
        <f>+C54+C50+C47+'3.3.1'!C34+'3.3.1'!C27+'3.3.1'!C17+'3.3.1'!C13+'3.3.1'!C7</f>
        <v>11105056.471647481</v>
      </c>
      <c r="D55" s="506">
        <f>+D54+D50+D47+'3.3.1'!D34+'3.3.1'!D27+'3.3.1'!D17+'3.3.1'!D13+'3.3.1'!D7</f>
        <v>22429565</v>
      </c>
      <c r="E55" s="506">
        <f>+E54+E50+E47+'3.3.1'!E34+'3.3.1'!E27+'3.3.1'!E17+'3.3.1'!E13+'3.3.1'!E7</f>
        <v>2736042.2037327713</v>
      </c>
      <c r="F55" s="506">
        <f>+F54+F50+F47+'3.3.1'!F34+'3.3.1'!F27+'3.3.1'!F17+'3.3.1'!F13+'3.3.1'!F7</f>
        <v>1488613</v>
      </c>
      <c r="G55" s="506">
        <f>+G54+G50+G47+'3.3.1'!G34+'3.3.1'!G27+'3.3.1'!G17+'3.3.1'!G13+'3.3.1'!G7</f>
        <v>1277588.3430354502</v>
      </c>
      <c r="H55" s="506">
        <f>+H54+H50+H47+'3.3.1'!H34+'3.3.1'!H27+'3.3.1'!H17+'3.3.1'!H13+'3.3.1'!H7</f>
        <v>4301535</v>
      </c>
      <c r="I55" s="506">
        <f>+I54+I50+I47+'3.3.1'!I34+'3.3.1'!I27+'3.3.1'!I17+'3.3.1'!I13+'3.3.1'!I7</f>
        <v>12178995.77003772</v>
      </c>
      <c r="J55" s="506">
        <f t="shared" si="0"/>
        <v>102105826</v>
      </c>
      <c r="K55" s="506">
        <f t="shared" si="1"/>
        <v>27297682.788453422</v>
      </c>
    </row>
    <row r="56" spans="1:11" ht="15" thickTop="1" x14ac:dyDescent="0.2">
      <c r="A56" s="758" t="s">
        <v>263</v>
      </c>
      <c r="B56" s="758"/>
      <c r="C56" s="758"/>
      <c r="D56" s="758"/>
      <c r="E56" s="758"/>
      <c r="F56" s="758"/>
      <c r="G56" s="758"/>
      <c r="H56" s="758"/>
      <c r="I56" s="758"/>
      <c r="J56" s="758"/>
      <c r="K56" s="758"/>
    </row>
    <row r="57" spans="1:11" x14ac:dyDescent="0.2">
      <c r="A57" s="2" t="s">
        <v>1420</v>
      </c>
      <c r="B57" s="653"/>
      <c r="C57" s="653"/>
      <c r="D57" s="653"/>
      <c r="E57" s="653"/>
      <c r="F57" s="653"/>
      <c r="G57" s="653"/>
      <c r="H57" s="653"/>
      <c r="I57" s="653"/>
      <c r="J57" s="653"/>
      <c r="K57" s="653"/>
    </row>
    <row r="58" spans="1:11" ht="23.25" customHeight="1" x14ac:dyDescent="0.2">
      <c r="A58" s="755" t="s">
        <v>1421</v>
      </c>
      <c r="B58" s="755"/>
      <c r="C58" s="755"/>
      <c r="D58" s="755"/>
      <c r="E58" s="755"/>
      <c r="F58" s="755"/>
      <c r="G58" s="755"/>
      <c r="H58" s="755"/>
      <c r="I58" s="755"/>
      <c r="J58" s="755"/>
      <c r="K58" s="755"/>
    </row>
    <row r="59" spans="1:11" x14ac:dyDescent="0.2">
      <c r="A59" s="756" t="s">
        <v>1273</v>
      </c>
      <c r="B59" s="756"/>
      <c r="C59" s="653"/>
      <c r="D59" s="653"/>
      <c r="E59" s="653"/>
      <c r="F59" s="653"/>
      <c r="G59" s="653"/>
      <c r="H59" s="653"/>
      <c r="I59" s="653"/>
      <c r="J59" s="653"/>
      <c r="K59" s="653"/>
    </row>
  </sheetData>
  <mergeCells count="13">
    <mergeCell ref="J5:K5"/>
    <mergeCell ref="A58:K58"/>
    <mergeCell ref="A59:B59"/>
    <mergeCell ref="A1:K1"/>
    <mergeCell ref="A2:K2"/>
    <mergeCell ref="A3:K3"/>
    <mergeCell ref="A4:K4"/>
    <mergeCell ref="A5:A6"/>
    <mergeCell ref="B5:C5"/>
    <mergeCell ref="D5:E5"/>
    <mergeCell ref="F5:G5"/>
    <mergeCell ref="H5:I5"/>
    <mergeCell ref="A56:K56"/>
  </mergeCells>
  <pageMargins left="0.7" right="0.7" top="0.75" bottom="0.75" header="0.3" footer="0.3"/>
  <pageSetup paperSize="9" scale="59" orientation="portrait" verticalDpi="0" r:id="rId1"/>
  <colBreaks count="1" manualBreakCount="1">
    <brk id="11"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68</vt:i4>
      </vt:variant>
      <vt:variant>
        <vt:lpstr>Named Ranges</vt:lpstr>
      </vt:variant>
      <vt:variant>
        <vt:i4>35</vt:i4>
      </vt:variant>
    </vt:vector>
  </HeadingPairs>
  <TitlesOfParts>
    <vt:vector size="103" baseType="lpstr">
      <vt:lpstr>3.1</vt:lpstr>
      <vt:lpstr>3.1.1</vt:lpstr>
      <vt:lpstr>3.2</vt:lpstr>
      <vt:lpstr>3.2.1</vt:lpstr>
      <vt:lpstr>3.3</vt:lpstr>
      <vt:lpstr>3.3.2</vt:lpstr>
      <vt:lpstr>3.3.1</vt:lpstr>
      <vt:lpstr>3.3-2</vt:lpstr>
      <vt:lpstr>3.3-3</vt:lpstr>
      <vt:lpstr>3.4</vt:lpstr>
      <vt:lpstr>3.4.2</vt:lpstr>
      <vt:lpstr>3.5</vt:lpstr>
      <vt:lpstr>3.5.2</vt:lpstr>
      <vt:lpstr>3.6</vt:lpstr>
      <vt:lpstr>3.6.1</vt:lpstr>
      <vt:lpstr>3.7</vt:lpstr>
      <vt:lpstr>3.8</vt:lpstr>
      <vt:lpstr>3.8.1</vt:lpstr>
      <vt:lpstr>3.9</vt:lpstr>
      <vt:lpstr>3.10</vt:lpstr>
      <vt:lpstr>3.10.2</vt:lpstr>
      <vt:lpstr>3.10-1</vt:lpstr>
      <vt:lpstr>3.10-2</vt:lpstr>
      <vt:lpstr>3.10.3</vt:lpstr>
      <vt:lpstr>3.11</vt:lpstr>
      <vt:lpstr>3.11.1</vt:lpstr>
      <vt:lpstr>3.11-1</vt:lpstr>
      <vt:lpstr>3.11-2</vt:lpstr>
      <vt:lpstr>3.12</vt:lpstr>
      <vt:lpstr>3.12.1</vt:lpstr>
      <vt:lpstr>3.12.2</vt:lpstr>
      <vt:lpstr>3.12.3</vt:lpstr>
      <vt:lpstr>3.12.4</vt:lpstr>
      <vt:lpstr>3.13</vt:lpstr>
      <vt:lpstr>3.13.1</vt:lpstr>
      <vt:lpstr>3.14</vt:lpstr>
      <vt:lpstr>3.14.1</vt:lpstr>
      <vt:lpstr>3.15</vt:lpstr>
      <vt:lpstr>3.16</vt:lpstr>
      <vt:lpstr>3.17</vt:lpstr>
      <vt:lpstr>3.18</vt:lpstr>
      <vt:lpstr>3.18.1</vt:lpstr>
      <vt:lpstr>3.19</vt:lpstr>
      <vt:lpstr>3.19.1</vt:lpstr>
      <vt:lpstr>3.20</vt:lpstr>
      <vt:lpstr>3.21</vt:lpstr>
      <vt:lpstr>3.22</vt:lpstr>
      <vt:lpstr>3.23</vt:lpstr>
      <vt:lpstr>3.24</vt:lpstr>
      <vt:lpstr>3.24.1</vt:lpstr>
      <vt:lpstr>3.25</vt:lpstr>
      <vt:lpstr>3.26</vt:lpstr>
      <vt:lpstr>3.26.1</vt:lpstr>
      <vt:lpstr>3.27</vt:lpstr>
      <vt:lpstr>3.28</vt:lpstr>
      <vt:lpstr>3.29</vt:lpstr>
      <vt:lpstr>3.30</vt:lpstr>
      <vt:lpstr>3.31</vt:lpstr>
      <vt:lpstr>3.32</vt:lpstr>
      <vt:lpstr>3.33</vt:lpstr>
      <vt:lpstr>3.34</vt:lpstr>
      <vt:lpstr>3.35</vt:lpstr>
      <vt:lpstr>3.36</vt:lpstr>
      <vt:lpstr>3.37</vt:lpstr>
      <vt:lpstr>3.37-38-39</vt:lpstr>
      <vt:lpstr>3.40</vt:lpstr>
      <vt:lpstr>3.41</vt:lpstr>
      <vt:lpstr>3.42</vt:lpstr>
      <vt:lpstr>'3.13'!OLE_LINK1</vt:lpstr>
      <vt:lpstr>'3.1'!Print_Area</vt:lpstr>
      <vt:lpstr>'3.10-1'!Print_Area</vt:lpstr>
      <vt:lpstr>'3.11.1'!Print_Area</vt:lpstr>
      <vt:lpstr>'3.11-1'!Print_Area</vt:lpstr>
      <vt:lpstr>'3.12'!Print_Area</vt:lpstr>
      <vt:lpstr>'3.12.1'!Print_Area</vt:lpstr>
      <vt:lpstr>'3.12.2'!Print_Area</vt:lpstr>
      <vt:lpstr>'3.12.3'!Print_Area</vt:lpstr>
      <vt:lpstr>'3.12.4'!Print_Area</vt:lpstr>
      <vt:lpstr>'3.15'!Print_Area</vt:lpstr>
      <vt:lpstr>'3.16'!Print_Area</vt:lpstr>
      <vt:lpstr>'3.17'!Print_Area</vt:lpstr>
      <vt:lpstr>'3.2'!Print_Area</vt:lpstr>
      <vt:lpstr>'3.2.1'!Print_Area</vt:lpstr>
      <vt:lpstr>'3.23'!Print_Area</vt:lpstr>
      <vt:lpstr>'3.24.1'!Print_Area</vt:lpstr>
      <vt:lpstr>'3.25'!Print_Area</vt:lpstr>
      <vt:lpstr>'3.26.1'!Print_Area</vt:lpstr>
      <vt:lpstr>'3.29'!Print_Area</vt:lpstr>
      <vt:lpstr>'3.3'!Print_Area</vt:lpstr>
      <vt:lpstr>'3.3.1'!Print_Area</vt:lpstr>
      <vt:lpstr>'3.33'!Print_Area</vt:lpstr>
      <vt:lpstr>'3.36'!Print_Area</vt:lpstr>
      <vt:lpstr>'3.37'!Print_Area</vt:lpstr>
      <vt:lpstr>'3.4'!Print_Area</vt:lpstr>
      <vt:lpstr>'3.41'!Print_Area</vt:lpstr>
      <vt:lpstr>'3.5.2'!Print_Area</vt:lpstr>
      <vt:lpstr>'3.6.1'!Print_Area</vt:lpstr>
      <vt:lpstr>'3.8'!Print_Area</vt:lpstr>
      <vt:lpstr>'3.8.1'!Print_Area</vt:lpstr>
      <vt:lpstr>'3.10-1'!Print_Titles</vt:lpstr>
      <vt:lpstr>'3.11-1'!Print_Titles</vt:lpstr>
      <vt:lpstr>'3.2.1'!Print_Titles</vt:lpstr>
      <vt:lpstr>'3.3.1'!Print_Titles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&lt;Outsourced&gt; Alishah Sarwar - DSID</dc:creator>
  <cp:lastModifiedBy>Haider Ali - Statistics &amp; DWH</cp:lastModifiedBy>
  <cp:lastPrinted>2024-04-30T07:10:33Z</cp:lastPrinted>
  <dcterms:created xsi:type="dcterms:W3CDTF">2024-02-01T10:12:31Z</dcterms:created>
  <dcterms:modified xsi:type="dcterms:W3CDTF">2024-05-31T04:23:07Z</dcterms:modified>
</cp:coreProperties>
</file>