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tables/table7.xml" ContentType="application/vnd.openxmlformats-officedocument.spreadsheetml.table+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35" windowWidth="17400" windowHeight="11790"/>
  </bookViews>
  <sheets>
    <sheet name="Table of contents" sheetId="43" r:id="rId1"/>
    <sheet name="Table 1.1" sheetId="1" r:id="rId2"/>
    <sheet name="Table 1.2" sheetId="33" r:id="rId3"/>
    <sheet name="Table 1.3" sheetId="4" r:id="rId4"/>
    <sheet name="Table 1.4" sheetId="8" r:id="rId5"/>
    <sheet name="Table 1.5" sheetId="15" r:id="rId6"/>
    <sheet name="Table 1.6" sheetId="9" r:id="rId7"/>
    <sheet name="Table 1.7" sheetId="14" r:id="rId8"/>
    <sheet name="Table 1.8" sheetId="27" r:id="rId9"/>
    <sheet name="Table 1.9" sheetId="28" r:id="rId10"/>
    <sheet name="Table 1.10" sheetId="17" r:id="rId11"/>
    <sheet name="Table 1.11" sheetId="24" r:id="rId12"/>
    <sheet name="Table 1.12" sheetId="29" r:id="rId13"/>
    <sheet name="Table 1.13" sheetId="30" r:id="rId14"/>
    <sheet name="Table 1.14" sheetId="6" r:id="rId15"/>
    <sheet name="Table 1.15" sheetId="11" r:id="rId16"/>
    <sheet name="Table 1.16" sheetId="13" r:id="rId17"/>
    <sheet name="Table 2.1" sheetId="16" r:id="rId18"/>
    <sheet name="Table 2.2" sheetId="19" r:id="rId19"/>
    <sheet name="Table 2.3" sheetId="25" r:id="rId20"/>
    <sheet name="Table 3.1" sheetId="7" r:id="rId21"/>
    <sheet name="Table 3.2" sheetId="20" r:id="rId22"/>
    <sheet name="Table 3.3" sheetId="23" r:id="rId23"/>
    <sheet name="Sheet1" sheetId="51"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M_XM">[25]Trade!$C$63:$K$107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[26]Inv_Rec_Pay_Nov!$B$2:$L$76</definedName>
    <definedName name="DGproj">#N/A</definedName>
    <definedName name="Diesel">#REF!</definedName>
    <definedName name="Directors">#REF!</definedName>
    <definedName name="Discount_IDA">[27]NPV!$B$28</definedName>
    <definedName name="Discount_NC">[27]NPV!#REF!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'[28]X Rate'!$B$1:$H$1002</definedName>
    <definedName name="ereeeeeeeeeeeeeeee">[29]WS!$Q$1:$U$35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[30]Main!$AB$25</definedName>
    <definedName name="EXNT">#REF!</definedName>
    <definedName name="f" hidden="1">{#N/A,#N/A,FALSE,"Output 2"}</definedName>
    <definedName name="F.E._25__13">[28]FE25!$B$1:$F$90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[31]Reserves!$A$1:$E$111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[32]Analysis!$B$206:$G$218</definedName>
    <definedName name="FigII">[32]Analysis!$B$80:$J$95</definedName>
    <definedName name="FigIII">[32]Analysis!$B$186:$I$200</definedName>
    <definedName name="FigIV">[32]Analysis!$A$12:$G$29</definedName>
    <definedName name="FigV">[32]Analysis!$B$165:$H$179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'[33]WMS_stocks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[27]NPV!$B$25</definedName>
    <definedName name="Grace_NC">[27]NPV!#REF!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[27]NPV!$B$27</definedName>
    <definedName name="Interest_NC">[27]NPV!#REF!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[27]NPV!$B$26</definedName>
    <definedName name="Maturity_NC">[27]NPV!#REF!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'[28]$Bonds'!$B$2:$F$1004</definedName>
    <definedName name="oeb">[34]Data!$A$136:$O$167</definedName>
    <definedName name="OECD_Table">#REF!</definedName>
    <definedName name="oibl" hidden="1">{#N/A,#N/A,FALSE,"Output 2"}</definedName>
    <definedName name="OITEMS">'[35]other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'[36]15D'!$A$1:$B$1005</definedName>
    <definedName name="PKRV15Y">'[36]15Y'!$A$1:$B$1004</definedName>
    <definedName name="PKRV1M">'[36]1M'!$A$1:$B$1006</definedName>
    <definedName name="PKRV1Y">'[36]1Y'!$A$1:$B$1005</definedName>
    <definedName name="PKRV20Y">'[36]20Y'!$A$1:$B$1007</definedName>
    <definedName name="PKRV2M">'[36]2M'!$A$1:$B$1002</definedName>
    <definedName name="PKRV2Y">'[36]2Y'!$A$1:$B$1006</definedName>
    <definedName name="PKRV3M">'[36]3M'!$A$1:$B$1003</definedName>
    <definedName name="PKRV3Y">'[36]3Y'!$A$1:$B$1006</definedName>
    <definedName name="PKRV4M">'[36]4M'!$A$1:$B$1004</definedName>
    <definedName name="PKRV4Y">'[36]4Y'!$A$1:$B$1006</definedName>
    <definedName name="PKRV5Y">'[36]5Y'!$A$1:$B$1005</definedName>
    <definedName name="PKRV6M">'[36]6M'!$A$1:$B$1004</definedName>
    <definedName name="PKRV6Y">'[36]6Y'!$A$1:$B$1006</definedName>
    <definedName name="PKRV7D">#REF!</definedName>
    <definedName name="PKRV7Y">'[36]7Y'!$A$1:$B$1006</definedName>
    <definedName name="PKRV8Y">'[36]8Y'!$A$1:$B$1006</definedName>
    <definedName name="PKRV9M">'[36]9M'!$A$1:$B$1004</definedName>
    <definedName name="PKRV9Y">'[36]9Y'!$A$1:$B$1006</definedName>
    <definedName name="pp">#REF!</definedName>
    <definedName name="ppp">#REF!</definedName>
    <definedName name="PPPWGT">#N/A</definedName>
    <definedName name="PRICE">#REF!</definedName>
    <definedName name="PRICETAB">#REF!</definedName>
    <definedName name="_xlnm.Print_Area" localSheetId="1">'Table 1.1'!$B$1:$T$18</definedName>
    <definedName name="_xlnm.Print_Area" localSheetId="10">'Table 1.10'!$B$1:$U$19</definedName>
    <definedName name="_xlnm.Print_Area" localSheetId="11">'Table 1.11'!$A$1:$Q$20</definedName>
    <definedName name="_xlnm.Print_Area" localSheetId="12">'Table 1.12'!$B$1:$Z$10</definedName>
    <definedName name="_xlnm.Print_Area" localSheetId="13">'Table 1.13'!$B$1:$T$9</definedName>
    <definedName name="_xlnm.Print_Area" localSheetId="14">'Table 1.14'!$B$1:$J$54</definedName>
    <definedName name="_xlnm.Print_Area" localSheetId="15">'Table 1.15'!$B$1:$F$39</definedName>
    <definedName name="_xlnm.Print_Area" localSheetId="16">'Table 1.16'!$A$1:$L$71</definedName>
    <definedName name="_xlnm.Print_Area" localSheetId="2">'Table 1.2'!$B$1:$V$22</definedName>
    <definedName name="_xlnm.Print_Area" localSheetId="3">'Table 1.3'!$B$1:$J$64</definedName>
    <definedName name="_xlnm.Print_Area" localSheetId="4">'Table 1.4'!$A$1:$S$127</definedName>
    <definedName name="_xlnm.Print_Area" localSheetId="5">'Table 1.5'!$B$1:$Q$85</definedName>
    <definedName name="_xlnm.Print_Area" localSheetId="6">'Table 1.6'!$A$1:$K$61</definedName>
    <definedName name="_xlnm.Print_Area" localSheetId="7">'Table 1.7'!$B$1:$O$94</definedName>
    <definedName name="_xlnm.Print_Area" localSheetId="8">'Table 1.8'!$B$1:$T$18</definedName>
    <definedName name="_xlnm.Print_Area" localSheetId="9">'Table 1.9'!$A$1:$U$22</definedName>
    <definedName name="_xlnm.Print_Area" localSheetId="17">'Table 2.1'!$B$1:$G$55</definedName>
    <definedName name="_xlnm.Print_Area" localSheetId="18">'Table 2.2'!$B$5:$L$35</definedName>
    <definedName name="_xlnm.Print_Area" localSheetId="19">'Table 2.3'!$B$1:$E$26</definedName>
    <definedName name="_xlnm.Print_Area" localSheetId="20">'Table 3.1'!$B$1:$P$57</definedName>
    <definedName name="_xlnm.Print_Area" localSheetId="21">'Table 3.2'!$B$1:$N$26</definedName>
    <definedName name="_xlnm.Print_Area" localSheetId="22">'Table 3.3'!$B$1:$C$13</definedName>
    <definedName name="_xlnm.Print_Area" localSheetId="0">'Table of contents'!$A$2:$B$39</definedName>
    <definedName name="_xlnm.Print_Area">[37]omo!#REF!</definedName>
    <definedName name="Print_Area_1">[38]Table1!$A$1:$D$48</definedName>
    <definedName name="Print_Area_2">[39]All!$A$32:$L$54</definedName>
    <definedName name="Print_Area_E10a">#REF!</definedName>
    <definedName name="Print_Area_E6a">[6]Inv_Rec_Pay_Nov!$B$2:$L$76</definedName>
    <definedName name="Print_Area_E7">[38]remitances!$A$2:$I$121</definedName>
    <definedName name="Print_Area_E8">[40]FPI!$A$2:$M$50</definedName>
    <definedName name="Print_Area_E9">#REF!</definedName>
    <definedName name="Print_Area_M1">[38]MAssets!$A$1:$H$52</definedName>
    <definedName name="Print_Area_M2n">#REF!</definedName>
    <definedName name="Print_Area_M3">#REF!</definedName>
    <definedName name="Print_Area_M4">[38]Crpri!$A$3:$K$28</definedName>
    <definedName name="Print_Area_M4a">#REF!</definedName>
    <definedName name="Print_Area_M5">#REF!</definedName>
    <definedName name="Print_Area_M6">[38]BOP!$A$1:$G$56</definedName>
    <definedName name="Print_Area_M6a">#REF!</definedName>
    <definedName name="Print_Area_MI">#REF!</definedName>
    <definedName name="Print_Area1">[41]Main!$A$1:$H$53</definedName>
    <definedName name="Print_Area2">[41]Main!$A$54:$H$95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[30]Links!$A$1:$F$33</definedName>
    <definedName name="PRIVATE">[42]private!$A$1:$Q$58</definedName>
    <definedName name="PRMONTH">#REF!</definedName>
    <definedName name="prn">[27]FSUOUT!$B$2:$V$32</definedName>
    <definedName name="Prnrange">'[43]Debt-chap'!$A$2:$M$41</definedName>
    <definedName name="Prog1998">'[44]2003'!#REF!</definedName>
    <definedName name="PRYEAR">#REF!</definedName>
    <definedName name="PUBLIC">[42]public!$A$1:$Q$82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'[45]Quarterly Raw Data'!#REF!</definedName>
    <definedName name="QIPI_AR">[0]!Adv [0]!Re [0]!Export</definedName>
    <definedName name="Qjump">#REF!</definedName>
    <definedName name="qq">#REF!</definedName>
    <definedName name="qqq" hidden="1">{#N/A,#N/A,FALSE,"EXTRABUDGT"}</definedName>
    <definedName name="QRemittances">#REF!</definedName>
    <definedName name="qrtdata2">'[46]Authnot Prelim'!#REF!</definedName>
    <definedName name="QTAB7">'[45]Quarterly MacroFlow'!#REF!</definedName>
    <definedName name="QTAB7A">'[45]Quarterly MacroFlow'!#REF!</definedName>
    <definedName name="QtrData">'[46]Authnot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'[47]Figure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[30]ErrCheck!$A$4</definedName>
    <definedName name="rngLastSave">[30]Main!$G$19</definedName>
    <definedName name="rngLastSent">[30]Main!$G$18</definedName>
    <definedName name="rngLastUpdate">[30]Links!$D$2</definedName>
    <definedName name="rngNeedsUpdate">[30]Links!$E$2</definedName>
    <definedName name="rngQuestChecked">[30]ErrCheck!$A$3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ected_dates">'[12]#REF'!$A$4:$Z$21</definedName>
    <definedName name="sencount" hidden="1">2</definedName>
    <definedName name="sfsfwsf">'[26]XM-DoTrade'!#REF!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[48]RED47!$A$1:$I$53</definedName>
    <definedName name="Table_1">'[49]Table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3">#REF!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[30]ErrCheck!$A$3:$E$5</definedName>
    <definedName name="tblLinks">[30]Links!$A$4:$F$33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[25]Trade!$C$192:$K$234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[25]Trade!$C$2:$N$61</definedName>
    <definedName name="XBLOCK">#REF!</definedName>
    <definedName name="XGS">#REF!</definedName>
    <definedName name="xlhInhalt">"ZRDaten1;ZRDaten2;ZRDaten3;ZRDaten4;ZRDaten5"</definedName>
    <definedName name="XM_GROWTH">[25]Trade!$C$109:$K$189</definedName>
    <definedName name="XMAJ_COUNTRIES">#REF!</definedName>
    <definedName name="xx">#REF!</definedName>
    <definedName name="xxWRS_1">#REF!</definedName>
    <definedName name="xxWRS_2">#REF!</definedName>
    <definedName name="xxWRS_3">#REF!</definedName>
    <definedName name="xxWRS_4">[27]Q5!$A$1:$A$104</definedName>
    <definedName name="xxWRS_5">[27]Q6!$A$1:$A$160</definedName>
    <definedName name="xxWRS_6">[27]Q7!$A$1:$A$59</definedName>
    <definedName name="xxWRS_7">[27]Q5!$A$1:$A$109</definedName>
    <definedName name="xxWRS_8">[27]Q6!$A$1:$A$162</definedName>
    <definedName name="xxWRS_9">[27]Q7!$A$1:$A$61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G36" i="4"/>
  <c r="F36"/>
  <c r="E36"/>
  <c r="D36"/>
  <c r="C36"/>
  <c r="M3" i="15" l="1"/>
  <c r="P10" i="24"/>
  <c r="R71" i="8"/>
  <c r="R63"/>
  <c r="H19" i="28"/>
  <c r="H18"/>
  <c r="H17"/>
  <c r="H16"/>
  <c r="H15"/>
  <c r="H14"/>
  <c r="H13"/>
  <c r="H12"/>
  <c r="H11"/>
  <c r="H10"/>
  <c r="H9"/>
  <c r="H8"/>
  <c r="H7"/>
  <c r="H6"/>
  <c r="E7"/>
  <c r="E8"/>
  <c r="E9"/>
  <c r="E10"/>
  <c r="E11"/>
  <c r="E12"/>
  <c r="E13"/>
  <c r="E14"/>
  <c r="E15"/>
  <c r="E16"/>
  <c r="E17"/>
  <c r="E18"/>
  <c r="E19"/>
  <c r="E6"/>
  <c r="V6" i="33" l="1"/>
  <c r="V7"/>
  <c r="V8"/>
  <c r="V9"/>
  <c r="V10"/>
  <c r="U10"/>
  <c r="U9"/>
  <c r="U8"/>
  <c r="U7"/>
  <c r="U6"/>
  <c r="T7" i="30" l="1"/>
  <c r="L30" i="19" l="1"/>
  <c r="Y9" i="29" l="1"/>
  <c r="Z7" s="1"/>
  <c r="Z8" l="1"/>
  <c r="Z6"/>
  <c r="Z9"/>
  <c r="S7" i="30" l="1"/>
  <c r="W9" i="29"/>
  <c r="X9" s="1"/>
  <c r="X7" l="1"/>
  <c r="X6"/>
  <c r="X8"/>
  <c r="R7" i="30" l="1"/>
  <c r="U9" i="29" l="1"/>
  <c r="V6" l="1"/>
  <c r="V7"/>
  <c r="V8"/>
  <c r="V9"/>
  <c r="S9"/>
  <c r="T6" l="1"/>
  <c r="T7"/>
  <c r="T8"/>
  <c r="K19" i="28"/>
  <c r="K18"/>
  <c r="K17"/>
  <c r="K16"/>
  <c r="K15"/>
  <c r="K14"/>
  <c r="K13"/>
  <c r="K12"/>
  <c r="K11"/>
  <c r="K10"/>
  <c r="K9"/>
  <c r="K8"/>
  <c r="K7"/>
  <c r="K6"/>
</calcChain>
</file>

<file path=xl/sharedStrings.xml><?xml version="1.0" encoding="utf-8"?>
<sst xmlns="http://schemas.openxmlformats.org/spreadsheetml/2006/main" count="1921" uniqueCount="667">
  <si>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</si>
  <si>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</si>
  <si>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</si>
  <si>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</si>
  <si>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</si>
  <si>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</si>
  <si>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</si>
  <si>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</si>
  <si>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</si>
  <si>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</si>
  <si>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</si>
  <si>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</si>
  <si>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</si>
  <si>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</si>
  <si>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</si>
  <si>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</si>
  <si>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</si>
  <si>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</si>
  <si>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</si>
  <si>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</si>
  <si>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</si>
  <si>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</si>
  <si>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</si>
  <si>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</si>
  <si>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</si>
  <si>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</si>
  <si>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</si>
  <si>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</si>
  <si>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</si>
  <si>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</si>
  <si>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</si>
  <si>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</si>
  <si>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</si>
  <si>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</si>
  <si>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billion Rupees</t>
  </si>
  <si>
    <t>Financial Position</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</si>
  <si>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</si>
  <si>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</si>
  <si>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</si>
  <si>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</si>
  <si>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</si>
  <si>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</si>
  <si>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</si>
  <si>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</si>
  <si>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</si>
  <si>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</si>
  <si>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</si>
  <si>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</si>
  <si>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</si>
  <si>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</si>
  <si>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</si>
  <si>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</si>
  <si>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</si>
  <si>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</si>
  <si>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</si>
  <si>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</si>
  <si>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</si>
  <si>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</si>
  <si>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</si>
  <si>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</si>
  <si>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</si>
  <si>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</si>
  <si>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</si>
  <si>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</si>
  <si>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</si>
  <si>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</si>
  <si>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</si>
  <si>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</si>
  <si>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</si>
  <si>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</si>
  <si>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</si>
  <si>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</si>
  <si>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</si>
  <si>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</si>
  <si>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</si>
  <si>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</si>
  <si>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</si>
  <si>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</si>
  <si>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</si>
  <si>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</si>
  <si>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</si>
  <si>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</si>
  <si>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</si>
  <si>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</si>
  <si>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</si>
  <si>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</si>
  <si>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</si>
  <si>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</si>
  <si>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</si>
  <si>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Askari Bank Limited</t>
  </si>
  <si>
    <t>BankIslami Pakistan Limited</t>
  </si>
  <si>
    <t xml:space="preserve">Standard Chartered Bank </t>
  </si>
  <si>
    <t xml:space="preserve"> Albaraka Islamic Bank B.S.C.</t>
  </si>
  <si>
    <t>Foreign Banks</t>
  </si>
  <si>
    <t>Specialized Banks</t>
  </si>
  <si>
    <t>Total</t>
  </si>
  <si>
    <t>Profit Before Tax</t>
  </si>
  <si>
    <t>million Rupees</t>
  </si>
  <si>
    <t>All Banks and DFIs</t>
  </si>
  <si>
    <t>DFIs</t>
  </si>
  <si>
    <t>Fully Paid-up Capital/Capital Deposited with SBP</t>
  </si>
  <si>
    <t>Balance in Share Premium Account</t>
  </si>
  <si>
    <t>Reserve for issue of Bonus shares</t>
  </si>
  <si>
    <t>General Reserves as disclosed on the Balance Sheet (including statutory reserve)</t>
  </si>
  <si>
    <t>Un-appropriated/Unremitted profits (net of accumulated losses, if any)</t>
  </si>
  <si>
    <t>1.7</t>
  </si>
  <si>
    <t>Sub-Total (1.1 to 1.5)</t>
  </si>
  <si>
    <t>Deductions</t>
  </si>
  <si>
    <t>1.8</t>
  </si>
  <si>
    <t>Goodwill</t>
  </si>
  <si>
    <t>1.9</t>
  </si>
  <si>
    <t>Shortfall in Provisions required against Classified assets</t>
  </si>
  <si>
    <t>1.10</t>
  </si>
  <si>
    <t>Deficit on account of revaluation of AFS investment</t>
  </si>
  <si>
    <t>1.11</t>
  </si>
  <si>
    <t>Any increase in equity capital resulting from a securitization transaction</t>
  </si>
  <si>
    <t>1.12</t>
  </si>
  <si>
    <t>Investments in TFCs of other banks</t>
  </si>
  <si>
    <t>1.13</t>
  </si>
  <si>
    <t>Other Deductions</t>
  </si>
  <si>
    <t>1.14</t>
  </si>
  <si>
    <t>Supplementary Capital</t>
  </si>
  <si>
    <t>2.1</t>
  </si>
  <si>
    <t>Freely available General Provisions or reserves for loan losses-upto maximum of 1.25% of Risk Weighted Assets</t>
  </si>
  <si>
    <t>2.2</t>
  </si>
  <si>
    <t>Revaluation reserves eligible upto 45%</t>
  </si>
  <si>
    <t>2.3</t>
  </si>
  <si>
    <t>Foreign Exchange Translation Reserves</t>
  </si>
  <si>
    <t>2.4</t>
  </si>
  <si>
    <t>Undisclosed reserves</t>
  </si>
  <si>
    <t>2.5</t>
  </si>
  <si>
    <t>Subordinated debt-upto maximum of 50% of total equity</t>
  </si>
  <si>
    <t>2.6</t>
  </si>
  <si>
    <t>Other deductions</t>
  </si>
  <si>
    <t>Total Deductions</t>
  </si>
  <si>
    <t>Total eligible tier 2 capital</t>
  </si>
  <si>
    <t>2.7</t>
  </si>
  <si>
    <t>Total Supplementary Capital eligible for MCR(maximum upto 100% of Total Equity)</t>
  </si>
  <si>
    <t>Risk Weighted Amounts</t>
  </si>
  <si>
    <t>3.3</t>
  </si>
  <si>
    <t>Total Credit Risk Weighted Assets</t>
  </si>
  <si>
    <t>3.4</t>
  </si>
  <si>
    <t>Total Market Risk Weighted Assets</t>
  </si>
  <si>
    <t>Total Operational Risk Assets</t>
  </si>
  <si>
    <t>Total Risk Weighted Amount</t>
  </si>
  <si>
    <t>Capital Adequacy Ratios</t>
  </si>
  <si>
    <t>Credit Risk Capital Adequacy Ratio</t>
  </si>
  <si>
    <t>Total Capital Adequacy Ratio</t>
  </si>
  <si>
    <t>Investments in equity and other regulatory capital of majority owned securities or  other financial subsidiaries not consolidated in the balance sheet</t>
  </si>
  <si>
    <t>Significant minority investments in banking, securities and other financial entities</t>
  </si>
  <si>
    <t>Securitization exposure subject to deduction (para 4.3.1 of instructions)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</si>
  <si>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</si>
  <si>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</si>
  <si>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</si>
  <si>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</si>
  <si>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</si>
  <si>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</si>
  <si>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</si>
  <si>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</si>
  <si>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</si>
  <si>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</si>
  <si>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</si>
  <si>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</si>
  <si>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</si>
  <si>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</si>
  <si>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</si>
  <si>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</si>
  <si>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</si>
  <si>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NII/Gross Income</t>
  </si>
  <si>
    <t>Cost / Income Ratio</t>
  </si>
  <si>
    <t>LIQUIDITY</t>
  </si>
  <si>
    <t>Liquid Assets/Total Assets</t>
  </si>
  <si>
    <t>Liquid Assets/Total Deposits</t>
  </si>
  <si>
    <t>Advances/Deposits</t>
  </si>
  <si>
    <t>Shock Details</t>
  </si>
  <si>
    <t>&lt; 0%</t>
  </si>
  <si>
    <t>0% - 10%</t>
  </si>
  <si>
    <t>&gt; 10%</t>
  </si>
  <si>
    <t>Pre-Shock Position</t>
  </si>
  <si>
    <t>Credit Risk Shocks</t>
  </si>
  <si>
    <t>C-1</t>
  </si>
  <si>
    <t>C-2</t>
  </si>
  <si>
    <t>C-3</t>
  </si>
  <si>
    <t>C-4</t>
  </si>
  <si>
    <t>C-5</t>
  </si>
  <si>
    <t>C-6</t>
  </si>
  <si>
    <t>IR-1</t>
  </si>
  <si>
    <t>IR-2</t>
  </si>
  <si>
    <t>ER-1</t>
  </si>
  <si>
    <t>ER-2</t>
  </si>
  <si>
    <t>EQ-1</t>
  </si>
  <si>
    <t>EQ-2</t>
  </si>
  <si>
    <t>Fall in general equity prices by 50%.</t>
  </si>
  <si>
    <t>Combined Credit &amp; Market Shocks</t>
  </si>
  <si>
    <t>COMB-1</t>
  </si>
  <si>
    <t>COMB-2</t>
  </si>
  <si>
    <t>3 Days</t>
  </si>
  <si>
    <t>4 Days</t>
  </si>
  <si>
    <t>5 Days</t>
  </si>
  <si>
    <t>L-1</t>
  </si>
  <si>
    <t>Withdrawal of customer deposits by 2%, 5%, 10%, 10% and 10% for five consecutive days respectively.</t>
  </si>
  <si>
    <t>Group-wise Composition of Banks March 31, 2010</t>
  </si>
  <si>
    <t>2008</t>
  </si>
  <si>
    <t>2009</t>
  </si>
  <si>
    <t>2010</t>
  </si>
  <si>
    <t>A. Public Sector Com. Banks (4)</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</si>
  <si>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</si>
  <si>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</si>
  <si>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</si>
  <si>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</si>
  <si>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</si>
  <si>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</si>
  <si>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</si>
  <si>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Sindh Bank Ltd. </t>
  </si>
  <si>
    <t>B. Local Private Banks (20)</t>
  </si>
  <si>
    <t>B. Local Private Banks (24)</t>
  </si>
  <si>
    <t>B. Local Private Banks (26)</t>
  </si>
  <si>
    <t>B. Local Private Banks (25)</t>
  </si>
  <si>
    <t>B. Local Private Banks (23)</t>
  </si>
  <si>
    <t xml:space="preserve"> Askari Commercial Bank Ltd.</t>
  </si>
  <si>
    <t xml:space="preserve"> Allied Bank Ltd.</t>
  </si>
  <si>
    <t xml:space="preserve"> Bank Al-Falah Ltd.</t>
  </si>
  <si>
    <t xml:space="preserve"> Bank Alfalah Ltd.</t>
  </si>
  <si>
    <t xml:space="preserve"> Arif Habib Bank Ltd.</t>
  </si>
  <si>
    <t xml:space="preserve"> Askari Bank Ltd.</t>
  </si>
  <si>
    <t xml:space="preserve"> Bank Al Habib Ltd.</t>
  </si>
  <si>
    <t xml:space="preserve"> Bank AL Habib Ltd.</t>
  </si>
  <si>
    <t xml:space="preserve"> Atlas Bank Ltd..</t>
  </si>
  <si>
    <t xml:space="preserve"> My Bank Ltd.</t>
  </si>
  <si>
    <t xml:space="preserve"> Mybank Ltd.</t>
  </si>
  <si>
    <t xml:space="preserve"> Faysal Bank Ltd.</t>
  </si>
  <si>
    <t xml:space="preserve"> Metropolitan Bank Ltd.</t>
  </si>
  <si>
    <t xml:space="preserve"> Habib Metropolitan Bank Ltd.</t>
  </si>
  <si>
    <t xml:space="preserve"> BankIslami Pakistan Ltd.</t>
  </si>
  <si>
    <t xml:space="preserve"> KASB Bank Ltd.</t>
  </si>
  <si>
    <t xml:space="preserve"> Dawood Islamic Bank Ltd </t>
  </si>
  <si>
    <t xml:space="preserve"> Dawood Islamic Bank Ltd. </t>
  </si>
  <si>
    <t xml:space="preserve"> Prime Commercial Bank Ltd.</t>
  </si>
  <si>
    <t xml:space="preserve"> Crescent Commercial Bank Ltd.</t>
  </si>
  <si>
    <t xml:space="preserve"> Emirates Global Islamic Bank Ltd.</t>
  </si>
  <si>
    <t xml:space="preserve"> Saudi Pak Commercial Bank Ltd</t>
  </si>
  <si>
    <t xml:space="preserve"> PICIC Commercial Bank Ltd.</t>
  </si>
  <si>
    <t xml:space="preserve"> Dubai Islamic Bank Pakistan Ltd.</t>
  </si>
  <si>
    <t xml:space="preserve"> Soneri Bank Ltd.</t>
  </si>
  <si>
    <t xml:space="preserve"> JS Bank Ltd.</t>
  </si>
  <si>
    <t xml:space="preserve"> Union Bank Ltd. </t>
  </si>
  <si>
    <t xml:space="preserve"> Standard Chartered Bank (Pakistan) Ltd. </t>
  </si>
  <si>
    <t xml:space="preserve"> MCB Bank Ltd. </t>
  </si>
  <si>
    <t xml:space="preserve"> Allied Bank Ltd..</t>
  </si>
  <si>
    <t xml:space="preserve"> Meezan Bank Ltd.</t>
  </si>
  <si>
    <t xml:space="preserve"> NIB Bank Ltd.</t>
  </si>
  <si>
    <t xml:space="preserve"> SAMBA Bank Ltd.</t>
  </si>
  <si>
    <t xml:space="preserve"> Silk Bank Ltd</t>
  </si>
  <si>
    <t xml:space="preserve"> Habib Bank Ltd</t>
  </si>
  <si>
    <t xml:space="preserve"> Saudi Pak Commercial Bank Ltd.</t>
  </si>
  <si>
    <t xml:space="preserve"> ABN AMRO Bank N.V.</t>
  </si>
  <si>
    <t xml:space="preserve"> Dawood Bank Ltd.</t>
  </si>
  <si>
    <t xml:space="preserve"> Atlas Bank Ltd.</t>
  </si>
  <si>
    <t xml:space="preserve"> Arif Habib Rupali Bank Ltd.</t>
  </si>
  <si>
    <t>C. Foreign Banks (11)</t>
  </si>
  <si>
    <t xml:space="preserve"> The Royal Bank of Scotland Ltd. </t>
  </si>
  <si>
    <t>Dubai Islamic Bank Pakistan Ltd.</t>
  </si>
  <si>
    <t xml:space="preserve"> American Express Bank Ltd 7.</t>
  </si>
  <si>
    <t xml:space="preserve">ABN AMRO Bank (Pakistan) Ltd. </t>
  </si>
  <si>
    <t xml:space="preserve"> The Bank of Tokyo – Mitsubishi.</t>
  </si>
  <si>
    <t>C. Foreign Banks (7)</t>
  </si>
  <si>
    <t>C. Foreign Banks (6)</t>
  </si>
  <si>
    <t xml:space="preserve"> Citibank N.A.</t>
  </si>
  <si>
    <t xml:space="preserve"> Bank of Tokyo - Mitsubishi UFJ, Ltd. </t>
  </si>
  <si>
    <t xml:space="preserve"> Deutsche Bank AG</t>
  </si>
  <si>
    <t xml:space="preserve"> Habib Bank AG Zurich </t>
  </si>
  <si>
    <t xml:space="preserve"> Oman International Bank S.A.O.G.</t>
  </si>
  <si>
    <t xml:space="preserve"> The Hongkong &amp; Shanghai Banking Corporation Ltd.</t>
  </si>
  <si>
    <t xml:space="preserve"> Barclays Bank PLC</t>
  </si>
  <si>
    <t xml:space="preserve"> Rupali Bank Ltd.</t>
  </si>
  <si>
    <t xml:space="preserve"> HSBC Bank Milldle East Ltd.</t>
  </si>
  <si>
    <t xml:space="preserve"> Standard Chartered Bank </t>
  </si>
  <si>
    <t>D. Specialized Banks (4)</t>
  </si>
  <si>
    <t xml:space="preserve"> Zarai Taraqiati Bank Ltd.</t>
  </si>
  <si>
    <t xml:space="preserve"> Industrial Development Bank of Pakistan</t>
  </si>
  <si>
    <t xml:space="preserve"> Punjab Provincial Co-operative Bank Ltd.</t>
  </si>
  <si>
    <t xml:space="preserve"> SME Bank Ltd.</t>
  </si>
  <si>
    <t xml:space="preserve"> SME Bank Ltd</t>
  </si>
  <si>
    <t>All Commercial Banks (35)</t>
  </si>
  <si>
    <t>All Commercial Banks (36)</t>
  </si>
  <si>
    <t xml:space="preserve"> Commercial Banks (35)</t>
  </si>
  <si>
    <t xml:space="preserve">    Include A + B + C</t>
  </si>
  <si>
    <t>All Commercial Banks (34)</t>
  </si>
  <si>
    <t xml:space="preserve">  Include A + B + C</t>
  </si>
  <si>
    <t>All Banks (39)</t>
  </si>
  <si>
    <t>All Banks (40)</t>
  </si>
  <si>
    <t xml:space="preserve">    Include A + B + C + D</t>
  </si>
  <si>
    <t>All Banks (38)</t>
  </si>
  <si>
    <t>*  Name has been changed vide BPRD Notification dated August 16, 2010.</t>
  </si>
  <si>
    <t>*  Name has been changed to "Summit Bank Limited" vide BPRD notification dated August 16, 2010.</t>
  </si>
  <si>
    <t>CY01</t>
  </si>
  <si>
    <t>Paid up Capital</t>
  </si>
  <si>
    <t>Liabilities</t>
  </si>
  <si>
    <t>Advances</t>
  </si>
  <si>
    <t>Investments</t>
  </si>
  <si>
    <t>Income</t>
  </si>
  <si>
    <t>Expense</t>
  </si>
  <si>
    <t>Profit bofore tax</t>
  </si>
  <si>
    <t>Profit after tax</t>
  </si>
  <si>
    <t>Islamic Banks</t>
  </si>
  <si>
    <t>Dec-10*</t>
  </si>
  <si>
    <t>Islamic Banking Branches</t>
  </si>
  <si>
    <t>Total Islamic Banking</t>
  </si>
  <si>
    <t>Due from Financial Institutions</t>
  </si>
  <si>
    <t>Financing - Net</t>
  </si>
  <si>
    <t>Due to Financial Institution</t>
  </si>
  <si>
    <t>Mark-Up Income</t>
  </si>
  <si>
    <t>Mark-Up Expenses</t>
  </si>
  <si>
    <t xml:space="preserve">Net Mark-Up </t>
  </si>
  <si>
    <t>Net Mark-Up After Provision</t>
  </si>
  <si>
    <t xml:space="preserve">Total Non - Markup </t>
  </si>
  <si>
    <t>Total Non-Markup</t>
  </si>
  <si>
    <t>Mar-11</t>
  </si>
  <si>
    <t>LPBs</t>
  </si>
  <si>
    <t>FBs</t>
  </si>
  <si>
    <t>CBs</t>
  </si>
  <si>
    <t>SBs</t>
  </si>
  <si>
    <t>Before Tax ROA</t>
  </si>
  <si>
    <t>Items</t>
  </si>
  <si>
    <t>Amount</t>
  </si>
  <si>
    <t>%</t>
  </si>
  <si>
    <t>Loans &amp; advances</t>
  </si>
  <si>
    <t>Deposits, repo and others</t>
  </si>
  <si>
    <t>Mar-10</t>
  </si>
  <si>
    <t>Jun-10</t>
  </si>
  <si>
    <t>Sep-10</t>
  </si>
  <si>
    <t>Dec-10</t>
  </si>
  <si>
    <t>Industry</t>
  </si>
  <si>
    <t xml:space="preserve">Total </t>
  </si>
  <si>
    <t xml:space="preserve">10 to 15 </t>
  </si>
  <si>
    <t>Over 15</t>
  </si>
  <si>
    <t>NPLs</t>
  </si>
  <si>
    <t>Provision</t>
  </si>
  <si>
    <t>Net NPLs</t>
  </si>
  <si>
    <t>OAEM</t>
  </si>
  <si>
    <t>Sub Standard</t>
  </si>
  <si>
    <t>Doubtful</t>
  </si>
  <si>
    <t>Loss</t>
  </si>
  <si>
    <t>Dec-09</t>
  </si>
  <si>
    <t>Capital</t>
  </si>
  <si>
    <t>Total Capital to Total RWA</t>
  </si>
  <si>
    <t>Tier 1 Capital to Total RWA</t>
  </si>
  <si>
    <t>Asset Quality</t>
  </si>
  <si>
    <t>Earnings</t>
  </si>
  <si>
    <t>ROA before Tax</t>
  </si>
  <si>
    <t>ROA after Tax</t>
  </si>
  <si>
    <t>Loans to Deposits</t>
  </si>
  <si>
    <t>Net Interest Income to Gross Income</t>
  </si>
  <si>
    <t>Non Interest Income to Gross Income</t>
  </si>
  <si>
    <t>Operating Expense to Gross Income</t>
  </si>
  <si>
    <t>Less: Taxation</t>
  </si>
  <si>
    <t>* Un-audited results.</t>
  </si>
  <si>
    <t>amount in million Rupees, ratio in percent</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</si>
  <si>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</si>
  <si>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</si>
  <si>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</si>
  <si>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</si>
  <si>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</si>
  <si>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</si>
  <si>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</si>
  <si>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</si>
  <si>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</si>
  <si>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</si>
  <si>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</si>
  <si>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</si>
  <si>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 xml:space="preserve">Automobile/Transportation </t>
  </si>
  <si>
    <t>Cement</t>
  </si>
  <si>
    <t>Chemical &amp; Pharmaceuticals</t>
  </si>
  <si>
    <t>Electronics</t>
  </si>
  <si>
    <t xml:space="preserve">Financial </t>
  </si>
  <si>
    <t>Insurance</t>
  </si>
  <si>
    <t>Production/Transmission of Energy</t>
  </si>
  <si>
    <t>Shoes &amp; Leather garments</t>
  </si>
  <si>
    <t>Sugar</t>
  </si>
  <si>
    <t xml:space="preserve">Textile </t>
  </si>
  <si>
    <t>Mar-10*</t>
  </si>
  <si>
    <t>*  Un-audited results.</t>
  </si>
  <si>
    <t>Percent</t>
  </si>
  <si>
    <t>amount in billion Rupees, share in percent</t>
  </si>
  <si>
    <t>Less than 10</t>
  </si>
  <si>
    <t>Islamic Banking</t>
  </si>
  <si>
    <t>Profit/ (Loss) Before Taxation</t>
  </si>
  <si>
    <t>Profit/ (Loss) after Taxation</t>
  </si>
  <si>
    <t>Liquidity</t>
  </si>
  <si>
    <t>SBP declared “Sindh Bank Limited” as a scheduled bank with effect from December 24, 2010.</t>
  </si>
  <si>
    <t>1. House Building Finance Company Limited</t>
  </si>
  <si>
    <t>2. PAIR Investment Company Limited</t>
  </si>
  <si>
    <t>3. Pak Brunei investment Company Limited</t>
  </si>
  <si>
    <t>4. Pak Libya Holding Company Limited</t>
  </si>
  <si>
    <t>5. Pak Oman Investment Company Limited</t>
  </si>
  <si>
    <t>6. Pak-China Investment Company Limited</t>
  </si>
  <si>
    <t>7. Pakistan Kuwait Investment Company Limited</t>
  </si>
  <si>
    <t>8. Saudi Pak Industrial &amp; Agricultural Investment Company Limited</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</si>
  <si>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</si>
  <si>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</si>
  <si>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</si>
  <si>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</si>
  <si>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</si>
  <si>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</si>
  <si>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</si>
  <si>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</si>
  <si>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</si>
  <si>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</si>
  <si>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</si>
  <si>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</si>
  <si>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</si>
  <si>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</si>
  <si>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</si>
  <si>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Faysal Bank Limited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</si>
  <si>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</si>
  <si>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</si>
  <si>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</si>
  <si>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</si>
  <si>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</si>
  <si>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</si>
  <si>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</si>
  <si>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</si>
  <si>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</si>
  <si>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</si>
  <si>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</si>
  <si>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</si>
  <si>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</si>
  <si>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</si>
  <si>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</si>
  <si>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</si>
  <si>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</si>
  <si>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</si>
  <si>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</si>
  <si>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</si>
  <si>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Net Worth / Total Assets</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</si>
  <si>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</si>
  <si>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</si>
  <si>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</si>
  <si>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</si>
  <si>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</si>
  <si>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</si>
  <si>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</si>
  <si>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</si>
  <si>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</si>
  <si>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</si>
  <si>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</si>
  <si>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</si>
  <si>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</si>
  <si>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</si>
  <si>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</si>
  <si>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</si>
  <si>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3.1</t>
  </si>
  <si>
    <t>3.2</t>
  </si>
  <si>
    <t>2.8</t>
  </si>
  <si>
    <t>2.9</t>
  </si>
  <si>
    <t>Total Eligible Tier 1 capital(1.6 less 1.13)</t>
  </si>
  <si>
    <t>2.10</t>
  </si>
  <si>
    <t>2.11</t>
  </si>
  <si>
    <t>2.13</t>
  </si>
  <si>
    <t xml:space="preserve">Eligible tier 3 </t>
  </si>
  <si>
    <t>Equity holdings (majority or significant minority) in an insurance subsidiary(para 1.1 scope of Application)</t>
  </si>
  <si>
    <t>Significant minority and majority investments in commercial entities exceeding 15% of Bank,s Capital</t>
  </si>
  <si>
    <t>4.1</t>
  </si>
  <si>
    <t>4.2</t>
  </si>
  <si>
    <t>4.3</t>
  </si>
  <si>
    <t>5.1</t>
  </si>
  <si>
    <t>5.2</t>
  </si>
  <si>
    <t>5.3</t>
  </si>
  <si>
    <t>5.4</t>
  </si>
  <si>
    <t>5.5</t>
  </si>
  <si>
    <t>5.6</t>
  </si>
  <si>
    <t>5.7</t>
  </si>
  <si>
    <t>Sub-Total (1.7 to 1.12)</t>
  </si>
  <si>
    <t>Total Tier 2 Supplementary Capital(2.1  to  2.5)</t>
  </si>
  <si>
    <t>TOTAL CAPITAL (1.14 plus 2.9)</t>
  </si>
  <si>
    <t>Total Deductible Items to be deducted 50% from Tier 1 capital and 50% from Tier 2 capital ( 5.1 to 5.6)</t>
  </si>
  <si>
    <t xml:space="preserve"> Atlas Bank Ltd**</t>
  </si>
  <si>
    <t xml:space="preserve"> Emirates Global Islamic Bank Ltd.*</t>
  </si>
  <si>
    <t xml:space="preserve">        of which investment in Government Securities</t>
  </si>
  <si>
    <t xml:space="preserve">AlBaraka Bank (Pakistan) Limited </t>
  </si>
  <si>
    <t>Grand Total 17 (5+12)</t>
  </si>
  <si>
    <t xml:space="preserve"> AlBaraka Bank (Pakistan) Limited.*</t>
  </si>
  <si>
    <t>Summit Bank Ltd (formerly Arif Habib Bank)***</t>
  </si>
  <si>
    <t>***De-scheduling of Atlas Bank Limited with effect from the close of business on December 31, 2010, on account of its merger with and into Summit Bank Limited.</t>
  </si>
  <si>
    <t xml:space="preserve"> Faysal Bank Ltd.**</t>
  </si>
  <si>
    <t xml:space="preserve">** Royal Bank of Scotland Limited (RBS Pakistan) Amalgamated with and into Faysal Bank Limited on December 29, 2010. </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</si>
  <si>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</si>
  <si>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</si>
  <si>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</si>
  <si>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</si>
  <si>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1.11: Category-wise Profitability Indicators of the Banking System</t>
  </si>
  <si>
    <t>Table 1.12: Banking System: Break-up of Mark-up / Return / Interest Earned</t>
  </si>
  <si>
    <t>Table 1.13: Distribution of Banks by CAR</t>
  </si>
  <si>
    <t>Table 1.10: Category-wise Profitability of the Banking System</t>
  </si>
  <si>
    <t>** Statistics for 2008 has been restated on the basis of audit for the year 2009.</t>
  </si>
  <si>
    <t>Jun-11</t>
  </si>
  <si>
    <t>Jun-11*</t>
  </si>
  <si>
    <t>Note: Statistics for Mar, Jun, Sep and Dec are based on un-audited accounts submitted by banks.</t>
  </si>
  <si>
    <t>B. Local Private Banks (22)</t>
  </si>
  <si>
    <t>All Commercial Banks (33)</t>
  </si>
  <si>
    <t>All Banks (37)</t>
  </si>
  <si>
    <t xml:space="preserve">Table 1.6: Selected Indicators for Different Categories of </t>
  </si>
  <si>
    <t>Advances (net of Provision)</t>
  </si>
  <si>
    <t>Investments (net of Provisions)</t>
  </si>
  <si>
    <t xml:space="preserve">Table 2.1: Group wise Balance Sheets and Income Statements of </t>
  </si>
  <si>
    <t>United Bank Limited</t>
  </si>
  <si>
    <t>Table 2.3: Composition of Islamic Banking Institutions</t>
  </si>
  <si>
    <t>Table 3.1: Balance Sheets and Income Statements of DFIs</t>
  </si>
  <si>
    <t>Table 3.3: Composition of Development Finance Institutions</t>
  </si>
  <si>
    <t>Table 1.3: Group wise Balance Sheets and Income Statements of Banks*</t>
  </si>
  <si>
    <t>Table 1.4: Financial Soundness Indicators of the Banking System</t>
  </si>
  <si>
    <t xml:space="preserve">Table 1.14: Capital Structure and Capital Adequacy Ratio of All Banks and DFIs </t>
  </si>
  <si>
    <t xml:space="preserve">Table 1.16: Group-wise Composition of Banks </t>
  </si>
  <si>
    <t>Profit/Loss (Before Tax)</t>
  </si>
  <si>
    <t>Column1</t>
  </si>
  <si>
    <t>Column2</t>
  </si>
  <si>
    <t>Column3</t>
  </si>
  <si>
    <t>Column4</t>
  </si>
  <si>
    <t>Column5</t>
  </si>
  <si>
    <t>Column6</t>
  </si>
  <si>
    <t>Column7</t>
  </si>
  <si>
    <t>Column8</t>
  </si>
  <si>
    <t>Column9</t>
  </si>
  <si>
    <t>Column10</t>
  </si>
  <si>
    <t>Column11</t>
  </si>
  <si>
    <t>Column12</t>
  </si>
  <si>
    <t>Column14</t>
  </si>
  <si>
    <r>
      <t>Table 2.2: Financial Soundness Indicators of Islamic Banking</t>
    </r>
    <r>
      <rPr>
        <b/>
        <vertAlign val="superscript"/>
        <sz val="16"/>
        <color theme="3"/>
        <rFont val="Cambria"/>
        <family val="1"/>
        <scheme val="major"/>
      </rPr>
      <t>*</t>
    </r>
  </si>
  <si>
    <r>
      <t xml:space="preserve"> Mybank Ltd</t>
    </r>
    <r>
      <rPr>
        <i/>
        <vertAlign val="superscript"/>
        <sz val="16"/>
        <color rgb="FFFF0000"/>
        <rFont val="Cambria"/>
        <family val="1"/>
        <scheme val="major"/>
      </rPr>
      <t>#</t>
    </r>
    <r>
      <rPr>
        <i/>
        <sz val="16"/>
        <color rgb="FFFF0000"/>
        <rFont val="Cambria"/>
        <family val="1"/>
        <scheme val="major"/>
      </rPr>
      <t>.</t>
    </r>
  </si>
  <si>
    <r>
      <rPr>
        <i/>
        <vertAlign val="superscript"/>
        <sz val="16"/>
        <rFont val="Cambria"/>
        <family val="1"/>
        <scheme val="major"/>
      </rPr>
      <t xml:space="preserve"># </t>
    </r>
    <r>
      <rPr>
        <i/>
        <sz val="16"/>
        <rFont val="Cambria"/>
        <family val="1"/>
        <scheme val="major"/>
      </rPr>
      <t>Descheduling and amalgamation of Mybank Limited (MBL) with and into Summit Bank Limited with effect from Jun 29, 2011.</t>
    </r>
  </si>
  <si>
    <r>
      <t xml:space="preserve">Before Tax ROE </t>
    </r>
    <r>
      <rPr>
        <i/>
        <sz val="14"/>
        <color indexed="8"/>
        <rFont val="Cambria"/>
        <family val="1"/>
        <scheme val="major"/>
      </rPr>
      <t>(based on Equity plus Surplus on Revaluation)</t>
    </r>
  </si>
  <si>
    <r>
      <t>Table 1.9: Sector-wise Advances and Non Performing Loans (NPLs)</t>
    </r>
    <r>
      <rPr>
        <b/>
        <u/>
        <vertAlign val="superscript"/>
        <sz val="20"/>
        <rFont val="Cambria"/>
        <family val="1"/>
        <scheme val="major"/>
      </rPr>
      <t>*</t>
    </r>
  </si>
  <si>
    <r>
      <t>Table 1.8: Segment-wise Advances and Non Performing Loans (NPLs)</t>
    </r>
    <r>
      <rPr>
        <b/>
        <vertAlign val="superscript"/>
        <sz val="20"/>
        <color theme="3"/>
        <rFont val="Cambria"/>
        <family val="1"/>
        <scheme val="major"/>
      </rPr>
      <t>*</t>
    </r>
  </si>
  <si>
    <t>** Data of IDBP,PPCBL, and SME is based on Basel I.</t>
  </si>
  <si>
    <r>
      <t>Risk Weighted CAR</t>
    </r>
    <r>
      <rPr>
        <b/>
        <vertAlign val="superscript"/>
        <sz val="16"/>
        <color indexed="8"/>
        <rFont val="Cambria"/>
        <family val="1"/>
        <scheme val="major"/>
      </rPr>
      <t>**</t>
    </r>
  </si>
  <si>
    <t>Jun-10*</t>
  </si>
  <si>
    <r>
      <t xml:space="preserve"> Mybank Ltd.</t>
    </r>
    <r>
      <rPr>
        <i/>
        <vertAlign val="superscript"/>
        <sz val="16"/>
        <color rgb="FFFF0000"/>
        <rFont val="Cambria"/>
        <family val="1"/>
        <scheme val="major"/>
      </rPr>
      <t>#</t>
    </r>
  </si>
  <si>
    <t xml:space="preserve">Liquidity </t>
  </si>
  <si>
    <t>Sep-11</t>
  </si>
  <si>
    <t>Sep-11*</t>
  </si>
  <si>
    <t>Column15</t>
  </si>
  <si>
    <t xml:space="preserve"> Summit Bank Ltd (formerly Arif Habib Bank)***</t>
  </si>
  <si>
    <t xml:space="preserve"> Sindh Bank Ltd. </t>
  </si>
  <si>
    <t xml:space="preserve"> Industrial and Commercial Bank of China Limited</t>
  </si>
  <si>
    <t>Column72</t>
  </si>
  <si>
    <t>Sep-10*</t>
  </si>
  <si>
    <r>
      <t>38</t>
    </r>
    <r>
      <rPr>
        <vertAlign val="superscript"/>
        <sz val="16"/>
        <color rgb="FF000000"/>
        <rFont val="Cambria"/>
        <family val="1"/>
        <scheme val="major"/>
      </rPr>
      <t>**</t>
    </r>
  </si>
  <si>
    <t>**While amalgamation of MyBank with and into Summit bank Ltd came into effect on Jun 29, 2011, both banks reported their results for Jun-11 quarter separately.</t>
  </si>
  <si>
    <t>Sep-12</t>
  </si>
  <si>
    <t>Dec-11</t>
  </si>
  <si>
    <t>Dec-11*</t>
  </si>
  <si>
    <t>Column16</t>
  </si>
  <si>
    <t>CONTENTS</t>
  </si>
  <si>
    <t>Asset Quality:</t>
  </si>
  <si>
    <t>Soundness &amp; Resilience:</t>
  </si>
  <si>
    <t>1. Statistics of the Banking System</t>
  </si>
  <si>
    <t>2. Islamic Banking</t>
  </si>
  <si>
    <t>3. Development Finance institutions (DFIs)</t>
  </si>
  <si>
    <t>For Queries &amp; Comments:</t>
  </si>
  <si>
    <t>Farrukh Bashir</t>
  </si>
  <si>
    <t>Farrukh.bashirsatti@sbp.org.pk</t>
  </si>
  <si>
    <t>1.3: Group wise Balance Sheets and Income Statements of Banks</t>
  </si>
  <si>
    <t xml:space="preserve"> 1.1: Key variables of Balance Sheet and Profit &amp; Loss Statement</t>
  </si>
  <si>
    <t xml:space="preserve"> 1.2: Growth Rates of Key Variables and Key Financial Soundness Indicators (FSIs)</t>
  </si>
  <si>
    <t>1.4: Financial Soundness Indicators*</t>
  </si>
  <si>
    <t>1.5: Banks’ category-wise key variables</t>
  </si>
  <si>
    <t>1.6: Concentration in the Banking System</t>
  </si>
  <si>
    <t>1.7: Asset Quality Indicators of the Banking System</t>
  </si>
  <si>
    <t>1.8: Segment-wise Advances and Non Performing Loans (NPLs)*</t>
  </si>
  <si>
    <t>1.9: Sector-wise Advances and Non Performing Loans (NPLs)*</t>
  </si>
  <si>
    <t>1.10: Category-wise Profitability of the Banking System</t>
  </si>
  <si>
    <t xml:space="preserve"> 1.11: Category-wise Profitability Indicators of the Banking System</t>
  </si>
  <si>
    <t xml:space="preserve"> 1.12: Break-up of Mark-up/Return/Interest Earned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</si>
  <si>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</si>
  <si>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</si>
  <si>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</si>
  <si>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</si>
  <si>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 xml:space="preserve"> 2.1: Group-wise Balance Sheets and Income Statements of Islamic Banks/Branches</t>
  </si>
  <si>
    <t xml:space="preserve"> 2.2: Financial Soundness Indicators of Islamic Banking*</t>
  </si>
  <si>
    <t xml:space="preserve"> 2.3: List of Islamic Banks</t>
  </si>
  <si>
    <t xml:space="preserve"> 3.1: Balance Sheets and Income Statements of DFIs</t>
  </si>
  <si>
    <t xml:space="preserve"> 3.2: Financial Soundness Indicators of DFIs</t>
  </si>
  <si>
    <t xml:space="preserve"> 3.3: List of Development Finance Institutions</t>
  </si>
  <si>
    <t>As of December 31, 2011</t>
  </si>
  <si>
    <t>Column17</t>
  </si>
  <si>
    <t>Mar-12*</t>
  </si>
  <si>
    <t>Mar-12</t>
  </si>
  <si>
    <t>As of March 31, 2012</t>
  </si>
  <si>
    <t>Islamic Banks/Branches -March  31, 2012</t>
  </si>
  <si>
    <t>As at March 31, 2012</t>
  </si>
  <si>
    <t>Statistics of profits and provision charges are on year-to-date (ytd) basis.</t>
  </si>
  <si>
    <t>Position Based at March 31, 2012 (Un-audited)</t>
  </si>
  <si>
    <t>Banks in terms of Size - March 31, 2012</t>
  </si>
  <si>
    <t>Muhammad Javaid Ismail</t>
  </si>
  <si>
    <t>Javiad.ismail@sbp.org.pk</t>
  </si>
  <si>
    <t>Burj Bank Limited</t>
  </si>
  <si>
    <t>Note: Growth rates for Dec,  Mar, Jun, and Sep, are based on quarterly basis.</t>
  </si>
  <si>
    <t>* Source: FSIs are prepared on the basis of annual audited accounts except for quarter ended Dec, Mar, Jun, and Sep which are based on unaudited Quarterly Report of Condition (QRC) submitted by banks.</t>
  </si>
  <si>
    <t>1.5: Banks’ category-wise key variable</t>
  </si>
  <si>
    <t>Agribusiness**</t>
  </si>
  <si>
    <t>Individuals**</t>
  </si>
  <si>
    <t>Total Capital to Total RWA**</t>
  </si>
  <si>
    <t>Tier 1 Capital to Total RWA**</t>
  </si>
  <si>
    <t>As at December 31, 2011</t>
  </si>
  <si>
    <t>10% of performing loans become non-performing, 50% of substandard loans downgrade to doubtful, 50% of doubtful to loss.</t>
  </si>
  <si>
    <t>All NPLs under substandard downgrade to doubtful and all doubtful downgrade to loss.</t>
  </si>
  <si>
    <t>Increase in provisions against NPLs equivalent to 50% of Net NPLs.</t>
  </si>
  <si>
    <t>Increase in NPLs to Loans Ratio equivalent to the maximum quarterly increase in NPLs to Loans Ratio of the individual banks during the last 5 years.</t>
  </si>
  <si>
    <t>C-7</t>
  </si>
  <si>
    <t>C-8</t>
  </si>
  <si>
    <t>Increase in NPLs to Loans Ratio of Textile Sector of the banks equivalent to the maximum quarterly increase in these banks during the last 3 years.</t>
  </si>
  <si>
    <t>C-9</t>
  </si>
  <si>
    <t>Increase in NPLs to Loans Ratio of Consumer Sector of the banks equivalent to the maximum quarterly increase in these banks during the last 3 years.</t>
  </si>
  <si>
    <t>Increase in NPLs to Loans Ratio of Agriculture &amp; SME Sector of the banks equivalent to the maximum quarterly increase in these banks during the last 3 years.</t>
  </si>
  <si>
    <t xml:space="preserve">NPLR </t>
  </si>
  <si>
    <t xml:space="preserve">Critical NPLR </t>
  </si>
  <si>
    <t>Difference</t>
  </si>
  <si>
    <t>Critical Infection Ratio (The ratio of NPLs to Loans where capital would wipe out)</t>
  </si>
  <si>
    <t>Number of banks with CAR</t>
  </si>
  <si>
    <t>Market Shocks</t>
  </si>
  <si>
    <t>Parallel upward shift in the yield curve - increase in interest rates by 300 basis points along all the maturities.</t>
  </si>
  <si>
    <t>Upward shift coupled with steepening of the yield curve by increasing the interest rates along 3m, 6m, 1y, 3y, 5y and 10y maturities equivalent to the maximum quarterly increase experienced during the last 3 years (July-08).</t>
  </si>
  <si>
    <t>IR-3</t>
  </si>
  <si>
    <t>Downward Shift plus flattening of the yield curve by decreasing the interest rates along 3m, 6m, 1y, 3y, 5y and 10y maturities equivalevent to the maximum quarterly increase  experienced during the last 3 years (April-09).</t>
  </si>
  <si>
    <t>Depreciation of Pak Rupee exchange rate by 30%.</t>
  </si>
  <si>
    <t>ER-3</t>
  </si>
  <si>
    <t>Increase in NPLs equivalent to historically high quarterly increase in NPLs to Loan Ratio (Shock C-3) and upward shift plus steepening of the yield curve (Shock IR-2) and fall in equity prices (Shock- EQ-1)</t>
  </si>
  <si>
    <t>10% of performing loans moving to substandard, 50% of substandard to doubtful, 50% of doubtful to loss (Shock- C-1), parallel upward shift in the yield curve by 3% (Shock IR-1) and fall in equity prices by 50% (Shock- EQ-2)</t>
  </si>
  <si>
    <t>Liquidity Shocks</t>
  </si>
  <si>
    <t>No. of Banks with no liquidity after</t>
  </si>
  <si>
    <t>1 Day</t>
  </si>
  <si>
    <t>2 Days</t>
  </si>
  <si>
    <t>L-2</t>
  </si>
  <si>
    <t>Withdrawal of Wholesale Deposits and Unsecured Borrowings by 25%, 50%, and 100% for three consecutive days respectively.</t>
  </si>
  <si>
    <t>Increase in NPLs of all banks equivalent to the maximum quarterly increase in NPLs of the banking system during the last 5 years (21% during Mar-09 quarter).</t>
  </si>
  <si>
    <t>Depreciation of Pak Rupee exchange rate equivalent to the quarterly highest depreciation of rupee against dollar experienced during the last 3 years (14.5% druing May08-Aug08).</t>
  </si>
  <si>
    <t>Appreciation of Pak Rupee exchange rate equivalent to the quarterly highest appreciation of rupee against dollar experienced during the last 3 years (3.2% during Oct08-Jan09).</t>
  </si>
  <si>
    <t>Fall in general equity prices (41.1% during Oct08-Jan09).</t>
  </si>
  <si>
    <t>Table 1.15: Stress Testing Results of  the Banking System*</t>
  </si>
  <si>
    <t>^ Based on Average Equity including Surplus/ deficit on Revaluation.</t>
  </si>
  <si>
    <t>* Descheduling of Albaraka Islamic Bank Pakistan Operations and merger into Emirates Global Islamic Bank Limited with effect from October 29, 2010. Subsequent upon its merger, name has been changed from “Emirates Global Islamic Bank Limited” to “AlBaraka Bank (Pakistan) Limited” with effect from October 29, 2010.</t>
  </si>
  <si>
    <t>Note: Scheduling of Industrial and Commercial Bank of China Limited took place on August 16, 2011.</t>
  </si>
  <si>
    <t>**Ratios are based on Islamic banks data only (i.e. excluding Islamic banking branches of conventional banks).</t>
  </si>
  <si>
    <t>PSCBs: Public Sector Commercial Banks</t>
  </si>
  <si>
    <t>LPBs: Local Private Banks</t>
  </si>
  <si>
    <t>FBs: Foreign banks</t>
  </si>
  <si>
    <t>SBs: Specialized Banks</t>
  </si>
  <si>
    <t>CBs: Commercial Banks</t>
  </si>
  <si>
    <t>ROE (Average Equity including revaluation surplus/ deficit) (Before Tax)</t>
  </si>
  <si>
    <t>ROE (Average Equity including revaluation surplus/ deficit) (After Tax)</t>
  </si>
  <si>
    <t>Advances to Deposits ratio</t>
  </si>
  <si>
    <t>Category-wise Banks' Advances (net of provisions)</t>
  </si>
  <si>
    <t>**Revised due to readjustments, and therefore, may vary from statistics reported earlier.</t>
  </si>
  <si>
    <t>Tier 1 capital to Total Risk Weighted Assets</t>
  </si>
  <si>
    <t>Other Deductions from Tier 1 and Tier 2 Capital</t>
  </si>
  <si>
    <t>* Stress test shocks for various factors have been redefined on historical data/events basis. Therefore stress test shocks, stated above, vary from those reported 
in previous compendiums.</t>
  </si>
  <si>
    <t>Non-Performing Financing to Total Loans</t>
  </si>
  <si>
    <t>Net Non-Performing Financing to Net Loans</t>
  </si>
  <si>
    <t>Provision to Non-Performing Financing</t>
  </si>
  <si>
    <t>Net Mark-up Income to Gross Income</t>
  </si>
  <si>
    <t>Non Mark-up Income to Gross Income</t>
  </si>
  <si>
    <t>Financing to Deposits</t>
  </si>
  <si>
    <t>ROE  (Average Equity including revaluation surplus/ deficit) before Tax</t>
  </si>
  <si>
    <t>ROE (Average Equity including revaluation surplus/ deficit) after Tax</t>
  </si>
  <si>
    <t>Advances-public</t>
  </si>
  <si>
    <t>Advances-private</t>
  </si>
  <si>
    <t>ROE (Average Equity including revaluation surplus/ deficit) before Tax</t>
  </si>
</sst>
</file>

<file path=xl/styles.xml><?xml version="1.0" encoding="utf-8"?>
<styleSheet xmlns="http://schemas.openxmlformats.org/spreadsheetml/2006/main">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_(* #,##0.000_);_(* \(#,##0.000\);_(* &quot;-&quot;??_);_(@_)"/>
    <numFmt numFmtId="180" formatCode="0.0%"/>
    <numFmt numFmtId="181" formatCode="_(* #,##0.0_);_(* \(#,##0.0\);_(* &quot;-&quot;??_);_(@_)"/>
    <numFmt numFmtId="182" formatCode="#,##0.000_);[Red]\(#,##0.000\)"/>
    <numFmt numFmtId="183" formatCode="#,##0.0_);[Red]\(#,##0.0\)"/>
    <numFmt numFmtId="184" formatCode="[$-409]mmmm\-yy;@"/>
    <numFmt numFmtId="185" formatCode="\(mmmm\ d\,\ yyyy\)"/>
    <numFmt numFmtId="186" formatCode="0.000"/>
    <numFmt numFmtId="187" formatCode="m/d/yy\ h:mm"/>
    <numFmt numFmtId="188" formatCode="_-[$€-2]* #,##0.00_-;\-[$€-2]* #,##0.00_-;_-[$€-2]* &quot;-&quot;??_-"/>
    <numFmt numFmtId="189" formatCode="0.0_)"/>
    <numFmt numFmtId="190" formatCode="0_)"/>
    <numFmt numFmtId="191" formatCode="[Black][&gt;0.05]#,##0.0;[Black][&lt;-0.05]\-#,##0.0;;"/>
    <numFmt numFmtId="192" formatCode="[Black][&gt;0.5]#,##0;[Black][&lt;-0.5]\-#,##0;;"/>
    <numFmt numFmtId="193" formatCode="mmm\ dd\,\ yyyy"/>
    <numFmt numFmtId="194" formatCode="mmm\-yyyy"/>
    <numFmt numFmtId="195" formatCode="yyyy"/>
    <numFmt numFmtId="196" formatCode="#,##0.0_);\(#,##0.0\)"/>
  </numFmts>
  <fonts count="18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sz val="14"/>
      <color theme="7"/>
      <name val="Cambria"/>
      <family val="1"/>
      <scheme val="major"/>
    </font>
    <font>
      <b/>
      <sz val="14"/>
      <color theme="1"/>
      <name val="Cambria"/>
      <family val="1"/>
      <scheme val="major"/>
    </font>
    <font>
      <i/>
      <sz val="14"/>
      <color theme="1"/>
      <name val="Cambria"/>
      <family val="1"/>
      <scheme val="major"/>
    </font>
    <font>
      <b/>
      <sz val="14"/>
      <color theme="0"/>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sz val="22"/>
      <color theme="3"/>
      <name val="Cambria"/>
      <family val="1"/>
      <scheme val="major"/>
    </font>
    <font>
      <b/>
      <u/>
      <sz val="22"/>
      <color theme="3"/>
      <name val="Cambria"/>
      <family val="1"/>
      <scheme val="major"/>
    </font>
    <font>
      <b/>
      <u/>
      <sz val="16"/>
      <name val="Cambria"/>
      <family val="1"/>
      <scheme val="major"/>
    </font>
    <font>
      <sz val="20"/>
      <name val="Cambria"/>
      <family val="1"/>
      <scheme val="major"/>
    </font>
    <font>
      <b/>
      <sz val="15"/>
      <name val="Cambria"/>
      <family val="1"/>
      <scheme val="major"/>
    </font>
    <font>
      <b/>
      <u/>
      <sz val="20"/>
      <color theme="3"/>
      <name val="Cambria"/>
      <family val="1"/>
      <scheme val="major"/>
    </font>
    <font>
      <b/>
      <vertAlign val="superscript"/>
      <sz val="16"/>
      <color theme="3"/>
      <name val="Cambria"/>
      <family val="1"/>
      <scheme val="major"/>
    </font>
    <font>
      <sz val="14"/>
      <color indexed="8"/>
      <name val="Cambria"/>
      <family val="1"/>
      <scheme val="major"/>
    </font>
    <font>
      <b/>
      <sz val="14"/>
      <color indexed="8"/>
      <name val="Cambria"/>
      <family val="1"/>
      <scheme val="major"/>
    </font>
    <font>
      <b/>
      <sz val="14"/>
      <name val="Cambria"/>
      <family val="1"/>
      <scheme val="major"/>
    </font>
    <font>
      <sz val="9"/>
      <color indexed="57"/>
      <name val="Cambria"/>
      <family val="1"/>
      <scheme val="major"/>
    </font>
    <font>
      <b/>
      <sz val="16"/>
      <color theme="1"/>
      <name val="Cambria"/>
      <family val="1"/>
      <scheme val="major"/>
    </font>
    <font>
      <sz val="19"/>
      <name val="Cambria"/>
      <family val="1"/>
      <scheme val="major"/>
    </font>
    <font>
      <b/>
      <u/>
      <sz val="16"/>
      <color indexed="8"/>
      <name val="Cambria"/>
      <family val="1"/>
      <scheme val="major"/>
    </font>
    <font>
      <b/>
      <u/>
      <sz val="16"/>
      <color indexed="62"/>
      <name val="Cambria"/>
      <family val="1"/>
      <scheme val="major"/>
    </font>
    <font>
      <i/>
      <sz val="16"/>
      <name val="Cambria"/>
      <family val="1"/>
      <scheme val="major"/>
    </font>
    <font>
      <i/>
      <sz val="16"/>
      <color rgb="FFFF0000"/>
      <name val="Cambria"/>
      <family val="1"/>
      <scheme val="major"/>
    </font>
    <font>
      <i/>
      <vertAlign val="superscript"/>
      <sz val="16"/>
      <color rgb="FFFF0000"/>
      <name val="Cambria"/>
      <family val="1"/>
      <scheme val="major"/>
    </font>
    <font>
      <i/>
      <sz val="16"/>
      <color theme="1"/>
      <name val="Cambria"/>
      <family val="1"/>
      <scheme val="major"/>
    </font>
    <font>
      <i/>
      <vertAlign val="superscript"/>
      <sz val="16"/>
      <name val="Cambria"/>
      <family val="1"/>
      <scheme val="major"/>
    </font>
    <font>
      <b/>
      <i/>
      <sz val="16"/>
      <color indexed="8"/>
      <name val="Cambria"/>
      <family val="1"/>
      <scheme val="major"/>
    </font>
    <font>
      <sz val="18"/>
      <color theme="3"/>
      <name val="Cambria"/>
      <family val="1"/>
      <scheme val="major"/>
    </font>
    <font>
      <sz val="14"/>
      <name val="Cambria"/>
      <family val="1"/>
      <scheme val="major"/>
    </font>
    <font>
      <sz val="10.5"/>
      <name val="Cambria"/>
      <family val="1"/>
      <scheme val="major"/>
    </font>
    <font>
      <b/>
      <sz val="10.5"/>
      <name val="Cambria"/>
      <family val="1"/>
      <scheme val="major"/>
    </font>
    <font>
      <b/>
      <i/>
      <sz val="11"/>
      <name val="Cambria"/>
      <family val="1"/>
      <scheme val="major"/>
    </font>
    <font>
      <b/>
      <u/>
      <sz val="25"/>
      <color theme="3"/>
      <name val="Cambria"/>
      <family val="1"/>
      <scheme val="major"/>
    </font>
    <font>
      <b/>
      <sz val="25"/>
      <color theme="3"/>
      <name val="Cambria"/>
      <family val="1"/>
      <scheme val="major"/>
    </font>
    <font>
      <b/>
      <u/>
      <sz val="10.5"/>
      <name val="Cambria"/>
      <family val="1"/>
      <scheme val="major"/>
    </font>
    <font>
      <b/>
      <sz val="10.5"/>
      <color theme="1"/>
      <name val="Cambria"/>
      <family val="1"/>
      <scheme val="major"/>
    </font>
    <font>
      <sz val="18"/>
      <name val="Cambria"/>
      <family val="1"/>
      <scheme val="major"/>
    </font>
    <font>
      <b/>
      <i/>
      <sz val="14"/>
      <color indexed="8"/>
      <name val="Cambria"/>
      <family val="1"/>
      <scheme val="major"/>
    </font>
    <font>
      <i/>
      <sz val="14"/>
      <color indexed="8"/>
      <name val="Cambria"/>
      <family val="1"/>
      <scheme val="major"/>
    </font>
    <font>
      <b/>
      <sz val="10"/>
      <name val="Cambria"/>
      <family val="1"/>
      <scheme val="major"/>
    </font>
    <font>
      <b/>
      <u/>
      <vertAlign val="superscript"/>
      <sz val="20"/>
      <name val="Cambria"/>
      <family val="1"/>
      <scheme val="major"/>
    </font>
    <font>
      <sz val="16"/>
      <color rgb="FFFF0000"/>
      <name val="Cambria"/>
      <family val="1"/>
      <scheme val="major"/>
    </font>
    <font>
      <sz val="17"/>
      <color theme="1"/>
      <name val="Cambria"/>
      <family val="1"/>
      <scheme val="major"/>
    </font>
    <font>
      <b/>
      <sz val="20"/>
      <color theme="3"/>
      <name val="Cambria"/>
      <family val="1"/>
      <scheme val="major"/>
    </font>
    <font>
      <b/>
      <vertAlign val="superscript"/>
      <sz val="20"/>
      <color theme="3"/>
      <name val="Cambria"/>
      <family val="1"/>
      <scheme val="major"/>
    </font>
    <font>
      <sz val="17"/>
      <name val="Cambria"/>
      <family val="1"/>
      <scheme val="major"/>
    </font>
    <font>
      <b/>
      <sz val="18"/>
      <color theme="1"/>
      <name val="Cambria"/>
      <family val="1"/>
      <scheme val="major"/>
    </font>
    <font>
      <sz val="18"/>
      <color theme="1"/>
      <name val="Cambria"/>
      <family val="1"/>
      <scheme val="major"/>
    </font>
    <font>
      <sz val="10"/>
      <name val="Cambria"/>
      <family val="1"/>
      <scheme val="major"/>
    </font>
    <font>
      <b/>
      <i/>
      <sz val="12"/>
      <name val="Cambria"/>
      <family val="1"/>
      <scheme val="major"/>
    </font>
    <font>
      <b/>
      <sz val="18"/>
      <name val="Cambria"/>
      <family val="1"/>
      <scheme val="major"/>
    </font>
    <font>
      <i/>
      <sz val="18"/>
      <name val="Cambria"/>
      <family val="1"/>
      <scheme val="major"/>
    </font>
    <font>
      <sz val="18"/>
      <color rgb="FFFF0000"/>
      <name val="Cambria"/>
      <family val="1"/>
      <scheme val="major"/>
    </font>
    <font>
      <sz val="15"/>
      <name val="Cambria"/>
      <family val="1"/>
      <scheme val="major"/>
    </font>
    <font>
      <b/>
      <sz val="16"/>
      <color theme="0"/>
      <name val="Cambria"/>
      <family val="1"/>
      <scheme val="major"/>
    </font>
    <font>
      <sz val="15"/>
      <color theme="0"/>
      <name val="Cambria"/>
      <family val="1"/>
      <scheme val="major"/>
    </font>
    <font>
      <sz val="16"/>
      <color rgb="FF000000"/>
      <name val="Cambria"/>
      <family val="1"/>
      <scheme val="major"/>
    </font>
    <font>
      <b/>
      <i/>
      <sz val="15"/>
      <name val="Cambria"/>
      <family val="1"/>
      <scheme val="major"/>
    </font>
    <font>
      <sz val="11"/>
      <color theme="0"/>
      <name val="Cambria"/>
      <family val="1"/>
      <scheme val="major"/>
    </font>
    <font>
      <b/>
      <sz val="15"/>
      <color theme="0"/>
      <name val="Cambria"/>
      <family val="1"/>
      <scheme val="major"/>
    </font>
    <font>
      <sz val="15"/>
      <color theme="1"/>
      <name val="Cambria"/>
      <family val="1"/>
      <scheme val="major"/>
    </font>
    <font>
      <b/>
      <sz val="15"/>
      <color theme="1"/>
      <name val="Cambria"/>
      <family val="1"/>
      <scheme val="major"/>
    </font>
    <font>
      <b/>
      <u/>
      <sz val="15"/>
      <color theme="1"/>
      <name val="Cambria"/>
      <family val="1"/>
      <scheme val="major"/>
    </font>
    <font>
      <i/>
      <sz val="15"/>
      <color theme="1"/>
      <name val="Cambria"/>
      <family val="1"/>
      <scheme val="major"/>
    </font>
    <font>
      <b/>
      <sz val="22"/>
      <name val="Cambria"/>
      <family val="1"/>
      <scheme val="major"/>
    </font>
    <font>
      <sz val="16"/>
      <color theme="0"/>
      <name val="Cambria"/>
      <family val="1"/>
      <scheme val="major"/>
    </font>
    <font>
      <b/>
      <i/>
      <sz val="14"/>
      <name val="Cambria"/>
      <family val="1"/>
      <scheme val="major"/>
    </font>
    <font>
      <b/>
      <sz val="16"/>
      <color rgb="FF000000"/>
      <name val="Cambria"/>
      <family val="1"/>
      <scheme val="major"/>
    </font>
    <font>
      <sz val="14"/>
      <color theme="0"/>
      <name val="Cambria"/>
      <family val="1"/>
      <scheme val="major"/>
    </font>
    <font>
      <b/>
      <vertAlign val="superscript"/>
      <sz val="16"/>
      <color indexed="8"/>
      <name val="Cambria"/>
      <family val="1"/>
      <scheme val="major"/>
    </font>
    <font>
      <sz val="24"/>
      <name val="Cambria"/>
      <family val="1"/>
      <scheme val="major"/>
    </font>
    <font>
      <sz val="20"/>
      <color theme="1"/>
      <name val="Cambria"/>
      <family val="1"/>
      <scheme val="major"/>
    </font>
    <font>
      <b/>
      <sz val="16"/>
      <color indexed="62"/>
      <name val="Cambria"/>
      <family val="1"/>
      <scheme val="major"/>
    </font>
    <font>
      <b/>
      <sz val="20"/>
      <color theme="0"/>
      <name val="Cambria"/>
      <family val="1"/>
      <scheme val="major"/>
    </font>
    <font>
      <sz val="14"/>
      <color rgb="FF00000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sz val="9"/>
      <name val="Cambria"/>
      <family val="1"/>
      <scheme val="major"/>
    </font>
    <font>
      <b/>
      <sz val="9"/>
      <name val="Cambria"/>
      <family val="1"/>
      <scheme val="major"/>
    </font>
    <font>
      <b/>
      <sz val="26"/>
      <color theme="3"/>
      <name val="Cambria"/>
      <family val="1"/>
      <scheme val="major"/>
    </font>
    <font>
      <b/>
      <u/>
      <sz val="26"/>
      <color theme="3"/>
      <name val="Cambria"/>
      <family val="1"/>
      <scheme val="major"/>
    </font>
    <font>
      <b/>
      <u/>
      <sz val="15"/>
      <color theme="3"/>
      <name val="Cambria"/>
      <family val="1"/>
      <scheme val="major"/>
    </font>
    <font>
      <b/>
      <u/>
      <sz val="23"/>
      <color theme="3"/>
      <name val="Cambria"/>
      <family val="1"/>
      <scheme val="major"/>
    </font>
    <font>
      <vertAlign val="superscript"/>
      <sz val="16"/>
      <color rgb="FF000000"/>
      <name val="Cambria"/>
      <family val="1"/>
      <scheme val="major"/>
    </font>
    <font>
      <b/>
      <u/>
      <sz val="18"/>
      <color theme="3"/>
      <name val="Cambria"/>
      <family val="1"/>
      <scheme val="major"/>
    </font>
    <font>
      <i/>
      <sz val="16"/>
      <color rgb="FF00B050"/>
      <name val="Cambria"/>
      <family val="1"/>
      <scheme val="maj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sz val="9"/>
      <name val="Garamond"/>
      <family val="1"/>
    </font>
    <font>
      <sz val="14"/>
      <color theme="1"/>
      <name val="Cambria"/>
      <family val="1"/>
      <scheme val="major"/>
    </font>
    <font>
      <b/>
      <sz val="14"/>
      <color theme="1"/>
      <name val="Cambria"/>
      <family val="1"/>
      <scheme val="major"/>
    </font>
    <font>
      <b/>
      <sz val="16"/>
      <color theme="1"/>
      <name val="Cambria"/>
      <family val="1"/>
      <scheme val="major"/>
    </font>
    <font>
      <sz val="18"/>
      <name val="Cambria"/>
      <family val="1"/>
      <scheme val="major"/>
    </font>
    <font>
      <b/>
      <sz val="11"/>
      <color theme="7"/>
      <name val="Cambria"/>
      <family val="1"/>
    </font>
    <font>
      <b/>
      <sz val="14"/>
      <color theme="0"/>
      <name val="Cambria"/>
      <family val="1"/>
    </font>
    <font>
      <b/>
      <sz val="11"/>
      <color rgb="FF0070C0"/>
      <name val="Calibri"/>
      <family val="2"/>
      <scheme val="minor"/>
    </font>
    <font>
      <b/>
      <sz val="11"/>
      <color theme="0"/>
      <name val="Cambria"/>
      <family val="1"/>
      <scheme val="major"/>
    </font>
    <font>
      <sz val="10"/>
      <name val="Arial"/>
      <family val="2"/>
    </font>
    <font>
      <b/>
      <u/>
      <sz val="12"/>
      <color theme="3"/>
      <name val="Cambria"/>
      <family val="1"/>
      <scheme val="major"/>
    </font>
    <font>
      <sz val="15"/>
      <name val="Cambria"/>
      <scheme val="major"/>
    </font>
    <font>
      <sz val="16"/>
      <name val="Cambria"/>
      <scheme val="major"/>
    </font>
    <font>
      <i/>
      <sz val="15"/>
      <name val="Cambria"/>
      <family val="1"/>
      <scheme val="major"/>
    </font>
    <font>
      <sz val="11.5"/>
      <color theme="1"/>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s>
  <borders count="14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right style="thin">
        <color theme="7"/>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medium">
        <color indexed="64"/>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top style="thin">
        <color indexed="64"/>
      </top>
      <bottom style="thin">
        <color indexed="64"/>
      </bottom>
      <diagonal/>
    </border>
    <border>
      <left/>
      <right style="thin">
        <color theme="7"/>
      </right>
      <top style="thin">
        <color indexed="64"/>
      </top>
      <bottom style="thin">
        <color indexed="64"/>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top style="thin">
        <color theme="7"/>
      </top>
      <bottom style="double">
        <color indexed="64"/>
      </bottom>
      <diagonal/>
    </border>
    <border>
      <left style="double">
        <color indexed="64"/>
      </left>
      <right style="double">
        <color indexed="64"/>
      </right>
      <top style="thin">
        <color theme="7"/>
      </top>
      <bottom style="double">
        <color indexed="64"/>
      </bottom>
      <diagonal/>
    </border>
    <border>
      <left style="double">
        <color indexed="64"/>
      </left>
      <right/>
      <top style="thin">
        <color theme="7"/>
      </top>
      <bottom style="double">
        <color indexed="64"/>
      </bottom>
      <diagonal/>
    </border>
    <border>
      <left style="double">
        <color indexed="64"/>
      </left>
      <right style="double">
        <color indexed="64"/>
      </right>
      <top/>
      <bottom style="thin">
        <color theme="7"/>
      </bottom>
      <diagonal/>
    </border>
    <border>
      <left style="double">
        <color indexed="64"/>
      </left>
      <right/>
      <top/>
      <bottom style="thin">
        <color theme="7"/>
      </bottom>
      <diagonal/>
    </border>
    <border>
      <left style="medium">
        <color theme="7"/>
      </left>
      <right style="thin">
        <color indexed="64"/>
      </right>
      <top style="medium">
        <color theme="7"/>
      </top>
      <bottom style="medium">
        <color theme="7"/>
      </bottom>
      <diagonal/>
    </border>
    <border>
      <left style="thin">
        <color indexed="64"/>
      </left>
      <right style="thin">
        <color indexed="64"/>
      </right>
      <top style="medium">
        <color theme="7"/>
      </top>
      <bottom style="medium">
        <color theme="7"/>
      </bottom>
      <diagonal/>
    </border>
    <border>
      <left style="thin">
        <color indexed="64"/>
      </left>
      <right/>
      <top style="medium">
        <color theme="7"/>
      </top>
      <bottom style="medium">
        <color theme="7"/>
      </bottom>
      <diagonal/>
    </border>
    <border>
      <left style="medium">
        <color theme="7"/>
      </left>
      <right style="thin">
        <color indexed="64"/>
      </right>
      <top style="medium">
        <color theme="7"/>
      </top>
      <bottom/>
      <diagonal/>
    </border>
    <border>
      <left style="medium">
        <color theme="7"/>
      </left>
      <right style="thin">
        <color theme="7"/>
      </right>
      <top style="medium">
        <color theme="7"/>
      </top>
      <bottom style="thin">
        <color theme="7"/>
      </bottom>
      <diagonal/>
    </border>
    <border>
      <left style="thin">
        <color theme="7"/>
      </left>
      <right style="thin">
        <color theme="7"/>
      </right>
      <top style="medium">
        <color theme="7"/>
      </top>
      <bottom style="thin">
        <color theme="7"/>
      </bottom>
      <diagonal/>
    </border>
    <border>
      <left style="thin">
        <color theme="7"/>
      </left>
      <right style="medium">
        <color theme="7"/>
      </right>
      <top style="medium">
        <color theme="7"/>
      </top>
      <bottom style="thin">
        <color theme="7"/>
      </bottom>
      <diagonal/>
    </border>
    <border>
      <left style="medium">
        <color theme="7"/>
      </left>
      <right style="thin">
        <color theme="7"/>
      </right>
      <top style="thin">
        <color theme="7"/>
      </top>
      <bottom style="medium">
        <color theme="7"/>
      </bottom>
      <diagonal/>
    </border>
    <border>
      <left style="thin">
        <color theme="7"/>
      </left>
      <right style="thin">
        <color theme="7"/>
      </right>
      <top style="thin">
        <color theme="7"/>
      </top>
      <bottom style="medium">
        <color theme="7"/>
      </bottom>
      <diagonal/>
    </border>
    <border>
      <left style="thin">
        <color theme="7"/>
      </left>
      <right style="medium">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right style="thin">
        <color indexed="64"/>
      </right>
      <top style="thin">
        <color indexed="64"/>
      </top>
      <bottom/>
      <diagonal/>
    </border>
    <border>
      <left/>
      <right style="medium">
        <color indexed="64"/>
      </right>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right style="thin">
        <color indexed="64"/>
      </right>
      <top style="thin">
        <color theme="7"/>
      </top>
      <bottom style="thin">
        <color indexed="64"/>
      </bottom>
      <diagonal/>
    </border>
    <border>
      <left style="thin">
        <color theme="7"/>
      </left>
      <right/>
      <top style="thin">
        <color indexed="64"/>
      </top>
      <bottom/>
      <diagonal/>
    </border>
    <border>
      <left style="thin">
        <color theme="7"/>
      </left>
      <right style="thin">
        <color theme="7"/>
      </right>
      <top style="thin">
        <color indexed="64"/>
      </top>
      <bottom/>
      <diagonal/>
    </border>
    <border>
      <left style="thin">
        <color theme="7"/>
      </left>
      <right style="thin">
        <color indexed="64"/>
      </right>
      <top style="thin">
        <color indexed="64"/>
      </top>
      <bottom/>
      <diagonal/>
    </border>
    <border>
      <left style="thin">
        <color indexed="64"/>
      </left>
      <right/>
      <top style="thin">
        <color theme="7"/>
      </top>
      <bottom style="thin">
        <color indexed="64"/>
      </bottom>
      <diagonal/>
    </border>
    <border>
      <left style="thin">
        <color theme="7"/>
      </left>
      <right/>
      <top style="thin">
        <color theme="7"/>
      </top>
      <bottom style="thin">
        <color theme="7" tint="0.39997558519241921"/>
      </bottom>
      <diagonal/>
    </border>
    <border>
      <left/>
      <right style="thin">
        <color theme="7"/>
      </right>
      <top style="thin">
        <color theme="7"/>
      </top>
      <bottom style="thin">
        <color theme="7" tint="0.39997558519241921"/>
      </bottom>
      <diagonal/>
    </border>
    <border>
      <left style="thin">
        <color theme="7"/>
      </left>
      <right/>
      <top style="medium">
        <color theme="7"/>
      </top>
      <bottom/>
      <diagonal/>
    </border>
    <border>
      <left style="thin">
        <color indexed="64"/>
      </left>
      <right style="thin">
        <color theme="7"/>
      </right>
      <top style="medium">
        <color theme="7"/>
      </top>
      <bottom/>
      <diagonal/>
    </border>
    <border>
      <left style="thin">
        <color theme="7"/>
      </left>
      <right/>
      <top/>
      <bottom style="medium">
        <color theme="7"/>
      </bottom>
      <diagonal/>
    </border>
    <border>
      <left/>
      <right style="thin">
        <color theme="7"/>
      </right>
      <top/>
      <bottom style="medium">
        <color theme="7"/>
      </bottom>
      <diagonal/>
    </border>
    <border>
      <left/>
      <right style="thin">
        <color theme="7"/>
      </right>
      <top style="thin">
        <color theme="7" tint="0.39997558519241921"/>
      </top>
      <bottom style="thin">
        <color theme="7" tint="0.39997558519241921"/>
      </bottom>
      <diagonal/>
    </border>
    <border>
      <left style="thin">
        <color theme="7"/>
      </left>
      <right/>
      <top style="thin">
        <color theme="7"/>
      </top>
      <bottom style="thin">
        <color theme="0"/>
      </bottom>
      <diagonal/>
    </border>
    <border>
      <left/>
      <right/>
      <top style="thin">
        <color theme="7"/>
      </top>
      <bottom style="thin">
        <color theme="0"/>
      </bottom>
      <diagonal/>
    </border>
    <border>
      <left style="thin">
        <color theme="0"/>
      </left>
      <right/>
      <top style="thin">
        <color theme="7"/>
      </top>
      <bottom style="thin">
        <color theme="0"/>
      </bottom>
      <diagonal/>
    </border>
    <border>
      <left/>
      <right style="thin">
        <color theme="7"/>
      </right>
      <top style="thin">
        <color theme="7"/>
      </top>
      <bottom style="thin">
        <color theme="0"/>
      </bottom>
      <diagonal/>
    </border>
  </borders>
  <cellStyleXfs count="72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05" fillId="24"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105" fillId="28"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105" fillId="28"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105" fillId="24"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105" fillId="36"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3" fillId="0" borderId="1">
      <alignment horizontal="center" vertical="center"/>
    </xf>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7" fillId="39" borderId="0" applyNumberFormat="0" applyBorder="0" applyAlignment="0" applyProtection="0"/>
    <xf numFmtId="0" fontId="108" fillId="40" borderId="105" applyNumberFormat="0" applyAlignment="0" applyProtection="0"/>
    <xf numFmtId="0" fontId="108" fillId="40" borderId="105" applyNumberFormat="0" applyAlignment="0" applyProtection="0"/>
    <xf numFmtId="0" fontId="108" fillId="40" borderId="105" applyNumberFormat="0" applyAlignment="0" applyProtection="0"/>
    <xf numFmtId="0" fontId="109" fillId="41" borderId="105" applyNumberFormat="0" applyAlignment="0" applyProtection="0"/>
    <xf numFmtId="0" fontId="110" fillId="42" borderId="106" applyNumberFormat="0" applyAlignment="0" applyProtection="0"/>
    <xf numFmtId="0" fontId="110" fillId="42" borderId="106" applyNumberFormat="0" applyAlignment="0" applyProtection="0"/>
    <xf numFmtId="0" fontId="110" fillId="42" borderId="106" applyNumberFormat="0" applyAlignment="0" applyProtection="0"/>
    <xf numFmtId="0" fontId="110" fillId="29" borderId="106" applyNumberFormat="0" applyAlignment="0" applyProtection="0"/>
    <xf numFmtId="1" fontId="111" fillId="43" borderId="4">
      <alignment horizontal="right" vertical="center"/>
    </xf>
    <xf numFmtId="0" fontId="112" fillId="43" borderId="4">
      <alignment horizontal="right" vertical="center"/>
    </xf>
    <xf numFmtId="0" fontId="2" fillId="43" borderId="107"/>
    <xf numFmtId="0" fontId="111" fillId="2" borderId="4">
      <alignment horizontal="center" vertical="center"/>
    </xf>
    <xf numFmtId="1" fontId="111" fillId="43" borderId="4">
      <alignment horizontal="right" vertical="center"/>
    </xf>
    <xf numFmtId="0" fontId="2" fillId="43" borderId="0"/>
    <xf numFmtId="0" fontId="113" fillId="43" borderId="4">
      <alignment horizontal="left" vertical="center"/>
    </xf>
    <xf numFmtId="0" fontId="113" fillId="43" borderId="4"/>
    <xf numFmtId="0" fontId="112" fillId="43" borderId="4">
      <alignment horizontal="right" vertical="center"/>
    </xf>
    <xf numFmtId="0" fontId="114" fillId="44" borderId="4">
      <alignment horizontal="left" vertical="center"/>
    </xf>
    <xf numFmtId="0" fontId="114" fillId="44" borderId="4">
      <alignment horizontal="left" vertical="center"/>
    </xf>
    <xf numFmtId="0" fontId="115" fillId="43" borderId="4">
      <alignment horizontal="left" vertical="center"/>
    </xf>
    <xf numFmtId="0" fontId="116" fillId="43" borderId="107"/>
    <xf numFmtId="0" fontId="111"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5" fontId="117"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117"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119" fillId="0" borderId="0" applyProtection="0"/>
    <xf numFmtId="187" fontId="2" fillId="0" borderId="0" applyFont="0" applyFill="0" applyBorder="0" applyAlignment="0" applyProtection="0">
      <alignment wrapText="1"/>
    </xf>
    <xf numFmtId="187" fontId="2" fillId="0" borderId="0" applyFont="0" applyFill="0" applyBorder="0" applyAlignment="0" applyProtection="0">
      <alignment wrapText="1"/>
    </xf>
    <xf numFmtId="187" fontId="2" fillId="0" borderId="0" applyFont="0" applyFill="0" applyBorder="0" applyAlignment="0" applyProtection="0">
      <alignment wrapText="1"/>
    </xf>
    <xf numFmtId="0" fontId="10" fillId="2" borderId="0"/>
    <xf numFmtId="166" fontId="3" fillId="0" borderId="0" applyBorder="0"/>
    <xf numFmtId="166" fontId="3" fillId="0" borderId="19"/>
    <xf numFmtId="0" fontId="120" fillId="45" borderId="0" applyNumberFormat="0" applyBorder="0" applyAlignment="0" applyProtection="0"/>
    <xf numFmtId="0" fontId="120" fillId="46" borderId="0" applyNumberFormat="0" applyBorder="0" applyAlignment="0" applyProtection="0"/>
    <xf numFmtId="0" fontId="120" fillId="47" borderId="0" applyNumberFormat="0" applyBorder="0" applyAlignment="0" applyProtection="0"/>
    <xf numFmtId="0" fontId="11" fillId="0" borderId="0" applyNumberFormat="0" applyAlignment="0">
      <alignment horizontal="left"/>
    </xf>
    <xf numFmtId="188" fontId="2"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3" fillId="0" borderId="0" applyFill="0" applyAlignment="0"/>
    <xf numFmtId="2" fontId="119" fillId="0" borderId="0" applyProtection="0"/>
    <xf numFmtId="0" fontId="122" fillId="0" borderId="0" applyNumberFormat="0" applyFill="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32" borderId="0" applyNumberFormat="0" applyBorder="0" applyAlignment="0" applyProtection="0"/>
    <xf numFmtId="0" fontId="124" fillId="0" borderId="0"/>
    <xf numFmtId="0" fontId="124"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125" fillId="0" borderId="108" applyNumberFormat="0" applyFill="0" applyAlignment="0" applyProtection="0"/>
    <xf numFmtId="0" fontId="125" fillId="0" borderId="108" applyNumberFormat="0" applyFill="0" applyAlignment="0" applyProtection="0"/>
    <xf numFmtId="0" fontId="125" fillId="0" borderId="108" applyNumberFormat="0" applyFill="0" applyAlignment="0" applyProtection="0"/>
    <xf numFmtId="0" fontId="126" fillId="0" borderId="109" applyNumberFormat="0" applyFill="0" applyAlignment="0" applyProtection="0"/>
    <xf numFmtId="0" fontId="127" fillId="0" borderId="110" applyNumberFormat="0" applyFill="0" applyAlignment="0" applyProtection="0"/>
    <xf numFmtId="0" fontId="127" fillId="0" borderId="110" applyNumberFormat="0" applyFill="0" applyAlignment="0" applyProtection="0"/>
    <xf numFmtId="0" fontId="127" fillId="0" borderId="110" applyNumberFormat="0" applyFill="0" applyAlignment="0" applyProtection="0"/>
    <xf numFmtId="0" fontId="128" fillId="0" borderId="110" applyNumberFormat="0" applyFill="0" applyAlignment="0" applyProtection="0"/>
    <xf numFmtId="0" fontId="129" fillId="0" borderId="111" applyNumberFormat="0" applyFill="0" applyAlignment="0" applyProtection="0"/>
    <xf numFmtId="0" fontId="129" fillId="0" borderId="111" applyNumberFormat="0" applyFill="0" applyAlignment="0" applyProtection="0"/>
    <xf numFmtId="0" fontId="129" fillId="0" borderId="111" applyNumberFormat="0" applyFill="0" applyAlignment="0" applyProtection="0"/>
    <xf numFmtId="0" fontId="130" fillId="0" borderId="112"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19" fillId="0" borderId="0" applyNumberFormat="0" applyFont="0" applyFill="0" applyBorder="0" applyAlignment="0" applyProtection="0"/>
    <xf numFmtId="0" fontId="131" fillId="0" borderId="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14" borderId="105" applyNumberFormat="0" applyAlignment="0" applyProtection="0"/>
    <xf numFmtId="0" fontId="135" fillId="14" borderId="105" applyNumberFormat="0" applyAlignment="0" applyProtection="0"/>
    <xf numFmtId="0" fontId="135" fillId="14" borderId="105" applyNumberFormat="0" applyAlignment="0" applyProtection="0"/>
    <xf numFmtId="0" fontId="135" fillId="36" borderId="105" applyNumberFormat="0" applyAlignment="0" applyProtection="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113" applyNumberFormat="0" applyFill="0" applyAlignment="0" applyProtection="0"/>
    <xf numFmtId="0" fontId="138" fillId="0" borderId="113" applyNumberFormat="0" applyFill="0" applyAlignment="0" applyProtection="0"/>
    <xf numFmtId="0" fontId="138" fillId="0" borderId="113" applyNumberFormat="0" applyFill="0" applyAlignment="0" applyProtection="0"/>
    <xf numFmtId="0" fontId="139" fillId="0" borderId="113" applyNumberFormat="0" applyFill="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9" fontId="141"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142" fillId="0" borderId="0"/>
    <xf numFmtId="0" fontId="2" fillId="0" borderId="0"/>
    <xf numFmtId="0" fontId="1" fillId="0" borderId="0"/>
    <xf numFmtId="0" fontId="21" fillId="0" borderId="0"/>
    <xf numFmtId="0" fontId="1" fillId="0" borderId="0"/>
    <xf numFmtId="0" fontId="1" fillId="0" borderId="0"/>
    <xf numFmtId="0" fontId="143" fillId="0" borderId="0"/>
    <xf numFmtId="0" fontId="14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144" fillId="0" borderId="0"/>
    <xf numFmtId="190"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145" fillId="0" borderId="0"/>
    <xf numFmtId="164" fontId="146" fillId="0" borderId="0"/>
    <xf numFmtId="0" fontId="145" fillId="0" borderId="0"/>
    <xf numFmtId="0" fontId="145" fillId="0" borderId="0"/>
    <xf numFmtId="0" fontId="3" fillId="0" borderId="0"/>
    <xf numFmtId="0" fontId="21" fillId="0" borderId="0"/>
    <xf numFmtId="0" fontId="1" fillId="0" borderId="0"/>
    <xf numFmtId="165" fontId="12" fillId="0" borderId="0"/>
    <xf numFmtId="0" fontId="2" fillId="0" borderId="0"/>
    <xf numFmtId="0" fontId="145" fillId="0" borderId="0"/>
    <xf numFmtId="0" fontId="2" fillId="0" borderId="0"/>
    <xf numFmtId="0" fontId="145" fillId="0" borderId="0"/>
    <xf numFmtId="0" fontId="145" fillId="0" borderId="0"/>
    <xf numFmtId="0" fontId="143" fillId="0" borderId="0"/>
    <xf numFmtId="0" fontId="145"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141" fillId="0" borderId="0"/>
    <xf numFmtId="0" fontId="2" fillId="0" borderId="0"/>
    <xf numFmtId="0" fontId="1" fillId="0" borderId="0"/>
    <xf numFmtId="0" fontId="12" fillId="0" borderId="0"/>
    <xf numFmtId="164" fontId="146" fillId="0" borderId="0"/>
    <xf numFmtId="0" fontId="1" fillId="0" borderId="0"/>
    <xf numFmtId="0" fontId="1" fillId="0" borderId="0"/>
    <xf numFmtId="0" fontId="21" fillId="0" borderId="0"/>
    <xf numFmtId="164" fontId="146"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146"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50" borderId="11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21" fillId="7" borderId="84" applyNumberFormat="0" applyFont="0" applyAlignment="0" applyProtection="0"/>
    <xf numFmtId="0" fontId="4" fillId="0" borderId="0">
      <alignment horizontal="left"/>
    </xf>
    <xf numFmtId="0" fontId="16" fillId="0" borderId="0">
      <alignment wrapText="1"/>
    </xf>
    <xf numFmtId="0" fontId="147" fillId="40" borderId="115" applyNumberFormat="0" applyAlignment="0" applyProtection="0"/>
    <xf numFmtId="0" fontId="147" fillId="40" borderId="115" applyNumberFormat="0" applyAlignment="0" applyProtection="0"/>
    <xf numFmtId="0" fontId="147" fillId="40" borderId="115" applyNumberFormat="0" applyAlignment="0" applyProtection="0"/>
    <xf numFmtId="0" fontId="147" fillId="41" borderId="11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3" fillId="0" borderId="2">
      <alignment horizontal="center" vertical="center"/>
    </xf>
    <xf numFmtId="0" fontId="148" fillId="0" borderId="0" applyNumberFormat="0" applyFill="0" applyBorder="0" applyAlignment="0" applyProtection="0"/>
    <xf numFmtId="0" fontId="6" fillId="0" borderId="0"/>
    <xf numFmtId="0" fontId="2" fillId="0" borderId="0"/>
    <xf numFmtId="0" fontId="124" fillId="51" borderId="116" applyNumberFormat="0" applyProtection="0">
      <alignment horizontal="center" wrapText="1"/>
    </xf>
    <xf numFmtId="0" fontId="124" fillId="51" borderId="11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124" fillId="0" borderId="0" applyNumberFormat="0" applyFill="0" applyBorder="0">
      <alignment horizontal="center" wrapText="1"/>
    </xf>
    <xf numFmtId="0" fontId="124" fillId="0" borderId="0" applyNumberFormat="0" applyFill="0" applyBorder="0">
      <alignment horizontal="center" wrapText="1"/>
    </xf>
    <xf numFmtId="0" fontId="124" fillId="0" borderId="0" applyNumberFormat="0" applyFill="0" applyBorder="0">
      <alignment horizontal="center" wrapText="1"/>
    </xf>
    <xf numFmtId="0" fontId="149"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xf numFmtId="0" fontId="120" fillId="0" borderId="118" applyNumberFormat="0" applyFill="0" applyAlignment="0" applyProtection="0"/>
    <xf numFmtId="0" fontId="120" fillId="0" borderId="118" applyNumberFormat="0" applyFill="0" applyAlignment="0" applyProtection="0"/>
    <xf numFmtId="0" fontId="120" fillId="0" borderId="118" applyNumberFormat="0" applyFill="0" applyAlignment="0" applyProtection="0"/>
    <xf numFmtId="0" fontId="120" fillId="0" borderId="119" applyNumberFormat="0" applyFill="0" applyAlignment="0" applyProtection="0"/>
    <xf numFmtId="0" fontId="19" fillId="2" borderId="0" applyFont="0" applyFill="0">
      <alignment horizontal="center"/>
    </xf>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xf numFmtId="0" fontId="154" fillId="0" borderId="0"/>
    <xf numFmtId="9" fontId="2" fillId="0" borderId="0" applyFont="0" applyFill="0" applyBorder="0" applyAlignment="0" applyProtection="0"/>
    <xf numFmtId="0" fontId="132" fillId="0" borderId="0" applyNumberFormat="0" applyFill="0" applyBorder="0" applyAlignment="0" applyProtection="0">
      <alignment vertical="top"/>
      <protection locked="0"/>
    </xf>
    <xf numFmtId="0" fontId="179" fillId="0" borderId="0"/>
  </cellStyleXfs>
  <cellXfs count="988">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5" fillId="0" borderId="0" xfId="0" applyFont="1" applyFill="1" applyBorder="1"/>
    <xf numFmtId="0" fontId="26" fillId="0" borderId="2" xfId="0" applyFont="1" applyFill="1" applyBorder="1" applyAlignment="1">
      <alignment horizontal="center"/>
    </xf>
    <xf numFmtId="164" fontId="26" fillId="0" borderId="2" xfId="0" applyNumberFormat="1" applyFont="1" applyFill="1" applyBorder="1" applyAlignment="1">
      <alignment horizontal="center"/>
    </xf>
    <xf numFmtId="164" fontId="26" fillId="0" borderId="2" xfId="0" applyNumberFormat="1" applyFont="1" applyFill="1" applyBorder="1" applyAlignment="1"/>
    <xf numFmtId="165" fontId="24" fillId="0" borderId="0" xfId="1" applyNumberFormat="1" applyFont="1" applyFill="1" applyBorder="1"/>
    <xf numFmtId="0" fontId="24" fillId="0" borderId="3" xfId="0" applyFont="1" applyFill="1" applyBorder="1"/>
    <xf numFmtId="165" fontId="24" fillId="0" borderId="3" xfId="1" applyNumberFormat="1" applyFont="1" applyFill="1" applyBorder="1"/>
    <xf numFmtId="0" fontId="24" fillId="0" borderId="2" xfId="0" applyFont="1" applyFill="1" applyBorder="1"/>
    <xf numFmtId="165" fontId="24" fillId="0" borderId="2" xfId="1" applyNumberFormat="1" applyFont="1" applyFill="1" applyBorder="1"/>
    <xf numFmtId="0" fontId="27" fillId="0" borderId="0" xfId="0" applyFont="1" applyFill="1" applyBorder="1"/>
    <xf numFmtId="0" fontId="29" fillId="0" borderId="0" xfId="49" applyFont="1" applyFill="1" applyAlignment="1">
      <alignment horizontal="right"/>
    </xf>
    <xf numFmtId="0" fontId="30" fillId="0" borderId="0" xfId="49" applyFont="1" applyFill="1"/>
    <xf numFmtId="0" fontId="31" fillId="0" borderId="0" xfId="49" applyFont="1" applyFill="1" applyAlignment="1"/>
    <xf numFmtId="0" fontId="33" fillId="0" borderId="0" xfId="0" applyFont="1" applyFill="1" applyAlignment="1"/>
    <xf numFmtId="0" fontId="33" fillId="0" borderId="0" xfId="0" applyFont="1" applyFill="1" applyBorder="1"/>
    <xf numFmtId="0" fontId="34" fillId="0" borderId="0" xfId="86" applyFont="1" applyFill="1" applyBorder="1" applyAlignment="1">
      <alignment horizontal="centerContinuous"/>
    </xf>
    <xf numFmtId="0" fontId="35" fillId="0" borderId="0" xfId="86" applyFont="1" applyFill="1" applyBorder="1" applyAlignment="1"/>
    <xf numFmtId="0" fontId="34" fillId="0" borderId="0" xfId="86" applyFont="1" applyFill="1" applyBorder="1" applyAlignment="1">
      <alignment horizontal="center"/>
    </xf>
    <xf numFmtId="164" fontId="34" fillId="0" borderId="0" xfId="86" applyNumberFormat="1" applyFont="1" applyFill="1" applyBorder="1" applyAlignment="1">
      <alignment horizontal="center"/>
    </xf>
    <xf numFmtId="181" fontId="33" fillId="0" borderId="0" xfId="1" applyNumberFormat="1" applyFont="1" applyFill="1" applyBorder="1"/>
    <xf numFmtId="166" fontId="35" fillId="0" borderId="0" xfId="86" applyNumberFormat="1" applyFont="1" applyFill="1" applyBorder="1" applyAlignment="1"/>
    <xf numFmtId="166" fontId="33" fillId="0" borderId="0" xfId="0" applyNumberFormat="1" applyFont="1" applyFill="1" applyBorder="1"/>
    <xf numFmtId="0" fontId="30" fillId="0" borderId="0" xfId="87" applyFont="1" applyFill="1" applyBorder="1" applyAlignment="1">
      <alignment horizontal="left" indent="1"/>
    </xf>
    <xf numFmtId="181" fontId="30" fillId="0" borderId="0" xfId="20" applyNumberFormat="1" applyFont="1" applyFill="1" applyBorder="1"/>
    <xf numFmtId="0" fontId="32" fillId="0" borderId="0" xfId="87" applyFont="1" applyFill="1" applyBorder="1" applyAlignment="1">
      <alignment horizontal="left" indent="1"/>
    </xf>
    <xf numFmtId="179" fontId="30" fillId="0" borderId="0" xfId="20" applyNumberFormat="1" applyFont="1" applyFill="1" applyBorder="1"/>
    <xf numFmtId="43" fontId="30" fillId="0" borderId="0" xfId="20" applyFont="1" applyFill="1" applyBorder="1"/>
    <xf numFmtId="0" fontId="30" fillId="0" borderId="0" xfId="49" applyFont="1" applyFill="1" applyBorder="1"/>
    <xf numFmtId="0" fontId="29" fillId="0" borderId="0" xfId="49" applyFont="1" applyFill="1" applyBorder="1" applyAlignment="1"/>
    <xf numFmtId="0" fontId="38" fillId="0" borderId="0" xfId="2" applyFont="1" applyFill="1" applyBorder="1" applyAlignment="1">
      <alignment horizontal="center"/>
    </xf>
    <xf numFmtId="0" fontId="38" fillId="0" borderId="0" xfId="2" applyFont="1" applyFill="1" applyBorder="1" applyAlignment="1"/>
    <xf numFmtId="0" fontId="30" fillId="0" borderId="0" xfId="49" applyFont="1" applyFill="1" applyBorder="1" applyAlignment="1">
      <alignment horizontal="right"/>
    </xf>
    <xf numFmtId="4" fontId="32" fillId="0" borderId="10" xfId="2" applyNumberFormat="1" applyFont="1" applyFill="1" applyBorder="1" applyAlignment="1">
      <alignment horizontal="center" vertical="center"/>
    </xf>
    <xf numFmtId="0" fontId="32" fillId="0" borderId="0" xfId="49" applyFont="1" applyFill="1" applyBorder="1"/>
    <xf numFmtId="165" fontId="30" fillId="0" borderId="0" xfId="20" applyNumberFormat="1" applyFont="1" applyFill="1" applyBorder="1"/>
    <xf numFmtId="165" fontId="30" fillId="0" borderId="0" xfId="20" applyNumberFormat="1" applyFont="1" applyFill="1" applyBorder="1" applyProtection="1"/>
    <xf numFmtId="0" fontId="32" fillId="0" borderId="0" xfId="49" applyFont="1" applyFill="1" applyBorder="1" applyAlignment="1" applyProtection="1">
      <alignment horizontal="right"/>
    </xf>
    <xf numFmtId="165" fontId="32" fillId="0" borderId="0" xfId="20" applyNumberFormat="1" applyFont="1" applyFill="1" applyBorder="1" applyAlignment="1" applyProtection="1">
      <alignment horizontal="right"/>
    </xf>
    <xf numFmtId="165" fontId="30" fillId="0" borderId="0" xfId="49" applyNumberFormat="1" applyFont="1" applyFill="1" applyBorder="1"/>
    <xf numFmtId="0" fontId="29" fillId="0" borderId="0" xfId="49" applyFont="1" applyFill="1" applyBorder="1" applyAlignment="1">
      <alignment horizontal="right"/>
    </xf>
    <xf numFmtId="0" fontId="33" fillId="0" borderId="0" xfId="0" applyFont="1" applyFill="1" applyBorder="1" applyAlignment="1"/>
    <xf numFmtId="0" fontId="43" fillId="0" borderId="0" xfId="86" applyFont="1" applyFill="1" applyBorder="1" applyAlignment="1"/>
    <xf numFmtId="164" fontId="44" fillId="0" borderId="1" xfId="86" quotePrefix="1" applyNumberFormat="1" applyFont="1" applyFill="1" applyBorder="1" applyAlignment="1">
      <alignment horizontal="center"/>
    </xf>
    <xf numFmtId="17" fontId="45" fillId="0" borderId="1" xfId="0" applyNumberFormat="1" applyFont="1" applyFill="1" applyBorder="1"/>
    <xf numFmtId="0" fontId="44" fillId="0" borderId="0" xfId="86" applyFont="1" applyFill="1" applyBorder="1" applyAlignment="1"/>
    <xf numFmtId="164" fontId="44" fillId="0" borderId="0" xfId="86" applyNumberFormat="1" applyFont="1" applyFill="1" applyBorder="1" applyAlignment="1">
      <alignment horizontal="center"/>
    </xf>
    <xf numFmtId="166" fontId="43" fillId="0" borderId="0" xfId="86" applyNumberFormat="1" applyFont="1" applyFill="1" applyBorder="1" applyAlignment="1"/>
    <xf numFmtId="166" fontId="24" fillId="0" borderId="0" xfId="0" applyNumberFormat="1" applyFont="1" applyFill="1" applyBorder="1"/>
    <xf numFmtId="180" fontId="46" fillId="0" borderId="0" xfId="75" applyNumberFormat="1" applyFont="1" applyFill="1" applyBorder="1" applyAlignment="1" applyProtection="1"/>
    <xf numFmtId="0" fontId="47" fillId="0" borderId="0" xfId="0" applyFont="1" applyFill="1" applyBorder="1"/>
    <xf numFmtId="17" fontId="47" fillId="0" borderId="0" xfId="0" applyNumberFormat="1" applyFont="1" applyFill="1" applyBorder="1"/>
    <xf numFmtId="0" fontId="47" fillId="0" borderId="0" xfId="57" applyFont="1" applyFill="1" applyBorder="1"/>
    <xf numFmtId="0" fontId="33" fillId="0" borderId="0" xfId="57" applyFont="1" applyFill="1" applyBorder="1"/>
    <xf numFmtId="0" fontId="33" fillId="0" borderId="0" xfId="57" applyFont="1" applyFill="1" applyBorder="1" applyAlignment="1">
      <alignment horizontal="left"/>
    </xf>
    <xf numFmtId="181" fontId="33" fillId="0" borderId="0" xfId="20" applyNumberFormat="1" applyFont="1" applyFill="1" applyBorder="1"/>
    <xf numFmtId="0" fontId="30" fillId="0" borderId="0" xfId="2" applyFont="1" applyFill="1" applyBorder="1"/>
    <xf numFmtId="0" fontId="29" fillId="0" borderId="0" xfId="2" applyFont="1" applyFill="1" applyBorder="1" applyAlignment="1">
      <alignment horizontal="right"/>
    </xf>
    <xf numFmtId="0" fontId="30" fillId="0" borderId="0" xfId="2" applyFont="1" applyFill="1"/>
    <xf numFmtId="0" fontId="32" fillId="0" borderId="0" xfId="2" applyFont="1" applyFill="1" applyAlignment="1">
      <alignment horizontal="right"/>
    </xf>
    <xf numFmtId="165" fontId="30" fillId="0" borderId="0" xfId="84" applyNumberFormat="1" applyFont="1" applyFill="1" applyAlignment="1">
      <alignment horizontal="left"/>
    </xf>
    <xf numFmtId="0" fontId="32" fillId="0" borderId="0" xfId="2" applyFont="1" applyFill="1" applyBorder="1" applyAlignment="1">
      <alignment horizontal="center"/>
    </xf>
    <xf numFmtId="0" fontId="32" fillId="0" borderId="0" xfId="2" applyFont="1" applyFill="1" applyAlignment="1"/>
    <xf numFmtId="0" fontId="38" fillId="0" borderId="0" xfId="2" applyFont="1" applyFill="1" applyAlignment="1"/>
    <xf numFmtId="0" fontId="48" fillId="0" borderId="0" xfId="85" applyFont="1" applyFill="1" applyBorder="1" applyAlignment="1">
      <alignment horizontal="right"/>
    </xf>
    <xf numFmtId="0" fontId="30" fillId="0" borderId="0" xfId="85" applyFont="1" applyFill="1" applyBorder="1" applyAlignment="1">
      <alignment horizontal="right"/>
    </xf>
    <xf numFmtId="0" fontId="38" fillId="0" borderId="0" xfId="2" applyFont="1" applyFill="1" applyAlignment="1">
      <alignment horizontal="center"/>
    </xf>
    <xf numFmtId="0" fontId="32" fillId="0" borderId="0" xfId="85" applyFont="1" applyFill="1" applyBorder="1" applyAlignment="1"/>
    <xf numFmtId="4" fontId="32" fillId="0" borderId="0" xfId="2" applyNumberFormat="1" applyFont="1" applyFill="1" applyBorder="1" applyAlignment="1">
      <alignment horizontal="center" vertical="center"/>
    </xf>
    <xf numFmtId="43" fontId="32" fillId="0" borderId="0" xfId="3" applyFont="1" applyFill="1" applyBorder="1" applyAlignment="1">
      <alignment horizontal="center" vertical="center"/>
    </xf>
    <xf numFmtId="165" fontId="30" fillId="0" borderId="0" xfId="1" applyNumberFormat="1" applyFont="1" applyFill="1" applyBorder="1"/>
    <xf numFmtId="37" fontId="32" fillId="0" borderId="0" xfId="84" applyNumberFormat="1" applyFont="1" applyFill="1" applyBorder="1" applyAlignment="1">
      <alignment horizontal="right"/>
    </xf>
    <xf numFmtId="37" fontId="32" fillId="0" borderId="0" xfId="84" applyNumberFormat="1" applyFont="1" applyFill="1" applyBorder="1" applyAlignment="1">
      <alignment horizontal="right" vertical="center"/>
    </xf>
    <xf numFmtId="0" fontId="32" fillId="0" borderId="0" xfId="49" applyFont="1" applyFill="1" applyAlignment="1">
      <alignment horizontal="right"/>
    </xf>
    <xf numFmtId="0" fontId="49" fillId="0" borderId="0" xfId="49" applyFont="1" applyFill="1" applyAlignment="1"/>
    <xf numFmtId="0" fontId="50" fillId="0" borderId="15" xfId="49" applyFont="1" applyFill="1" applyBorder="1" applyAlignment="1">
      <alignment vertical="top" wrapText="1"/>
    </xf>
    <xf numFmtId="0" fontId="30" fillId="0" borderId="15" xfId="49" applyFont="1" applyFill="1" applyBorder="1" applyAlignment="1">
      <alignment vertical="top" wrapText="1"/>
    </xf>
    <xf numFmtId="0" fontId="30" fillId="0" borderId="16" xfId="49" applyFont="1" applyFill="1" applyBorder="1" applyAlignment="1">
      <alignment horizontal="left" vertical="top" wrapText="1"/>
    </xf>
    <xf numFmtId="0" fontId="50" fillId="0" borderId="15" xfId="49" applyFont="1" applyFill="1" applyBorder="1" applyAlignment="1">
      <alignment horizontal="left" vertical="top" wrapText="1"/>
    </xf>
    <xf numFmtId="0" fontId="30" fillId="0" borderId="3" xfId="49" applyFont="1" applyFill="1" applyBorder="1"/>
    <xf numFmtId="0" fontId="51" fillId="0" borderId="0" xfId="49" applyFont="1" applyFill="1"/>
    <xf numFmtId="0" fontId="51" fillId="0" borderId="0" xfId="49" applyFont="1" applyFill="1" applyBorder="1" applyAlignment="1">
      <alignment vertical="top"/>
    </xf>
    <xf numFmtId="0" fontId="51" fillId="0" borderId="0" xfId="49" applyFont="1" applyFill="1" applyBorder="1" applyAlignment="1">
      <alignment vertical="top" wrapText="1"/>
    </xf>
    <xf numFmtId="0" fontId="30" fillId="0" borderId="0" xfId="49" applyFont="1" applyFill="1" applyBorder="1" applyAlignment="1">
      <alignment vertical="top" wrapText="1"/>
    </xf>
    <xf numFmtId="0" fontId="35" fillId="0" borderId="0" xfId="49" applyFont="1" applyFill="1" applyAlignment="1">
      <alignment horizontal="center" vertical="center"/>
    </xf>
    <xf numFmtId="0" fontId="35" fillId="0" borderId="0" xfId="49" applyFont="1" applyFill="1" applyAlignment="1">
      <alignment vertical="center" wrapText="1"/>
    </xf>
    <xf numFmtId="0" fontId="35" fillId="0" borderId="0" xfId="49" applyFont="1" applyFill="1" applyAlignment="1">
      <alignment vertical="center"/>
    </xf>
    <xf numFmtId="0" fontId="56" fillId="0" borderId="0" xfId="49" applyFont="1" applyFill="1" applyAlignment="1">
      <alignment horizontal="right" vertical="center"/>
    </xf>
    <xf numFmtId="0" fontId="24" fillId="0" borderId="0" xfId="0" applyFont="1" applyFill="1" applyBorder="1" applyAlignment="1">
      <alignment vertical="top" wrapText="1"/>
    </xf>
    <xf numFmtId="49" fontId="59" fillId="0" borderId="0" xfId="49" applyNumberFormat="1" applyFont="1" applyFill="1" applyAlignment="1">
      <alignment horizontal="center"/>
    </xf>
    <xf numFmtId="0" fontId="59" fillId="0" borderId="0" xfId="49" applyFont="1" applyFill="1" applyAlignment="1">
      <alignment vertical="top" wrapText="1"/>
    </xf>
    <xf numFmtId="49" fontId="60" fillId="0" borderId="0" xfId="49" applyNumberFormat="1" applyFont="1" applyFill="1" applyAlignment="1">
      <alignment vertical="top"/>
    </xf>
    <xf numFmtId="0" fontId="59" fillId="0" borderId="0" xfId="49" applyFont="1" applyFill="1" applyAlignment="1">
      <alignment horizontal="center"/>
    </xf>
    <xf numFmtId="49" fontId="61" fillId="0" borderId="0" xfId="49" applyNumberFormat="1" applyFont="1" applyFill="1" applyAlignment="1">
      <alignment horizontal="right" vertical="top"/>
    </xf>
    <xf numFmtId="0" fontId="59" fillId="0" borderId="0" xfId="49" applyFont="1" applyFill="1"/>
    <xf numFmtId="0" fontId="60" fillId="0" borderId="0" xfId="49" applyFont="1" applyFill="1" applyBorder="1" applyAlignment="1"/>
    <xf numFmtId="0" fontId="64" fillId="0" borderId="0" xfId="49" applyFont="1" applyFill="1" applyAlignment="1">
      <alignment vertical="top" wrapText="1"/>
    </xf>
    <xf numFmtId="49" fontId="30" fillId="0" borderId="0" xfId="49" applyNumberFormat="1" applyFont="1" applyFill="1" applyAlignment="1">
      <alignment horizontal="center" vertical="center"/>
    </xf>
    <xf numFmtId="0" fontId="30" fillId="0" borderId="0" xfId="49" applyFont="1" applyFill="1" applyAlignment="1">
      <alignment horizontal="left" vertical="center" wrapText="1"/>
    </xf>
    <xf numFmtId="0" fontId="32" fillId="0" borderId="0" xfId="49" applyFont="1" applyFill="1" applyAlignment="1">
      <alignment horizontal="center"/>
    </xf>
    <xf numFmtId="0" fontId="30" fillId="0" borderId="0" xfId="49" applyFont="1" applyFill="1" applyAlignment="1">
      <alignment horizontal="center"/>
    </xf>
    <xf numFmtId="0" fontId="60" fillId="0" borderId="0" xfId="49" applyFont="1" applyFill="1" applyAlignment="1">
      <alignment horizontal="right"/>
    </xf>
    <xf numFmtId="181" fontId="65" fillId="0" borderId="0" xfId="49" applyNumberFormat="1" applyFont="1" applyFill="1" applyBorder="1" applyAlignment="1">
      <alignment horizontal="center" vertical="center"/>
    </xf>
    <xf numFmtId="181" fontId="65" fillId="0" borderId="0" xfId="3" applyNumberFormat="1" applyFont="1" applyFill="1" applyBorder="1" applyAlignment="1">
      <alignment horizontal="center" vertical="center"/>
    </xf>
    <xf numFmtId="181" fontId="65" fillId="0" borderId="0" xfId="3" applyNumberFormat="1" applyFont="1" applyFill="1" applyBorder="1" applyAlignment="1">
      <alignment horizontal="center" vertical="center" wrapText="1"/>
    </xf>
    <xf numFmtId="0" fontId="59" fillId="0" borderId="0" xfId="49" applyFont="1" applyFill="1" applyBorder="1"/>
    <xf numFmtId="0" fontId="60" fillId="0" borderId="0" xfId="49" applyFont="1" applyFill="1"/>
    <xf numFmtId="0" fontId="60" fillId="0" borderId="0" xfId="49" applyFont="1" applyFill="1" applyAlignment="1">
      <alignment horizontal="center"/>
    </xf>
    <xf numFmtId="0" fontId="59" fillId="0" borderId="0" xfId="49" applyFont="1" applyFill="1" applyAlignment="1">
      <alignment horizontal="center" vertical="top" wrapText="1"/>
    </xf>
    <xf numFmtId="0" fontId="33" fillId="0" borderId="0" xfId="0" applyFont="1" applyFill="1" applyBorder="1" applyAlignment="1">
      <alignment horizontal="center"/>
    </xf>
    <xf numFmtId="0" fontId="30" fillId="0" borderId="0" xfId="7" applyFont="1" applyFill="1" applyBorder="1" applyAlignment="1">
      <alignment horizontal="center"/>
    </xf>
    <xf numFmtId="0" fontId="30" fillId="0" borderId="0" xfId="0" applyFont="1" applyFill="1" applyBorder="1"/>
    <xf numFmtId="183" fontId="30" fillId="0" borderId="0" xfId="0" applyNumberFormat="1" applyFont="1" applyFill="1" applyBorder="1" applyAlignment="1"/>
    <xf numFmtId="0" fontId="24" fillId="0" borderId="0" xfId="0" applyFont="1" applyFill="1" applyBorder="1" applyAlignment="1">
      <alignment horizontal="left" vertical="top"/>
    </xf>
    <xf numFmtId="0" fontId="44" fillId="0" borderId="0" xfId="49" applyFont="1" applyFill="1" applyBorder="1" applyAlignment="1"/>
    <xf numFmtId="0" fontId="58" fillId="0" borderId="0" xfId="49" applyFont="1" applyFill="1" applyBorder="1"/>
    <xf numFmtId="0" fontId="58" fillId="0" borderId="0" xfId="49" applyFont="1" applyFill="1" applyBorder="1" applyAlignment="1">
      <alignment horizontal="right"/>
    </xf>
    <xf numFmtId="0" fontId="58" fillId="0" borderId="0" xfId="49" applyFont="1" applyFill="1" applyBorder="1" applyAlignment="1"/>
    <xf numFmtId="0" fontId="58" fillId="0" borderId="0" xfId="0" applyFont="1" applyFill="1" applyBorder="1" applyAlignment="1">
      <alignment horizontal="right"/>
    </xf>
    <xf numFmtId="0" fontId="43" fillId="0" borderId="0" xfId="0" applyFont="1" applyFill="1" applyBorder="1" applyAlignment="1">
      <alignment horizontal="right"/>
    </xf>
    <xf numFmtId="0" fontId="58" fillId="0" borderId="0" xfId="0" applyFont="1" applyFill="1" applyBorder="1"/>
    <xf numFmtId="43" fontId="58" fillId="0" borderId="0" xfId="23" quotePrefix="1" applyFont="1" applyFill="1" applyBorder="1"/>
    <xf numFmtId="43" fontId="24" fillId="0" borderId="0" xfId="23" quotePrefix="1" applyFont="1" applyFill="1" applyBorder="1"/>
    <xf numFmtId="167" fontId="43" fillId="0" borderId="0" xfId="0" applyNumberFormat="1" applyFont="1" applyFill="1" applyBorder="1" applyAlignment="1">
      <alignment horizontal="center"/>
    </xf>
    <xf numFmtId="0" fontId="43" fillId="0" borderId="0" xfId="49" applyFont="1" applyFill="1" applyBorder="1" applyAlignment="1">
      <alignment horizontal="left"/>
    </xf>
    <xf numFmtId="0" fontId="44" fillId="0" borderId="0" xfId="49" applyFont="1" applyFill="1" applyBorder="1" applyAlignment="1">
      <alignment horizontal="left"/>
    </xf>
    <xf numFmtId="0" fontId="71" fillId="0" borderId="0" xfId="0" applyFont="1" applyFill="1" applyBorder="1"/>
    <xf numFmtId="165" fontId="33" fillId="0" borderId="0" xfId="1" applyNumberFormat="1" applyFont="1" applyFill="1" applyBorder="1"/>
    <xf numFmtId="0" fontId="33" fillId="0" borderId="0" xfId="0" applyFont="1" applyFill="1"/>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vertical="center"/>
    </xf>
    <xf numFmtId="165" fontId="30" fillId="0" borderId="0" xfId="3" applyNumberFormat="1" applyFont="1" applyFill="1" applyBorder="1"/>
    <xf numFmtId="0" fontId="73" fillId="0" borderId="0" xfId="0" applyFont="1" applyFill="1" applyAlignment="1">
      <alignment horizontal="center"/>
    </xf>
    <xf numFmtId="0" fontId="76" fillId="0" borderId="0" xfId="0" applyFont="1" applyFill="1"/>
    <xf numFmtId="43" fontId="33" fillId="0" borderId="0" xfId="0" applyNumberFormat="1" applyFont="1" applyFill="1"/>
    <xf numFmtId="0" fontId="47" fillId="0" borderId="0" xfId="0" applyFont="1" applyFill="1"/>
    <xf numFmtId="43" fontId="33" fillId="0" borderId="0" xfId="84" applyFont="1" applyFill="1"/>
    <xf numFmtId="181" fontId="78" fillId="0" borderId="0" xfId="3" applyNumberFormat="1" applyFont="1" applyFill="1" applyBorder="1"/>
    <xf numFmtId="181" fontId="79" fillId="0" borderId="0" xfId="3" applyNumberFormat="1" applyFont="1" applyFill="1" applyBorder="1" applyAlignment="1"/>
    <xf numFmtId="181" fontId="66" fillId="0" borderId="0" xfId="3" applyNumberFormat="1" applyFont="1" applyFill="1" applyBorder="1"/>
    <xf numFmtId="181" fontId="39" fillId="0" borderId="0" xfId="3" applyNumberFormat="1" applyFont="1" applyFill="1" applyBorder="1" applyAlignment="1">
      <alignment horizontal="right"/>
    </xf>
    <xf numFmtId="0" fontId="66" fillId="0" borderId="0" xfId="88" applyFont="1" applyFill="1" applyBorder="1"/>
    <xf numFmtId="0" fontId="80" fillId="0" borderId="0" xfId="88" applyFont="1" applyFill="1" applyBorder="1" applyAlignment="1">
      <alignment horizontal="center"/>
    </xf>
    <xf numFmtId="0" fontId="80" fillId="0" borderId="0" xfId="88" applyFont="1" applyFill="1" applyBorder="1"/>
    <xf numFmtId="166" fontId="66" fillId="0" borderId="0" xfId="71" applyNumberFormat="1" applyFont="1" applyFill="1" applyBorder="1"/>
    <xf numFmtId="166" fontId="66" fillId="0" borderId="0" xfId="74" applyNumberFormat="1" applyFont="1" applyFill="1" applyBorder="1"/>
    <xf numFmtId="166" fontId="66" fillId="0" borderId="0" xfId="71" applyNumberFormat="1" applyFont="1" applyFill="1" applyBorder="1" applyAlignment="1">
      <alignment horizontal="center"/>
    </xf>
    <xf numFmtId="166" fontId="77" fillId="0" borderId="0" xfId="74" applyNumberFormat="1" applyFont="1" applyFill="1" applyBorder="1" applyAlignment="1">
      <alignment horizontal="center"/>
    </xf>
    <xf numFmtId="166" fontId="66" fillId="0" borderId="0" xfId="74" applyNumberFormat="1" applyFont="1" applyFill="1" applyBorder="1" applyAlignment="1">
      <alignment horizontal="center"/>
    </xf>
    <xf numFmtId="181" fontId="69" fillId="0" borderId="0" xfId="3" applyNumberFormat="1" applyFont="1" applyFill="1" applyBorder="1"/>
    <xf numFmtId="166" fontId="66" fillId="0" borderId="0" xfId="56" applyNumberFormat="1" applyFont="1" applyFill="1" applyBorder="1" applyAlignment="1">
      <alignment horizontal="center"/>
    </xf>
    <xf numFmtId="0" fontId="82" fillId="0" borderId="0" xfId="88" applyFont="1" applyFill="1" applyBorder="1" applyAlignment="1"/>
    <xf numFmtId="166" fontId="77" fillId="0" borderId="0" xfId="71" applyNumberFormat="1" applyFont="1" applyFill="1" applyBorder="1" applyAlignment="1">
      <alignment horizontal="center"/>
    </xf>
    <xf numFmtId="166" fontId="66" fillId="0" borderId="0" xfId="71" applyNumberFormat="1" applyFont="1" applyFill="1" applyBorder="1" applyAlignment="1">
      <alignment horizontal="center" wrapText="1"/>
    </xf>
    <xf numFmtId="181" fontId="66" fillId="0" borderId="0" xfId="3" applyNumberFormat="1" applyFont="1" applyFill="1" applyBorder="1" applyAlignment="1">
      <alignment horizontal="center"/>
    </xf>
    <xf numFmtId="0" fontId="83" fillId="0" borderId="0" xfId="49" applyFont="1" applyFill="1"/>
    <xf numFmtId="0" fontId="84" fillId="5" borderId="3" xfId="49" applyFont="1" applyFill="1" applyBorder="1"/>
    <xf numFmtId="0" fontId="84" fillId="5" borderId="3" xfId="49" applyFont="1" applyFill="1" applyBorder="1" applyAlignment="1">
      <alignment horizontal="center" vertical="center"/>
    </xf>
    <xf numFmtId="164" fontId="84" fillId="5" borderId="3" xfId="49" applyNumberFormat="1" applyFont="1" applyFill="1" applyBorder="1" applyAlignment="1">
      <alignment horizontal="center" vertical="center"/>
    </xf>
    <xf numFmtId="0" fontId="85" fillId="5" borderId="0" xfId="49" applyFont="1" applyFill="1"/>
    <xf numFmtId="0" fontId="47" fillId="0" borderId="3" xfId="49" applyFont="1" applyFill="1" applyBorder="1" applyAlignment="1">
      <alignment horizontal="center" vertical="center"/>
    </xf>
    <xf numFmtId="164" fontId="47" fillId="0" borderId="3" xfId="49" applyNumberFormat="1" applyFont="1" applyFill="1" applyBorder="1" applyAlignment="1">
      <alignment horizontal="center" vertical="center"/>
    </xf>
    <xf numFmtId="43" fontId="30" fillId="0" borderId="0" xfId="1" applyFont="1" applyFill="1" applyBorder="1"/>
    <xf numFmtId="165" fontId="86" fillId="0" borderId="0" xfId="20" applyNumberFormat="1" applyFont="1" applyFill="1" applyBorder="1" applyAlignment="1">
      <alignment horizontal="right"/>
    </xf>
    <xf numFmtId="0" fontId="83" fillId="0" borderId="0" xfId="49" applyFont="1" applyFill="1" applyBorder="1"/>
    <xf numFmtId="43" fontId="83" fillId="0" borderId="0" xfId="1" applyFont="1" applyFill="1"/>
    <xf numFmtId="0" fontId="83" fillId="0" borderId="0" xfId="2" applyFont="1" applyFill="1"/>
    <xf numFmtId="0" fontId="83" fillId="0" borderId="0" xfId="2" applyFont="1" applyFill="1" applyAlignment="1">
      <alignment horizontal="right"/>
    </xf>
    <xf numFmtId="165" fontId="83" fillId="0" borderId="0" xfId="3" applyNumberFormat="1" applyFont="1" applyFill="1"/>
    <xf numFmtId="10" fontId="83" fillId="0" borderId="0" xfId="3" applyNumberFormat="1" applyFont="1" applyFill="1"/>
    <xf numFmtId="0" fontId="83" fillId="0" borderId="0" xfId="2" applyFont="1" applyFill="1" applyBorder="1"/>
    <xf numFmtId="0" fontId="87" fillId="0" borderId="0" xfId="2" applyFont="1" applyFill="1" applyAlignment="1">
      <alignment horizontal="right"/>
    </xf>
    <xf numFmtId="0" fontId="85" fillId="5" borderId="0" xfId="2" applyFont="1" applyFill="1"/>
    <xf numFmtId="4" fontId="85" fillId="5" borderId="0" xfId="2" applyNumberFormat="1" applyFont="1" applyFill="1" applyAlignment="1">
      <alignment horizontal="center" vertical="center"/>
    </xf>
    <xf numFmtId="4" fontId="84" fillId="5" borderId="10" xfId="2" applyNumberFormat="1" applyFont="1" applyFill="1" applyBorder="1" applyAlignment="1">
      <alignment horizontal="center" vertical="center"/>
    </xf>
    <xf numFmtId="0" fontId="83" fillId="0" borderId="0" xfId="2" applyFont="1" applyFill="1" applyAlignment="1">
      <alignment vertical="center"/>
    </xf>
    <xf numFmtId="0" fontId="32" fillId="0" borderId="0" xfId="2" applyFont="1" applyFill="1" applyBorder="1" applyAlignment="1">
      <alignment horizontal="right" vertical="center"/>
    </xf>
    <xf numFmtId="0" fontId="30" fillId="0" borderId="0" xfId="2" applyFont="1" applyFill="1" applyBorder="1" applyAlignment="1">
      <alignment vertical="center"/>
    </xf>
    <xf numFmtId="10" fontId="30" fillId="0" borderId="0" xfId="3" applyNumberFormat="1" applyFont="1" applyFill="1" applyBorder="1" applyAlignment="1">
      <alignment vertical="center"/>
    </xf>
    <xf numFmtId="0" fontId="40" fillId="0" borderId="0" xfId="2" applyFont="1" applyFill="1"/>
    <xf numFmtId="165" fontId="32" fillId="0" borderId="0" xfId="3" applyNumberFormat="1" applyFont="1" applyFill="1" applyBorder="1"/>
    <xf numFmtId="165" fontId="32" fillId="0" borderId="2" xfId="3" applyNumberFormat="1" applyFont="1" applyFill="1" applyBorder="1"/>
    <xf numFmtId="165" fontId="32" fillId="0" borderId="0" xfId="3" applyNumberFormat="1" applyFont="1" applyFill="1" applyBorder="1" applyAlignment="1">
      <alignment horizontal="right" indent="2"/>
    </xf>
    <xf numFmtId="165" fontId="30" fillId="0" borderId="0" xfId="2" applyNumberFormat="1" applyFont="1" applyFill="1" applyBorder="1"/>
    <xf numFmtId="4" fontId="32" fillId="0" borderId="7" xfId="2" applyNumberFormat="1" applyFont="1" applyFill="1" applyBorder="1" applyAlignment="1">
      <alignment horizontal="center" vertical="center"/>
    </xf>
    <xf numFmtId="4" fontId="32" fillId="0" borderId="8" xfId="3" applyNumberFormat="1" applyFont="1" applyFill="1" applyBorder="1" applyAlignment="1">
      <alignment horizontal="center" vertical="center"/>
    </xf>
    <xf numFmtId="4" fontId="32" fillId="0" borderId="8" xfId="2" applyNumberFormat="1" applyFont="1" applyFill="1" applyBorder="1" applyAlignment="1">
      <alignment horizontal="center" vertical="center"/>
    </xf>
    <xf numFmtId="4" fontId="32" fillId="0" borderId="13" xfId="2" applyNumberFormat="1" applyFont="1" applyFill="1" applyBorder="1" applyAlignment="1">
      <alignment horizontal="center" vertical="center"/>
    </xf>
    <xf numFmtId="4" fontId="32" fillId="0" borderId="9" xfId="2" applyNumberFormat="1" applyFont="1" applyFill="1" applyBorder="1" applyAlignment="1">
      <alignment horizontal="center" vertical="center"/>
    </xf>
    <xf numFmtId="4" fontId="32" fillId="0" borderId="10" xfId="3" applyNumberFormat="1" applyFont="1" applyFill="1" applyBorder="1" applyAlignment="1">
      <alignment horizontal="center" vertical="center"/>
    </xf>
    <xf numFmtId="4" fontId="32" fillId="0" borderId="14" xfId="2" applyNumberFormat="1" applyFont="1" applyFill="1" applyBorder="1" applyAlignment="1">
      <alignment horizontal="center" vertical="center"/>
    </xf>
    <xf numFmtId="0" fontId="40" fillId="0" borderId="0" xfId="2" applyFont="1" applyFill="1" applyAlignment="1">
      <alignment vertical="center"/>
    </xf>
    <xf numFmtId="165" fontId="32" fillId="0" borderId="0" xfId="3" applyNumberFormat="1" applyFont="1" applyFill="1" applyBorder="1" applyAlignment="1">
      <alignment vertical="center"/>
    </xf>
    <xf numFmtId="43" fontId="30" fillId="0" borderId="0" xfId="3" applyFont="1" applyFill="1" applyBorder="1"/>
    <xf numFmtId="0" fontId="83" fillId="0" borderId="0" xfId="2" applyFont="1" applyFill="1" applyBorder="1" applyAlignment="1">
      <alignment horizontal="right"/>
    </xf>
    <xf numFmtId="165" fontId="83" fillId="0" borderId="0" xfId="3" applyNumberFormat="1" applyFont="1" applyFill="1" applyBorder="1"/>
    <xf numFmtId="10" fontId="83" fillId="0" borderId="0" xfId="3" applyNumberFormat="1" applyFont="1" applyFill="1" applyBorder="1"/>
    <xf numFmtId="43" fontId="83" fillId="0" borderId="0" xfId="3" applyFont="1" applyFill="1"/>
    <xf numFmtId="0" fontId="22" fillId="0" borderId="0" xfId="0" applyFont="1"/>
    <xf numFmtId="0" fontId="33" fillId="0" borderId="0" xfId="0" applyFont="1" applyBorder="1" applyAlignment="1">
      <alignment horizontal="left"/>
    </xf>
    <xf numFmtId="0" fontId="88" fillId="5" borderId="0" xfId="0" applyFont="1" applyFill="1"/>
    <xf numFmtId="0" fontId="22" fillId="0" borderId="0" xfId="0" applyFont="1" applyBorder="1"/>
    <xf numFmtId="164" fontId="91" fillId="0" borderId="0" xfId="0" applyNumberFormat="1" applyFont="1" applyBorder="1" applyAlignment="1">
      <alignment horizontal="center"/>
    </xf>
    <xf numFmtId="0" fontId="90" fillId="0" borderId="0" xfId="0" applyFont="1" applyBorder="1"/>
    <xf numFmtId="0" fontId="93" fillId="0" borderId="0" xfId="0" applyFont="1" applyBorder="1"/>
    <xf numFmtId="43" fontId="84" fillId="5" borderId="43" xfId="3" applyFont="1" applyFill="1" applyBorder="1" applyAlignment="1">
      <alignment horizontal="center" vertical="center"/>
    </xf>
    <xf numFmtId="0" fontId="32" fillId="0" borderId="31" xfId="2" applyFont="1" applyFill="1" applyBorder="1" applyAlignment="1">
      <alignment vertical="center"/>
    </xf>
    <xf numFmtId="43" fontId="30" fillId="0" borderId="25" xfId="3" applyFont="1" applyFill="1" applyBorder="1" applyAlignment="1">
      <alignment vertical="center"/>
    </xf>
    <xf numFmtId="0" fontId="30" fillId="0" borderId="31" xfId="2" applyFont="1" applyFill="1" applyBorder="1" applyAlignment="1">
      <alignment horizontal="left" indent="1"/>
    </xf>
    <xf numFmtId="165" fontId="30" fillId="0" borderId="25" xfId="3" applyNumberFormat="1" applyFont="1" applyFill="1" applyBorder="1"/>
    <xf numFmtId="0" fontId="32" fillId="0" borderId="31" xfId="2" applyFont="1" applyFill="1" applyBorder="1" applyAlignment="1">
      <alignment horizontal="center"/>
    </xf>
    <xf numFmtId="165" fontId="32" fillId="0" borderId="25" xfId="3" applyNumberFormat="1" applyFont="1" applyFill="1" applyBorder="1"/>
    <xf numFmtId="0" fontId="32" fillId="0" borderId="31" xfId="2" applyFont="1" applyFill="1" applyBorder="1"/>
    <xf numFmtId="0" fontId="32" fillId="0" borderId="31" xfId="2" applyFont="1" applyFill="1" applyBorder="1" applyAlignment="1">
      <alignment horizontal="left" indent="1"/>
    </xf>
    <xf numFmtId="0" fontId="32" fillId="0" borderId="34" xfId="2" applyFont="1" applyFill="1" applyBorder="1" applyAlignment="1">
      <alignment horizontal="center"/>
    </xf>
    <xf numFmtId="165" fontId="32" fillId="0" borderId="35" xfId="3" applyNumberFormat="1" applyFont="1" applyFill="1" applyBorder="1"/>
    <xf numFmtId="0" fontId="32" fillId="0" borderId="31" xfId="2" applyFont="1" applyFill="1" applyBorder="1" applyAlignment="1">
      <alignment horizontal="right"/>
    </xf>
    <xf numFmtId="43" fontId="30" fillId="0" borderId="25" xfId="3" applyFont="1" applyFill="1" applyBorder="1"/>
    <xf numFmtId="4" fontId="32" fillId="0" borderId="25" xfId="2" applyNumberFormat="1" applyFont="1" applyFill="1" applyBorder="1" applyAlignment="1">
      <alignment vertical="center"/>
    </xf>
    <xf numFmtId="0" fontId="30" fillId="0" borderId="31" xfId="2" applyFont="1" applyFill="1" applyBorder="1"/>
    <xf numFmtId="43" fontId="30" fillId="0" borderId="25" xfId="1" applyFont="1" applyFill="1" applyBorder="1" applyAlignment="1">
      <alignment vertical="center"/>
    </xf>
    <xf numFmtId="0" fontId="30" fillId="0" borderId="25" xfId="2" applyFont="1" applyFill="1" applyBorder="1"/>
    <xf numFmtId="0" fontId="32" fillId="0" borderId="31" xfId="2" applyFont="1" applyFill="1" applyBorder="1" applyAlignment="1">
      <alignment horizontal="center" vertical="center"/>
    </xf>
    <xf numFmtId="0" fontId="32" fillId="0" borderId="25" xfId="2" applyFont="1" applyFill="1" applyBorder="1" applyAlignment="1">
      <alignment vertical="center"/>
    </xf>
    <xf numFmtId="0" fontId="32" fillId="0" borderId="44" xfId="2" applyFont="1" applyFill="1" applyBorder="1" applyAlignment="1">
      <alignment vertical="center"/>
    </xf>
    <xf numFmtId="165" fontId="32" fillId="0" borderId="45" xfId="3" applyNumberFormat="1" applyFont="1" applyFill="1" applyBorder="1" applyAlignment="1">
      <alignment vertical="center"/>
    </xf>
    <xf numFmtId="165" fontId="32" fillId="0" borderId="46" xfId="3" applyNumberFormat="1" applyFont="1" applyFill="1" applyBorder="1" applyAlignment="1">
      <alignment vertical="center"/>
    </xf>
    <xf numFmtId="165" fontId="32" fillId="0" borderId="47" xfId="3" applyNumberFormat="1" applyFont="1" applyFill="1" applyBorder="1" applyAlignment="1">
      <alignment vertical="center"/>
    </xf>
    <xf numFmtId="0" fontId="30" fillId="6" borderId="22" xfId="49" applyFont="1" applyFill="1" applyBorder="1"/>
    <xf numFmtId="165" fontId="86" fillId="6" borderId="48" xfId="20" applyNumberFormat="1" applyFont="1" applyFill="1" applyBorder="1" applyAlignment="1">
      <alignment horizontal="right"/>
    </xf>
    <xf numFmtId="0" fontId="30" fillId="0" borderId="49" xfId="49" applyFont="1" applyFill="1" applyBorder="1"/>
    <xf numFmtId="43" fontId="30" fillId="0" borderId="50" xfId="1" applyNumberFormat="1" applyFont="1" applyFill="1" applyBorder="1"/>
    <xf numFmtId="165" fontId="30" fillId="0" borderId="50" xfId="20" applyNumberFormat="1" applyFont="1" applyFill="1" applyBorder="1"/>
    <xf numFmtId="0" fontId="30" fillId="6" borderId="49" xfId="49" applyFont="1" applyFill="1" applyBorder="1"/>
    <xf numFmtId="43" fontId="30" fillId="6" borderId="50" xfId="1" applyNumberFormat="1" applyFont="1" applyFill="1" applyBorder="1"/>
    <xf numFmtId="165" fontId="86" fillId="0" borderId="50" xfId="20" applyNumberFormat="1" applyFont="1" applyFill="1" applyBorder="1" applyAlignment="1">
      <alignment horizontal="right"/>
    </xf>
    <xf numFmtId="0" fontId="30" fillId="6" borderId="52" xfId="49" applyFont="1" applyFill="1" applyBorder="1"/>
    <xf numFmtId="165" fontId="30" fillId="6" borderId="2" xfId="20" applyNumberFormat="1" applyFont="1" applyFill="1" applyBorder="1"/>
    <xf numFmtId="181" fontId="30" fillId="0" borderId="0" xfId="1" applyNumberFormat="1" applyFont="1" applyFill="1" applyBorder="1"/>
    <xf numFmtId="165" fontId="86" fillId="0" borderId="0" xfId="1" applyNumberFormat="1" applyFont="1" applyFill="1" applyBorder="1" applyAlignment="1">
      <alignment horizontal="right"/>
    </xf>
    <xf numFmtId="165" fontId="86" fillId="6" borderId="48" xfId="1" applyNumberFormat="1" applyFont="1" applyFill="1" applyBorder="1" applyAlignment="1">
      <alignment horizontal="right"/>
    </xf>
    <xf numFmtId="165" fontId="30" fillId="6" borderId="48" xfId="1" applyNumberFormat="1" applyFont="1" applyFill="1" applyBorder="1"/>
    <xf numFmtId="165" fontId="30" fillId="6" borderId="23" xfId="1" applyNumberFormat="1" applyFont="1" applyFill="1" applyBorder="1"/>
    <xf numFmtId="165" fontId="30" fillId="0" borderId="50" xfId="1" applyNumberFormat="1" applyFont="1" applyFill="1" applyBorder="1"/>
    <xf numFmtId="165" fontId="30" fillId="0" borderId="51" xfId="1" applyNumberFormat="1" applyFont="1" applyFill="1" applyBorder="1"/>
    <xf numFmtId="165" fontId="30" fillId="6" borderId="50" xfId="1" applyNumberFormat="1" applyFont="1" applyFill="1" applyBorder="1"/>
    <xf numFmtId="165" fontId="30" fillId="6" borderId="51" xfId="1" applyNumberFormat="1" applyFont="1" applyFill="1" applyBorder="1"/>
    <xf numFmtId="165" fontId="86" fillId="0" borderId="50" xfId="1" applyNumberFormat="1" applyFont="1" applyFill="1" applyBorder="1" applyAlignment="1">
      <alignment horizontal="right"/>
    </xf>
    <xf numFmtId="165" fontId="30" fillId="6" borderId="2" xfId="1" applyNumberFormat="1" applyFont="1" applyFill="1" applyBorder="1"/>
    <xf numFmtId="165" fontId="30" fillId="6" borderId="53" xfId="1" applyNumberFormat="1" applyFont="1" applyFill="1" applyBorder="1"/>
    <xf numFmtId="0" fontId="80" fillId="0" borderId="31" xfId="88" applyFont="1" applyFill="1" applyBorder="1"/>
    <xf numFmtId="0" fontId="81" fillId="0" borderId="31" xfId="88" applyFont="1" applyFill="1" applyBorder="1"/>
    <xf numFmtId="0" fontId="84" fillId="5" borderId="55" xfId="49" applyFont="1" applyFill="1" applyBorder="1" applyAlignment="1">
      <alignment horizontal="center" vertical="center"/>
    </xf>
    <xf numFmtId="0" fontId="84" fillId="5" borderId="56" xfId="49" applyFont="1" applyFill="1" applyBorder="1" applyAlignment="1">
      <alignment horizontal="center" vertical="center"/>
    </xf>
    <xf numFmtId="0" fontId="66" fillId="0" borderId="39" xfId="88" applyFont="1" applyFill="1" applyBorder="1"/>
    <xf numFmtId="0" fontId="80" fillId="0" borderId="40" xfId="88" applyFont="1" applyFill="1" applyBorder="1" applyAlignment="1">
      <alignment horizontal="center"/>
    </xf>
    <xf numFmtId="0" fontId="80" fillId="0" borderId="39" xfId="88" applyFont="1" applyFill="1" applyBorder="1"/>
    <xf numFmtId="1" fontId="66" fillId="0" borderId="40" xfId="74" applyNumberFormat="1" applyFont="1" applyFill="1" applyBorder="1"/>
    <xf numFmtId="1" fontId="66" fillId="0" borderId="40" xfId="74" applyNumberFormat="1" applyFont="1" applyFill="1" applyBorder="1" applyAlignment="1">
      <alignment horizontal="center"/>
    </xf>
    <xf numFmtId="0" fontId="81" fillId="0" borderId="39" xfId="88" applyFont="1" applyFill="1" applyBorder="1"/>
    <xf numFmtId="0" fontId="80" fillId="0" borderId="39" xfId="88" applyFont="1" applyFill="1" applyBorder="1" applyAlignment="1"/>
    <xf numFmtId="166" fontId="66" fillId="0" borderId="40" xfId="74" applyNumberFormat="1" applyFont="1" applyFill="1" applyBorder="1" applyAlignment="1">
      <alignment horizontal="center"/>
    </xf>
    <xf numFmtId="0" fontId="66" fillId="0" borderId="39" xfId="88" applyFont="1" applyFill="1" applyBorder="1" applyAlignment="1"/>
    <xf numFmtId="166" fontId="77" fillId="0" borderId="40" xfId="74" applyNumberFormat="1" applyFont="1" applyFill="1" applyBorder="1" applyAlignment="1">
      <alignment horizontal="center"/>
    </xf>
    <xf numFmtId="181" fontId="66" fillId="0" borderId="40" xfId="3" applyNumberFormat="1" applyFont="1" applyFill="1" applyBorder="1" applyAlignment="1">
      <alignment horizontal="center"/>
    </xf>
    <xf numFmtId="166" fontId="66" fillId="0" borderId="40" xfId="71" applyNumberFormat="1" applyFont="1" applyFill="1" applyBorder="1" applyAlignment="1">
      <alignment horizontal="center" wrapText="1"/>
    </xf>
    <xf numFmtId="0" fontId="66" fillId="0" borderId="57" xfId="88" applyFont="1" applyFill="1" applyBorder="1"/>
    <xf numFmtId="0" fontId="66" fillId="0" borderId="58" xfId="88" applyFont="1" applyFill="1" applyBorder="1"/>
    <xf numFmtId="166" fontId="66" fillId="0" borderId="58" xfId="71" applyNumberFormat="1" applyFont="1" applyFill="1" applyBorder="1" applyAlignment="1">
      <alignment horizontal="center"/>
    </xf>
    <xf numFmtId="166" fontId="66" fillId="0" borderId="59" xfId="71" applyNumberFormat="1" applyFont="1" applyFill="1" applyBorder="1" applyAlignment="1">
      <alignment horizontal="center"/>
    </xf>
    <xf numFmtId="0" fontId="94" fillId="0" borderId="0" xfId="57" applyFont="1" applyFill="1" applyBorder="1" applyAlignment="1"/>
    <xf numFmtId="164" fontId="91" fillId="0" borderId="63" xfId="0" applyNumberFormat="1" applyFont="1" applyBorder="1" applyAlignment="1">
      <alignment horizontal="center"/>
    </xf>
    <xf numFmtId="0" fontId="88" fillId="5" borderId="0" xfId="0" applyFont="1" applyFill="1" applyBorder="1"/>
    <xf numFmtId="0" fontId="84" fillId="5" borderId="38" xfId="49" applyFont="1" applyFill="1" applyBorder="1"/>
    <xf numFmtId="0" fontId="30" fillId="6" borderId="66" xfId="49" applyFont="1" applyFill="1" applyBorder="1"/>
    <xf numFmtId="165" fontId="30" fillId="6" borderId="33" xfId="1" applyNumberFormat="1" applyFont="1" applyFill="1" applyBorder="1"/>
    <xf numFmtId="0" fontId="33" fillId="0" borderId="31" xfId="0" applyFont="1" applyFill="1" applyBorder="1"/>
    <xf numFmtId="181" fontId="33" fillId="0" borderId="0" xfId="0" applyNumberFormat="1" applyFont="1" applyFill="1" applyBorder="1"/>
    <xf numFmtId="165" fontId="33" fillId="0" borderId="0" xfId="0" applyNumberFormat="1" applyFont="1" applyFill="1" applyBorder="1"/>
    <xf numFmtId="165" fontId="33" fillId="0" borderId="25" xfId="0" applyNumberFormat="1" applyFont="1" applyFill="1" applyBorder="1"/>
    <xf numFmtId="181" fontId="33" fillId="0" borderId="0" xfId="84" applyNumberFormat="1" applyFont="1" applyFill="1" applyBorder="1"/>
    <xf numFmtId="165" fontId="33" fillId="0" borderId="0" xfId="84" applyNumberFormat="1" applyFont="1" applyFill="1" applyBorder="1"/>
    <xf numFmtId="165" fontId="33" fillId="0" borderId="25" xfId="84" applyNumberFormat="1" applyFont="1" applyFill="1" applyBorder="1"/>
    <xf numFmtId="0" fontId="30" fillId="6" borderId="67" xfId="49" applyFont="1" applyFill="1" applyBorder="1"/>
    <xf numFmtId="165" fontId="86" fillId="6" borderId="68" xfId="20" applyNumberFormat="1" applyFont="1" applyFill="1" applyBorder="1" applyAlignment="1">
      <alignment horizontal="right"/>
    </xf>
    <xf numFmtId="165" fontId="86" fillId="6" borderId="68" xfId="1" applyNumberFormat="1" applyFont="1" applyFill="1" applyBorder="1" applyAlignment="1">
      <alignment horizontal="right"/>
    </xf>
    <xf numFmtId="165" fontId="30" fillId="6" borderId="68" xfId="1" applyNumberFormat="1" applyFont="1" applyFill="1" applyBorder="1"/>
    <xf numFmtId="165" fontId="30" fillId="6" borderId="69" xfId="1" applyNumberFormat="1" applyFont="1" applyFill="1" applyBorder="1"/>
    <xf numFmtId="0" fontId="33" fillId="0" borderId="36" xfId="0" applyFont="1" applyFill="1" applyBorder="1"/>
    <xf numFmtId="181" fontId="33" fillId="0" borderId="27" xfId="84" applyNumberFormat="1" applyFont="1" applyFill="1" applyBorder="1"/>
    <xf numFmtId="165" fontId="33" fillId="0" borderId="27" xfId="84" applyNumberFormat="1" applyFont="1" applyFill="1" applyBorder="1"/>
    <xf numFmtId="0" fontId="30" fillId="6" borderId="70" xfId="49" applyFont="1" applyFill="1" applyBorder="1"/>
    <xf numFmtId="165" fontId="86" fillId="6" borderId="50" xfId="20" applyNumberFormat="1" applyFont="1" applyFill="1" applyBorder="1" applyAlignment="1">
      <alignment horizontal="right"/>
    </xf>
    <xf numFmtId="165" fontId="86" fillId="6" borderId="50" xfId="1" applyNumberFormat="1" applyFont="1" applyFill="1" applyBorder="1" applyAlignment="1">
      <alignment horizontal="right"/>
    </xf>
    <xf numFmtId="0" fontId="95" fillId="5" borderId="0" xfId="0" applyFont="1" applyFill="1" applyBorder="1"/>
    <xf numFmtId="164" fontId="84" fillId="5" borderId="0" xfId="0" applyNumberFormat="1" applyFont="1" applyFill="1" applyBorder="1" applyAlignment="1">
      <alignment horizontal="center"/>
    </xf>
    <xf numFmtId="164" fontId="84" fillId="5" borderId="0" xfId="0" applyNumberFormat="1" applyFont="1" applyFill="1" applyBorder="1" applyAlignment="1">
      <alignment horizontal="center" wrapText="1"/>
    </xf>
    <xf numFmtId="181" fontId="86" fillId="6" borderId="50" xfId="20" applyNumberFormat="1" applyFont="1" applyFill="1" applyBorder="1" applyAlignment="1">
      <alignment horizontal="right"/>
    </xf>
    <xf numFmtId="181" fontId="86" fillId="6" borderId="50" xfId="1" applyNumberFormat="1" applyFont="1" applyFill="1" applyBorder="1" applyAlignment="1">
      <alignment horizontal="right"/>
    </xf>
    <xf numFmtId="0" fontId="95" fillId="5" borderId="31" xfId="0" applyFont="1" applyFill="1" applyBorder="1"/>
    <xf numFmtId="164" fontId="84" fillId="5" borderId="25" xfId="0" applyNumberFormat="1" applyFont="1" applyFill="1" applyBorder="1" applyAlignment="1">
      <alignment horizontal="center" wrapText="1"/>
    </xf>
    <xf numFmtId="181" fontId="30" fillId="6" borderId="71" xfId="1" applyNumberFormat="1" applyFont="1" applyFill="1" applyBorder="1"/>
    <xf numFmtId="0" fontId="32" fillId="0" borderId="31" xfId="0" applyFont="1" applyFill="1" applyBorder="1" applyAlignment="1" applyProtection="1">
      <alignment vertical="center"/>
    </xf>
    <xf numFmtId="181" fontId="30" fillId="0" borderId="25" xfId="1" applyNumberFormat="1" applyFont="1" applyFill="1" applyBorder="1"/>
    <xf numFmtId="0" fontId="32" fillId="0" borderId="31" xfId="0" applyFont="1" applyFill="1" applyBorder="1" applyAlignment="1" applyProtection="1">
      <alignment horizontal="left" vertical="center"/>
    </xf>
    <xf numFmtId="0" fontId="30" fillId="6" borderId="36" xfId="49" applyFont="1" applyFill="1" applyBorder="1"/>
    <xf numFmtId="165" fontId="86" fillId="6" borderId="27" xfId="20" applyNumberFormat="1" applyFont="1" applyFill="1" applyBorder="1" applyAlignment="1">
      <alignment horizontal="right"/>
    </xf>
    <xf numFmtId="181" fontId="86" fillId="6" borderId="27" xfId="20" applyNumberFormat="1" applyFont="1" applyFill="1" applyBorder="1" applyAlignment="1">
      <alignment horizontal="right"/>
    </xf>
    <xf numFmtId="165" fontId="86" fillId="6" borderId="27" xfId="1" applyNumberFormat="1" applyFont="1" applyFill="1" applyBorder="1" applyAlignment="1">
      <alignment horizontal="right"/>
    </xf>
    <xf numFmtId="181" fontId="86" fillId="6" borderId="27" xfId="1" applyNumberFormat="1" applyFont="1" applyFill="1" applyBorder="1" applyAlignment="1">
      <alignment horizontal="right"/>
    </xf>
    <xf numFmtId="181" fontId="30" fillId="6" borderId="37" xfId="1" applyNumberFormat="1" applyFont="1" applyFill="1" applyBorder="1"/>
    <xf numFmtId="0" fontId="32" fillId="6" borderId="70" xfId="49" applyFont="1" applyFill="1" applyBorder="1"/>
    <xf numFmtId="0" fontId="32" fillId="6" borderId="36" xfId="49" applyFont="1" applyFill="1" applyBorder="1"/>
    <xf numFmtId="0" fontId="30" fillId="0" borderId="31" xfId="0" applyFont="1" applyFill="1" applyBorder="1" applyAlignment="1" applyProtection="1">
      <alignment vertical="center"/>
    </xf>
    <xf numFmtId="181" fontId="33" fillId="0" borderId="25" xfId="1" applyNumberFormat="1" applyFont="1" applyFill="1" applyBorder="1"/>
    <xf numFmtId="0" fontId="30" fillId="0" borderId="31" xfId="0" applyFont="1" applyFill="1" applyBorder="1" applyAlignment="1" applyProtection="1">
      <alignment vertical="center" wrapText="1"/>
    </xf>
    <xf numFmtId="165" fontId="86" fillId="6" borderId="64" xfId="20" applyNumberFormat="1" applyFont="1" applyFill="1" applyBorder="1" applyAlignment="1">
      <alignment horizontal="right"/>
    </xf>
    <xf numFmtId="165" fontId="86" fillId="6" borderId="64" xfId="1" applyNumberFormat="1" applyFont="1" applyFill="1" applyBorder="1" applyAlignment="1">
      <alignment horizontal="right"/>
    </xf>
    <xf numFmtId="181" fontId="86" fillId="6" borderId="64" xfId="1" applyNumberFormat="1" applyFont="1" applyFill="1" applyBorder="1" applyAlignment="1">
      <alignment horizontal="right"/>
    </xf>
    <xf numFmtId="181" fontId="30" fillId="6" borderId="64" xfId="1" applyNumberFormat="1" applyFont="1" applyFill="1" applyBorder="1"/>
    <xf numFmtId="181" fontId="43" fillId="0" borderId="0" xfId="1" applyNumberFormat="1" applyFont="1" applyFill="1" applyBorder="1" applyAlignment="1">
      <alignment horizontal="center"/>
    </xf>
    <xf numFmtId="0" fontId="32" fillId="6" borderId="64" xfId="49" applyFont="1" applyFill="1" applyBorder="1"/>
    <xf numFmtId="0" fontId="84" fillId="5" borderId="0" xfId="0" applyFont="1" applyFill="1" applyBorder="1" applyAlignment="1">
      <alignment horizontal="center"/>
    </xf>
    <xf numFmtId="0" fontId="66" fillId="0" borderId="0" xfId="0" applyFont="1" applyFill="1" applyBorder="1" applyAlignment="1"/>
    <xf numFmtId="0" fontId="95" fillId="5" borderId="38" xfId="0" applyFont="1" applyFill="1" applyBorder="1"/>
    <xf numFmtId="0" fontId="84" fillId="5" borderId="31" xfId="0" applyFont="1" applyFill="1" applyBorder="1" applyAlignment="1">
      <alignment horizontal="center"/>
    </xf>
    <xf numFmtId="0" fontId="84" fillId="5" borderId="25" xfId="0" applyFont="1" applyFill="1" applyBorder="1" applyAlignment="1">
      <alignment horizontal="center"/>
    </xf>
    <xf numFmtId="0" fontId="30" fillId="0" borderId="31" xfId="0" applyFont="1" applyFill="1" applyBorder="1" applyAlignment="1"/>
    <xf numFmtId="0" fontId="30" fillId="6" borderId="65" xfId="49" applyFont="1" applyFill="1" applyBorder="1"/>
    <xf numFmtId="0" fontId="32" fillId="6" borderId="65" xfId="49" applyFont="1" applyFill="1" applyBorder="1"/>
    <xf numFmtId="165" fontId="97" fillId="6" borderId="64" xfId="20" applyNumberFormat="1" applyFont="1" applyFill="1" applyBorder="1" applyAlignment="1">
      <alignment horizontal="right"/>
    </xf>
    <xf numFmtId="181" fontId="97" fillId="6" borderId="64" xfId="1" applyNumberFormat="1" applyFont="1" applyFill="1" applyBorder="1" applyAlignment="1">
      <alignment horizontal="right"/>
    </xf>
    <xf numFmtId="181" fontId="32" fillId="6" borderId="64" xfId="1" applyNumberFormat="1" applyFont="1" applyFill="1" applyBorder="1"/>
    <xf numFmtId="0" fontId="95" fillId="5" borderId="29" xfId="7" applyFont="1" applyFill="1" applyBorder="1" applyAlignment="1">
      <alignment horizontal="center"/>
    </xf>
    <xf numFmtId="0" fontId="84" fillId="5" borderId="29" xfId="7" applyFont="1" applyFill="1" applyBorder="1" applyAlignment="1">
      <alignment horizontal="center"/>
    </xf>
    <xf numFmtId="16" fontId="84" fillId="5" borderId="29" xfId="7" quotePrefix="1" applyNumberFormat="1" applyFont="1" applyFill="1" applyBorder="1" applyAlignment="1">
      <alignment horizontal="center"/>
    </xf>
    <xf numFmtId="16" fontId="84" fillId="5" borderId="72" xfId="7" quotePrefix="1" applyNumberFormat="1" applyFont="1" applyFill="1" applyBorder="1" applyAlignment="1">
      <alignment horizontal="center"/>
    </xf>
    <xf numFmtId="0" fontId="30" fillId="0" borderId="31" xfId="7" applyFont="1" applyFill="1" applyBorder="1" applyAlignment="1">
      <alignment horizontal="left" vertical="center" wrapText="1"/>
    </xf>
    <xf numFmtId="165" fontId="86" fillId="6" borderId="62" xfId="1" applyNumberFormat="1" applyFont="1" applyFill="1" applyBorder="1" applyAlignment="1">
      <alignment horizontal="right"/>
    </xf>
    <xf numFmtId="0" fontId="30" fillId="6" borderId="65" xfId="49" applyFont="1" applyFill="1" applyBorder="1" applyAlignment="1">
      <alignment horizontal="center"/>
    </xf>
    <xf numFmtId="165" fontId="86" fillId="6" borderId="64" xfId="20" applyNumberFormat="1" applyFont="1" applyFill="1" applyBorder="1" applyAlignment="1">
      <alignment horizontal="left"/>
    </xf>
    <xf numFmtId="0" fontId="32" fillId="6" borderId="65" xfId="49" applyFont="1" applyFill="1" applyBorder="1" applyAlignment="1">
      <alignment horizontal="center"/>
    </xf>
    <xf numFmtId="0" fontId="86" fillId="6" borderId="64" xfId="20" applyNumberFormat="1" applyFont="1" applyFill="1" applyBorder="1" applyAlignment="1">
      <alignment horizontal="left" vertical="top" wrapText="1"/>
    </xf>
    <xf numFmtId="180" fontId="97" fillId="6" borderId="64" xfId="89" applyNumberFormat="1" applyFont="1" applyFill="1" applyBorder="1" applyAlignment="1">
      <alignment horizontal="right"/>
    </xf>
    <xf numFmtId="165" fontId="97" fillId="6" borderId="64" xfId="20" applyNumberFormat="1" applyFont="1" applyFill="1" applyBorder="1" applyAlignment="1">
      <alignment horizontal="left"/>
    </xf>
    <xf numFmtId="165" fontId="86" fillId="6" borderId="64" xfId="20" applyNumberFormat="1" applyFont="1" applyFill="1" applyBorder="1" applyAlignment="1">
      <alignment horizontal="right" vertical="center"/>
    </xf>
    <xf numFmtId="165" fontId="86" fillId="6" borderId="64" xfId="1" applyNumberFormat="1" applyFont="1" applyFill="1" applyBorder="1" applyAlignment="1">
      <alignment horizontal="right" vertical="center"/>
    </xf>
    <xf numFmtId="165" fontId="97" fillId="6" borderId="64" xfId="20" applyNumberFormat="1" applyFont="1" applyFill="1" applyBorder="1" applyAlignment="1">
      <alignment horizontal="right" vertical="center"/>
    </xf>
    <xf numFmtId="165" fontId="97" fillId="6" borderId="64" xfId="1" applyNumberFormat="1" applyFont="1" applyFill="1" applyBorder="1" applyAlignment="1">
      <alignment horizontal="right"/>
    </xf>
    <xf numFmtId="0" fontId="58" fillId="4" borderId="0" xfId="49" applyFont="1" applyFill="1" applyBorder="1" applyAlignment="1">
      <alignment horizontal="justify" vertical="top" wrapText="1"/>
    </xf>
    <xf numFmtId="0" fontId="32" fillId="6" borderId="32" xfId="2" applyFont="1" applyFill="1" applyBorder="1" applyAlignment="1">
      <alignment vertical="center"/>
    </xf>
    <xf numFmtId="0" fontId="30" fillId="0" borderId="70" xfId="2" applyFont="1" applyFill="1" applyBorder="1" applyAlignment="1">
      <alignment horizontal="left" indent="1"/>
    </xf>
    <xf numFmtId="165" fontId="30" fillId="0" borderId="50" xfId="3" applyNumberFormat="1" applyFont="1" applyFill="1" applyBorder="1"/>
    <xf numFmtId="0" fontId="30" fillId="6" borderId="70" xfId="2" applyFont="1" applyFill="1" applyBorder="1" applyAlignment="1">
      <alignment horizontal="left" indent="1"/>
    </xf>
    <xf numFmtId="165" fontId="30" fillId="6" borderId="50" xfId="3" applyNumberFormat="1" applyFont="1" applyFill="1" applyBorder="1"/>
    <xf numFmtId="0" fontId="32" fillId="0" borderId="70" xfId="2" applyFont="1" applyFill="1" applyBorder="1" applyAlignment="1">
      <alignment horizontal="center"/>
    </xf>
    <xf numFmtId="165" fontId="32" fillId="0" borderId="50" xfId="3" applyNumberFormat="1" applyFont="1" applyFill="1" applyBorder="1"/>
    <xf numFmtId="0" fontId="32" fillId="6" borderId="70" xfId="2" applyFont="1" applyFill="1" applyBorder="1" applyAlignment="1">
      <alignment vertical="center"/>
    </xf>
    <xf numFmtId="0" fontId="32" fillId="6" borderId="70" xfId="2" applyFont="1" applyFill="1" applyBorder="1" applyAlignment="1">
      <alignment horizontal="center"/>
    </xf>
    <xf numFmtId="165" fontId="32" fillId="6" borderId="50" xfId="3" applyNumberFormat="1" applyFont="1" applyFill="1" applyBorder="1"/>
    <xf numFmtId="0" fontId="32" fillId="0" borderId="70" xfId="2" applyFont="1" applyFill="1" applyBorder="1"/>
    <xf numFmtId="0" fontId="32" fillId="6" borderId="70" xfId="2" applyFont="1" applyFill="1" applyBorder="1"/>
    <xf numFmtId="0" fontId="32" fillId="6" borderId="70" xfId="2" applyFont="1" applyFill="1" applyBorder="1" applyAlignment="1">
      <alignment horizontal="left" indent="1"/>
    </xf>
    <xf numFmtId="0" fontId="30" fillId="6" borderId="32" xfId="2" applyFont="1" applyFill="1" applyBorder="1" applyAlignment="1">
      <alignment horizontal="left" indent="1"/>
    </xf>
    <xf numFmtId="0" fontId="32" fillId="0" borderId="70" xfId="2" applyFont="1" applyFill="1" applyBorder="1" applyAlignment="1">
      <alignment horizontal="center" vertical="center"/>
    </xf>
    <xf numFmtId="165" fontId="32" fillId="0" borderId="50" xfId="3" applyNumberFormat="1" applyFont="1" applyFill="1" applyBorder="1" applyAlignment="1">
      <alignment vertical="center"/>
    </xf>
    <xf numFmtId="0" fontId="30" fillId="6" borderId="70" xfId="2" applyFont="1" applyFill="1" applyBorder="1"/>
    <xf numFmtId="0" fontId="35" fillId="0" borderId="0" xfId="86" applyFont="1" applyFill="1" applyBorder="1" applyAlignment="1">
      <alignment horizontal="right"/>
    </xf>
    <xf numFmtId="0" fontId="35" fillId="0" borderId="2" xfId="86" applyFont="1" applyFill="1" applyBorder="1" applyAlignment="1">
      <alignment horizontal="right"/>
    </xf>
    <xf numFmtId="0" fontId="98" fillId="5" borderId="0" xfId="86" applyFont="1" applyFill="1" applyBorder="1" applyAlignment="1"/>
    <xf numFmtId="164" fontId="28" fillId="5" borderId="1" xfId="86" quotePrefix="1" applyNumberFormat="1" applyFont="1" applyFill="1" applyBorder="1" applyAlignment="1">
      <alignment horizontal="center"/>
    </xf>
    <xf numFmtId="0" fontId="30" fillId="0" borderId="31" xfId="49" applyFont="1" applyFill="1" applyBorder="1"/>
    <xf numFmtId="0" fontId="30" fillId="0" borderId="25" xfId="49" applyFont="1" applyFill="1" applyBorder="1"/>
    <xf numFmtId="0" fontId="95" fillId="5" borderId="0" xfId="49" applyFont="1" applyFill="1" applyBorder="1"/>
    <xf numFmtId="0" fontId="95" fillId="5" borderId="0" xfId="49" applyFont="1" applyFill="1" applyBorder="1" applyAlignment="1">
      <alignment vertical="center"/>
    </xf>
    <xf numFmtId="165" fontId="32" fillId="6" borderId="24" xfId="1" applyNumberFormat="1" applyFont="1" applyFill="1" applyBorder="1" applyAlignment="1">
      <alignment horizontal="right" vertical="center"/>
    </xf>
    <xf numFmtId="0" fontId="95" fillId="5" borderId="38" xfId="86" applyFont="1" applyFill="1" applyBorder="1" applyAlignment="1"/>
    <xf numFmtId="0" fontId="84" fillId="5" borderId="29" xfId="86" applyFont="1" applyFill="1" applyBorder="1" applyAlignment="1">
      <alignment horizontal="center"/>
    </xf>
    <xf numFmtId="164" fontId="84" fillId="5" borderId="29" xfId="86" quotePrefix="1" applyNumberFormat="1" applyFont="1" applyFill="1" applyBorder="1" applyAlignment="1">
      <alignment horizontal="center"/>
    </xf>
    <xf numFmtId="0" fontId="34" fillId="0" borderId="31" xfId="86" applyFont="1" applyFill="1" applyBorder="1" applyAlignment="1"/>
    <xf numFmtId="0" fontId="33" fillId="0" borderId="25" xfId="0" applyFont="1" applyFill="1" applyBorder="1"/>
    <xf numFmtId="0" fontId="43" fillId="6" borderId="65" xfId="86" applyFont="1" applyFill="1" applyBorder="1" applyAlignment="1"/>
    <xf numFmtId="0" fontId="44" fillId="6" borderId="65" xfId="86" applyFont="1" applyFill="1" applyBorder="1" applyAlignment="1"/>
    <xf numFmtId="165" fontId="32" fillId="6" borderId="1" xfId="3" applyNumberFormat="1" applyFont="1" applyFill="1" applyBorder="1"/>
    <xf numFmtId="0" fontId="30" fillId="0" borderId="0" xfId="57" applyFont="1" applyFill="1" applyBorder="1"/>
    <xf numFmtId="0" fontId="30" fillId="0" borderId="0" xfId="57" applyFont="1" applyFill="1" applyBorder="1" applyAlignment="1">
      <alignment horizontal="center"/>
    </xf>
    <xf numFmtId="181" fontId="30" fillId="0" borderId="0" xfId="20" applyNumberFormat="1" applyFont="1" applyFill="1" applyBorder="1" applyAlignment="1"/>
    <xf numFmtId="0" fontId="30" fillId="0" borderId="0" xfId="57" applyFont="1" applyFill="1" applyBorder="1" applyAlignment="1">
      <alignment vertical="center"/>
    </xf>
    <xf numFmtId="0" fontId="34" fillId="0" borderId="12" xfId="57" applyFont="1" applyFill="1" applyBorder="1" applyAlignment="1"/>
    <xf numFmtId="0" fontId="30" fillId="0" borderId="12" xfId="57" applyFont="1" applyFill="1" applyBorder="1"/>
    <xf numFmtId="0" fontId="33" fillId="0" borderId="12" xfId="57" applyFont="1" applyFill="1" applyBorder="1"/>
    <xf numFmtId="181" fontId="33" fillId="0" borderId="12" xfId="3" applyNumberFormat="1" applyFont="1" applyFill="1" applyBorder="1"/>
    <xf numFmtId="181" fontId="33" fillId="0" borderId="0" xfId="3" applyNumberFormat="1" applyFont="1" applyFill="1" applyBorder="1"/>
    <xf numFmtId="0" fontId="33" fillId="0" borderId="5" xfId="0" applyFont="1" applyBorder="1" applyAlignment="1"/>
    <xf numFmtId="0" fontId="30" fillId="0" borderId="5" xfId="57" applyFont="1" applyFill="1" applyBorder="1"/>
    <xf numFmtId="0" fontId="33" fillId="0" borderId="5" xfId="57" applyFont="1" applyFill="1" applyBorder="1"/>
    <xf numFmtId="181" fontId="33" fillId="0" borderId="5" xfId="3" applyNumberFormat="1" applyFont="1" applyFill="1" applyBorder="1"/>
    <xf numFmtId="0" fontId="33" fillId="0" borderId="2" xfId="0" applyFont="1" applyBorder="1" applyAlignment="1"/>
    <xf numFmtId="0" fontId="34" fillId="0" borderId="6" xfId="57" applyFont="1" applyFill="1" applyBorder="1" applyAlignment="1">
      <alignment horizontal="center" vertical="center"/>
    </xf>
    <xf numFmtId="0" fontId="34" fillId="0" borderId="6" xfId="57" quotePrefix="1" applyNumberFormat="1" applyFont="1" applyFill="1" applyBorder="1" applyAlignment="1">
      <alignment horizontal="center" vertical="center"/>
    </xf>
    <xf numFmtId="17" fontId="34" fillId="0" borderId="6" xfId="57" applyNumberFormat="1" applyFont="1" applyFill="1" applyBorder="1" applyAlignment="1">
      <alignment horizontal="center" vertical="center"/>
    </xf>
    <xf numFmtId="0" fontId="33" fillId="0" borderId="0" xfId="57" applyFont="1" applyFill="1" applyBorder="1" applyAlignment="1">
      <alignment horizontal="left" wrapText="1"/>
    </xf>
    <xf numFmtId="0" fontId="32" fillId="6" borderId="1" xfId="2" applyFont="1" applyFill="1" applyBorder="1" applyAlignment="1">
      <alignment horizontal="left" indent="1"/>
    </xf>
    <xf numFmtId="0" fontId="84" fillId="5" borderId="3" xfId="57" applyFont="1" applyFill="1" applyBorder="1" applyAlignment="1">
      <alignment horizontal="center" vertical="center"/>
    </xf>
    <xf numFmtId="0" fontId="84" fillId="5" borderId="3" xfId="57" quotePrefix="1" applyNumberFormat="1" applyFont="1" applyFill="1" applyBorder="1" applyAlignment="1">
      <alignment horizontal="center" vertical="center"/>
    </xf>
    <xf numFmtId="17" fontId="84" fillId="5" borderId="3" xfId="57" applyNumberFormat="1" applyFont="1" applyFill="1" applyBorder="1" applyAlignment="1">
      <alignment horizontal="center" vertical="center"/>
    </xf>
    <xf numFmtId="17" fontId="84" fillId="5" borderId="74" xfId="57" applyNumberFormat="1" applyFont="1" applyFill="1" applyBorder="1" applyAlignment="1">
      <alignment horizontal="center" vertical="center"/>
    </xf>
    <xf numFmtId="0" fontId="34" fillId="0" borderId="75" xfId="57" applyFont="1" applyFill="1" applyBorder="1" applyAlignment="1"/>
    <xf numFmtId="181" fontId="33" fillId="0" borderId="20" xfId="3" applyNumberFormat="1" applyFont="1" applyFill="1" applyBorder="1"/>
    <xf numFmtId="0" fontId="34" fillId="0" borderId="76" xfId="57" applyFont="1" applyFill="1" applyBorder="1" applyAlignment="1"/>
    <xf numFmtId="181" fontId="33" fillId="0" borderId="77" xfId="3" applyNumberFormat="1" applyFont="1" applyFill="1" applyBorder="1"/>
    <xf numFmtId="181" fontId="33" fillId="0" borderId="18" xfId="3" applyNumberFormat="1" applyFont="1" applyFill="1" applyBorder="1"/>
    <xf numFmtId="0" fontId="30" fillId="6" borderId="78" xfId="2" applyFont="1" applyFill="1" applyBorder="1" applyAlignment="1">
      <alignment horizontal="left" indent="1"/>
    </xf>
    <xf numFmtId="0" fontId="35" fillId="0" borderId="19" xfId="57" applyFont="1" applyFill="1" applyBorder="1"/>
    <xf numFmtId="0" fontId="32" fillId="6" borderId="78" xfId="2" applyFont="1" applyFill="1" applyBorder="1" applyAlignment="1">
      <alignment horizontal="left" indent="1"/>
    </xf>
    <xf numFmtId="0" fontId="34" fillId="0" borderId="19" xfId="57" applyFont="1" applyFill="1" applyBorder="1" applyAlignment="1">
      <alignment horizontal="center"/>
    </xf>
    <xf numFmtId="165" fontId="32" fillId="6" borderId="79" xfId="3" applyNumberFormat="1" applyFont="1" applyFill="1" applyBorder="1"/>
    <xf numFmtId="0" fontId="34" fillId="0" borderId="80" xfId="57" applyFont="1" applyFill="1" applyBorder="1" applyAlignment="1"/>
    <xf numFmtId="17" fontId="34" fillId="0" borderId="83" xfId="57" applyNumberFormat="1" applyFont="1" applyFill="1" applyBorder="1" applyAlignment="1">
      <alignment horizontal="center" vertical="center"/>
    </xf>
    <xf numFmtId="0" fontId="30" fillId="0" borderId="19" xfId="57" applyFont="1" applyFill="1" applyBorder="1"/>
    <xf numFmtId="0" fontId="34" fillId="0" borderId="19" xfId="57" applyFont="1" applyFill="1" applyBorder="1"/>
    <xf numFmtId="0" fontId="34" fillId="0" borderId="80" xfId="57" applyFont="1" applyFill="1" applyBorder="1" applyAlignment="1">
      <alignment horizontal="center"/>
    </xf>
    <xf numFmtId="0" fontId="86" fillId="0" borderId="0" xfId="0" applyFont="1" applyFill="1" applyBorder="1" applyAlignment="1">
      <alignment vertical="top" wrapText="1"/>
    </xf>
    <xf numFmtId="165" fontId="33" fillId="0" borderId="27" xfId="1" applyNumberFormat="1" applyFont="1" applyFill="1" applyBorder="1"/>
    <xf numFmtId="181" fontId="33" fillId="0" borderId="27" xfId="1" applyNumberFormat="1" applyFont="1" applyFill="1" applyBorder="1"/>
    <xf numFmtId="181" fontId="33" fillId="0" borderId="37" xfId="1" applyNumberFormat="1" applyFont="1" applyFill="1" applyBorder="1"/>
    <xf numFmtId="165" fontId="86" fillId="6" borderId="26" xfId="20" applyNumberFormat="1" applyFont="1" applyFill="1" applyBorder="1" applyAlignment="1">
      <alignment horizontal="left"/>
    </xf>
    <xf numFmtId="165" fontId="86" fillId="6" borderId="26" xfId="20" applyNumberFormat="1" applyFont="1" applyFill="1" applyBorder="1" applyAlignment="1">
      <alignment horizontal="right"/>
    </xf>
    <xf numFmtId="165" fontId="86" fillId="6" borderId="26" xfId="1" applyNumberFormat="1" applyFont="1" applyFill="1" applyBorder="1" applyAlignment="1">
      <alignment horizontal="right"/>
    </xf>
    <xf numFmtId="165" fontId="86" fillId="6" borderId="27" xfId="20" applyNumberFormat="1" applyFont="1" applyFill="1" applyBorder="1" applyAlignment="1">
      <alignment horizontal="left"/>
    </xf>
    <xf numFmtId="0" fontId="30" fillId="0" borderId="1" xfId="49" applyFont="1" applyFill="1" applyBorder="1" applyAlignment="1">
      <alignment horizontal="left" vertical="top" wrapText="1"/>
    </xf>
    <xf numFmtId="165" fontId="30" fillId="0" borderId="1" xfId="1" applyNumberFormat="1" applyFont="1" applyFill="1" applyBorder="1" applyAlignment="1">
      <alignment horizontal="center"/>
    </xf>
    <xf numFmtId="0" fontId="32" fillId="0" borderId="1" xfId="49" applyFont="1" applyFill="1" applyBorder="1" applyAlignment="1">
      <alignment horizontal="left" vertical="top" wrapText="1"/>
    </xf>
    <xf numFmtId="165" fontId="32" fillId="0" borderId="1" xfId="1" applyNumberFormat="1" applyFont="1" applyFill="1" applyBorder="1" applyAlignment="1">
      <alignment horizontal="center"/>
    </xf>
    <xf numFmtId="0" fontId="33" fillId="0" borderId="0" xfId="0" applyFont="1" applyFill="1" applyBorder="1" applyAlignment="1">
      <alignment vertical="top"/>
    </xf>
    <xf numFmtId="181" fontId="97" fillId="6" borderId="64" xfId="20" applyNumberFormat="1" applyFont="1" applyFill="1" applyBorder="1" applyAlignment="1">
      <alignment horizontal="right"/>
    </xf>
    <xf numFmtId="165" fontId="97" fillId="6" borderId="62" xfId="1" applyNumberFormat="1" applyFont="1" applyFill="1" applyBorder="1" applyAlignment="1">
      <alignment horizontal="right"/>
    </xf>
    <xf numFmtId="165" fontId="32" fillId="6" borderId="64" xfId="1" applyNumberFormat="1" applyFont="1" applyFill="1" applyBorder="1"/>
    <xf numFmtId="0" fontId="101" fillId="0" borderId="0" xfId="0" applyFont="1" applyFill="1" applyBorder="1"/>
    <xf numFmtId="0" fontId="30" fillId="6" borderId="38" xfId="49" applyFont="1" applyFill="1" applyBorder="1" applyAlignment="1">
      <alignment horizontal="center"/>
    </xf>
    <xf numFmtId="165" fontId="86" fillId="6" borderId="54" xfId="1" applyNumberFormat="1" applyFont="1" applyFill="1" applyBorder="1" applyAlignment="1">
      <alignment horizontal="right"/>
    </xf>
    <xf numFmtId="49" fontId="30" fillId="0" borderId="86" xfId="49" applyNumberFormat="1" applyFont="1" applyFill="1" applyBorder="1" applyAlignment="1">
      <alignment horizontal="center"/>
    </xf>
    <xf numFmtId="165" fontId="30" fillId="0" borderId="87" xfId="1" applyNumberFormat="1" applyFont="1" applyFill="1" applyBorder="1" applyAlignment="1">
      <alignment horizontal="center"/>
    </xf>
    <xf numFmtId="0" fontId="30" fillId="6" borderId="36" xfId="49" applyFont="1" applyFill="1" applyBorder="1" applyAlignment="1">
      <alignment horizontal="center"/>
    </xf>
    <xf numFmtId="165" fontId="86" fillId="6" borderId="37" xfId="1" applyNumberFormat="1" applyFont="1" applyFill="1" applyBorder="1" applyAlignment="1">
      <alignment horizontal="right"/>
    </xf>
    <xf numFmtId="0" fontId="32" fillId="6" borderId="65" xfId="49" applyFont="1" applyFill="1" applyBorder="1" applyAlignment="1">
      <alignment horizontal="left"/>
    </xf>
    <xf numFmtId="49" fontId="32" fillId="0" borderId="86" xfId="49" applyNumberFormat="1" applyFont="1" applyFill="1" applyBorder="1" applyAlignment="1">
      <alignment horizontal="center"/>
    </xf>
    <xf numFmtId="165" fontId="32" fillId="0" borderId="87" xfId="1" applyNumberFormat="1" applyFont="1" applyFill="1" applyBorder="1" applyAlignment="1">
      <alignment horizontal="center"/>
    </xf>
    <xf numFmtId="180" fontId="97" fillId="6" borderId="62" xfId="89" applyNumberFormat="1" applyFont="1" applyFill="1" applyBorder="1" applyAlignment="1">
      <alignment horizontal="right"/>
    </xf>
    <xf numFmtId="165" fontId="86" fillId="6" borderId="62" xfId="1" applyNumberFormat="1" applyFont="1" applyFill="1" applyBorder="1" applyAlignment="1">
      <alignment horizontal="right" vertical="center"/>
    </xf>
    <xf numFmtId="0" fontId="97" fillId="6" borderId="64" xfId="20" applyNumberFormat="1" applyFont="1" applyFill="1" applyBorder="1" applyAlignment="1">
      <alignment horizontal="left" vertical="top" wrapText="1"/>
    </xf>
    <xf numFmtId="165" fontId="97" fillId="6" borderId="62" xfId="1" applyNumberFormat="1" applyFont="1" applyFill="1" applyBorder="1" applyAlignment="1">
      <alignment horizontal="right" vertical="center"/>
    </xf>
    <xf numFmtId="0" fontId="50" fillId="0" borderId="16" xfId="49" applyFont="1" applyFill="1" applyBorder="1" applyAlignment="1">
      <alignment vertical="top" wrapText="1"/>
    </xf>
    <xf numFmtId="0" fontId="30" fillId="0" borderId="16" xfId="49" applyFont="1" applyFill="1" applyBorder="1" applyAlignment="1">
      <alignment vertical="top" wrapText="1"/>
    </xf>
    <xf numFmtId="0" fontId="50" fillId="0" borderId="16" xfId="49" applyFont="1" applyFill="1" applyBorder="1" applyAlignment="1">
      <alignment horizontal="left" vertical="top" wrapText="1"/>
    </xf>
    <xf numFmtId="0" fontId="30" fillId="0" borderId="88" xfId="49" applyFont="1" applyFill="1" applyBorder="1" applyAlignment="1">
      <alignment vertical="top" wrapText="1"/>
    </xf>
    <xf numFmtId="0" fontId="52" fillId="0" borderId="88" xfId="49" applyFont="1" applyFill="1" applyBorder="1" applyAlignment="1">
      <alignment vertical="top" wrapText="1"/>
    </xf>
    <xf numFmtId="0" fontId="30" fillId="0" borderId="88" xfId="49" applyFont="1" applyFill="1" applyBorder="1" applyAlignment="1">
      <alignment horizontal="left" vertical="top" wrapText="1"/>
    </xf>
    <xf numFmtId="0" fontId="30" fillId="0" borderId="89" xfId="49" applyFont="1" applyFill="1" applyBorder="1" applyAlignment="1">
      <alignment vertical="top" wrapText="1"/>
    </xf>
    <xf numFmtId="0" fontId="51" fillId="0" borderId="88" xfId="49" applyFont="1" applyFill="1" applyBorder="1" applyAlignment="1">
      <alignment vertical="top" wrapText="1"/>
    </xf>
    <xf numFmtId="0" fontId="52" fillId="0" borderId="0" xfId="49" applyFont="1" applyFill="1" applyBorder="1" applyAlignment="1">
      <alignment vertical="top" wrapText="1"/>
    </xf>
    <xf numFmtId="0" fontId="30" fillId="0" borderId="0" xfId="49" applyFont="1" applyFill="1" applyBorder="1" applyAlignment="1">
      <alignment horizontal="left" vertical="top" wrapText="1"/>
    </xf>
    <xf numFmtId="0" fontId="32" fillId="0" borderId="90" xfId="49" applyFont="1" applyFill="1" applyBorder="1" applyAlignment="1">
      <alignment horizontal="center" wrapText="1"/>
    </xf>
    <xf numFmtId="0" fontId="32" fillId="0" borderId="91" xfId="49" applyFont="1" applyFill="1" applyBorder="1" applyAlignment="1">
      <alignment horizontal="center" wrapText="1"/>
    </xf>
    <xf numFmtId="0" fontId="50" fillId="0" borderId="31" xfId="49" applyFont="1" applyFill="1" applyBorder="1" applyAlignment="1">
      <alignment vertical="top" wrapText="1"/>
    </xf>
    <xf numFmtId="0" fontId="30" fillId="0" borderId="31" xfId="49" applyFont="1" applyFill="1" applyBorder="1" applyAlignment="1">
      <alignment vertical="top" wrapText="1"/>
    </xf>
    <xf numFmtId="0" fontId="50" fillId="0" borderId="31" xfId="49" applyFont="1" applyFill="1" applyBorder="1" applyAlignment="1">
      <alignment horizontal="left" vertical="top" wrapText="1"/>
    </xf>
    <xf numFmtId="0" fontId="30" fillId="0" borderId="36" xfId="49" applyFont="1" applyFill="1" applyBorder="1" applyAlignment="1">
      <alignment vertical="top" wrapText="1"/>
    </xf>
    <xf numFmtId="0" fontId="30" fillId="0" borderId="93" xfId="49" applyFont="1" applyFill="1" applyBorder="1" applyAlignment="1">
      <alignment vertical="top" wrapText="1"/>
    </xf>
    <xf numFmtId="0" fontId="30" fillId="0" borderId="94" xfId="49" applyFont="1" applyFill="1" applyBorder="1" applyAlignment="1">
      <alignment vertical="top" wrapText="1"/>
    </xf>
    <xf numFmtId="0" fontId="30" fillId="0" borderId="27" xfId="49" applyFont="1" applyFill="1" applyBorder="1" applyAlignment="1">
      <alignment vertical="top" wrapText="1"/>
    </xf>
    <xf numFmtId="0" fontId="32" fillId="0" borderId="92" xfId="49" applyNumberFormat="1" applyFont="1" applyFill="1" applyBorder="1" applyAlignment="1">
      <alignment horizontal="center" wrapText="1"/>
    </xf>
    <xf numFmtId="0" fontId="102" fillId="0" borderId="88" xfId="49" applyFont="1" applyFill="1" applyBorder="1" applyAlignment="1">
      <alignment horizontal="left" wrapText="1"/>
    </xf>
    <xf numFmtId="0" fontId="102" fillId="0" borderId="0" xfId="49" applyFont="1" applyFill="1" applyBorder="1" applyAlignment="1">
      <alignment horizontal="left" wrapText="1"/>
    </xf>
    <xf numFmtId="165" fontId="97" fillId="0" borderId="64" xfId="20" applyNumberFormat="1" applyFont="1" applyFill="1" applyBorder="1" applyAlignment="1">
      <alignment horizontal="right" vertical="center"/>
    </xf>
    <xf numFmtId="165" fontId="97" fillId="0" borderId="85" xfId="1" applyNumberFormat="1" applyFont="1" applyFill="1" applyBorder="1" applyAlignment="1">
      <alignment horizontal="right" vertical="center"/>
    </xf>
    <xf numFmtId="0" fontId="102" fillId="0" borderId="88" xfId="49" applyFont="1" applyFill="1" applyBorder="1" applyAlignment="1">
      <alignment horizontal="left" vertical="center" wrapText="1"/>
    </xf>
    <xf numFmtId="0" fontId="102" fillId="0" borderId="0" xfId="49" applyFont="1" applyFill="1" applyBorder="1" applyAlignment="1">
      <alignment horizontal="left" vertical="center" wrapText="1"/>
    </xf>
    <xf numFmtId="0" fontId="30" fillId="0" borderId="25" xfId="49" applyFont="1" applyFill="1" applyBorder="1" applyAlignment="1">
      <alignment vertical="top" wrapText="1"/>
    </xf>
    <xf numFmtId="0" fontId="102" fillId="0" borderId="25" xfId="49" applyFont="1" applyFill="1" applyBorder="1" applyAlignment="1">
      <alignment horizontal="left" wrapText="1"/>
    </xf>
    <xf numFmtId="0" fontId="52" fillId="0" borderId="25" xfId="49" applyFont="1" applyFill="1" applyBorder="1" applyAlignment="1">
      <alignment vertical="top" wrapText="1"/>
    </xf>
    <xf numFmtId="0" fontId="30" fillId="0" borderId="25" xfId="49" applyFont="1" applyFill="1" applyBorder="1" applyAlignment="1">
      <alignment horizontal="left" vertical="top" wrapText="1"/>
    </xf>
    <xf numFmtId="0" fontId="30" fillId="0" borderId="37" xfId="49" applyFont="1" applyFill="1" applyBorder="1" applyAlignment="1">
      <alignment vertical="top" wrapText="1"/>
    </xf>
    <xf numFmtId="0" fontId="102" fillId="0" borderId="25" xfId="49" applyFont="1" applyFill="1" applyBorder="1" applyAlignment="1">
      <alignment horizontal="left" vertical="center" wrapText="1"/>
    </xf>
    <xf numFmtId="164" fontId="103" fillId="5" borderId="85" xfId="49" quotePrefix="1" applyNumberFormat="1" applyFont="1" applyFill="1" applyBorder="1" applyAlignment="1">
      <alignment horizontal="center" wrapText="1"/>
    </xf>
    <xf numFmtId="164" fontId="103" fillId="5" borderId="62" xfId="49" quotePrefix="1" applyNumberFormat="1" applyFont="1" applyFill="1" applyBorder="1" applyAlignment="1">
      <alignment horizontal="center" wrapText="1"/>
    </xf>
    <xf numFmtId="164" fontId="103" fillId="5" borderId="64" xfId="49" quotePrefix="1" applyNumberFormat="1" applyFont="1" applyFill="1" applyBorder="1" applyAlignment="1">
      <alignment horizontal="center" wrapText="1"/>
    </xf>
    <xf numFmtId="182" fontId="32" fillId="0" borderId="31" xfId="49" applyNumberFormat="1" applyFont="1" applyFill="1" applyBorder="1" applyAlignment="1" applyProtection="1">
      <alignment horizontal="right"/>
    </xf>
    <xf numFmtId="37" fontId="32" fillId="0" borderId="58" xfId="84" applyNumberFormat="1" applyFont="1" applyFill="1" applyBorder="1" applyAlignment="1">
      <alignment horizontal="right"/>
    </xf>
    <xf numFmtId="165" fontId="32" fillId="0" borderId="58" xfId="84" applyNumberFormat="1" applyFont="1" applyFill="1" applyBorder="1" applyAlignment="1">
      <alignment horizontal="right"/>
    </xf>
    <xf numFmtId="37" fontId="32" fillId="0" borderId="57" xfId="84" applyNumberFormat="1" applyFont="1" applyFill="1" applyBorder="1" applyAlignment="1">
      <alignment horizontal="right"/>
    </xf>
    <xf numFmtId="0" fontId="32" fillId="0" borderId="95" xfId="85" applyFont="1" applyFill="1" applyBorder="1" applyAlignment="1">
      <alignment horizontal="center" vertical="center"/>
    </xf>
    <xf numFmtId="0" fontId="32" fillId="0" borderId="96" xfId="85" applyFont="1" applyFill="1" applyBorder="1" applyAlignment="1">
      <alignment horizontal="center" vertical="center"/>
    </xf>
    <xf numFmtId="165" fontId="32" fillId="0" borderId="97" xfId="84" applyNumberFormat="1" applyFont="1" applyFill="1" applyBorder="1" applyAlignment="1">
      <alignment horizontal="center" vertical="center"/>
    </xf>
    <xf numFmtId="0" fontId="32" fillId="6" borderId="50" xfId="2" applyFont="1" applyFill="1" applyBorder="1" applyAlignment="1">
      <alignment horizontal="right" vertical="center"/>
    </xf>
    <xf numFmtId="0" fontId="30" fillId="6" borderId="50" xfId="2" applyFont="1" applyFill="1" applyBorder="1" applyAlignment="1">
      <alignment vertical="center"/>
    </xf>
    <xf numFmtId="10" fontId="30" fillId="6" borderId="71" xfId="3" applyNumberFormat="1" applyFont="1" applyFill="1" applyBorder="1" applyAlignment="1">
      <alignment vertical="center"/>
    </xf>
    <xf numFmtId="4" fontId="84" fillId="5" borderId="103" xfId="2" applyNumberFormat="1" applyFont="1" applyFill="1" applyBorder="1" applyAlignment="1">
      <alignment horizontal="center" vertical="center"/>
    </xf>
    <xf numFmtId="165" fontId="32" fillId="6" borderId="50" xfId="1" applyNumberFormat="1" applyFont="1" applyFill="1" applyBorder="1"/>
    <xf numFmtId="165" fontId="32" fillId="0" borderId="50" xfId="1" applyNumberFormat="1" applyFont="1" applyFill="1" applyBorder="1" applyAlignment="1">
      <alignment vertical="center"/>
    </xf>
    <xf numFmtId="43" fontId="84" fillId="5" borderId="103" xfId="3" applyFont="1" applyFill="1" applyBorder="1" applyAlignment="1">
      <alignment horizontal="center" vertical="center"/>
    </xf>
    <xf numFmtId="0" fontId="32" fillId="0" borderId="31" xfId="49" applyFont="1" applyFill="1" applyBorder="1" applyAlignment="1" applyProtection="1">
      <alignment horizontal="right"/>
    </xf>
    <xf numFmtId="0" fontId="32" fillId="0" borderId="31" xfId="49" applyFont="1" applyFill="1" applyBorder="1" applyAlignment="1" applyProtection="1">
      <alignment horizontal="left"/>
    </xf>
    <xf numFmtId="0" fontId="32" fillId="6" borderId="36" xfId="2" applyFont="1" applyFill="1" applyBorder="1"/>
    <xf numFmtId="165" fontId="32" fillId="6" borderId="27" xfId="3" applyNumberFormat="1" applyFont="1" applyFill="1" applyBorder="1"/>
    <xf numFmtId="0" fontId="43" fillId="0" borderId="31" xfId="86" applyFont="1" applyFill="1" applyBorder="1" applyAlignment="1"/>
    <xf numFmtId="37" fontId="58" fillId="4" borderId="0" xfId="1" applyNumberFormat="1" applyFont="1" applyFill="1" applyBorder="1" applyAlignment="1">
      <alignment horizontal="center" vertical="center" wrapText="1"/>
    </xf>
    <xf numFmtId="1" fontId="58" fillId="4" borderId="0" xfId="49" applyNumberFormat="1" applyFont="1" applyFill="1" applyBorder="1" applyAlignment="1">
      <alignment horizontal="center" vertical="center" wrapText="1"/>
    </xf>
    <xf numFmtId="0" fontId="95" fillId="5" borderId="85" xfId="49" applyFont="1" applyFill="1" applyBorder="1" applyAlignment="1">
      <alignment vertical="top" wrapText="1"/>
    </xf>
    <xf numFmtId="181" fontId="84" fillId="5" borderId="85" xfId="49" applyNumberFormat="1" applyFont="1" applyFill="1" applyBorder="1" applyAlignment="1">
      <alignment horizontal="center" vertical="center" wrapText="1"/>
    </xf>
    <xf numFmtId="181" fontId="84" fillId="5" borderId="85" xfId="3" applyNumberFormat="1" applyFont="1" applyFill="1" applyBorder="1" applyAlignment="1">
      <alignment horizontal="center" vertical="center"/>
    </xf>
    <xf numFmtId="181" fontId="84" fillId="5" borderId="85" xfId="3" applyNumberFormat="1" applyFont="1" applyFill="1" applyBorder="1" applyAlignment="1">
      <alignment horizontal="center" vertical="center" wrapText="1"/>
    </xf>
    <xf numFmtId="180" fontId="32" fillId="0" borderId="1" xfId="89" applyNumberFormat="1" applyFont="1" applyFill="1" applyBorder="1" applyAlignment="1">
      <alignment horizontal="right"/>
    </xf>
    <xf numFmtId="180" fontId="32" fillId="0" borderId="87" xfId="89" applyNumberFormat="1" applyFont="1" applyFill="1" applyBorder="1" applyAlignment="1">
      <alignment horizontal="right"/>
    </xf>
    <xf numFmtId="49" fontId="32" fillId="0" borderId="86" xfId="49" applyNumberFormat="1" applyFont="1" applyFill="1" applyBorder="1" applyAlignment="1">
      <alignment horizontal="left"/>
    </xf>
    <xf numFmtId="49" fontId="32" fillId="0" borderId="1" xfId="49" applyNumberFormat="1" applyFont="1" applyFill="1" applyBorder="1" applyAlignment="1">
      <alignment horizontal="left" vertical="top" wrapText="1"/>
    </xf>
    <xf numFmtId="49" fontId="32" fillId="0" borderId="86" xfId="49" applyNumberFormat="1" applyFont="1" applyFill="1" applyBorder="1" applyAlignment="1">
      <alignment horizontal="right"/>
    </xf>
    <xf numFmtId="165" fontId="30" fillId="0" borderId="1" xfId="1" applyNumberFormat="1" applyFont="1" applyFill="1" applyBorder="1" applyAlignment="1">
      <alignment horizontal="center" vertical="center"/>
    </xf>
    <xf numFmtId="165" fontId="30" fillId="0" borderId="87" xfId="1" applyNumberFormat="1" applyFont="1" applyFill="1" applyBorder="1" applyAlignment="1">
      <alignment horizontal="center" vertical="center"/>
    </xf>
    <xf numFmtId="181" fontId="86" fillId="6" borderId="64" xfId="1" applyNumberFormat="1" applyFont="1" applyFill="1" applyBorder="1" applyAlignment="1">
      <alignment horizontal="center"/>
    </xf>
    <xf numFmtId="165" fontId="30" fillId="0" borderId="50" xfId="1" applyNumberFormat="1" applyFont="1" applyFill="1" applyBorder="1" applyAlignment="1">
      <alignment horizontal="right"/>
    </xf>
    <xf numFmtId="165" fontId="30" fillId="6" borderId="50" xfId="1" applyNumberFormat="1" applyFont="1" applyFill="1" applyBorder="1" applyAlignment="1">
      <alignment horizontal="right"/>
    </xf>
    <xf numFmtId="165" fontId="32" fillId="0" borderId="50" xfId="1" applyNumberFormat="1" applyFont="1" applyFill="1" applyBorder="1" applyAlignment="1">
      <alignment horizontal="right"/>
    </xf>
    <xf numFmtId="165" fontId="32" fillId="6" borderId="50" xfId="1" applyNumberFormat="1" applyFont="1" applyFill="1" applyBorder="1" applyAlignment="1">
      <alignment horizontal="right"/>
    </xf>
    <xf numFmtId="166" fontId="24" fillId="0" borderId="0" xfId="0" applyNumberFormat="1" applyFont="1" applyFill="1" applyBorder="1" applyAlignment="1">
      <alignment horizontal="center"/>
    </xf>
    <xf numFmtId="166" fontId="43" fillId="0" borderId="0" xfId="86" applyNumberFormat="1" applyFont="1" applyFill="1" applyBorder="1" applyAlignment="1">
      <alignment horizontal="center"/>
    </xf>
    <xf numFmtId="166" fontId="24" fillId="6" borderId="64" xfId="0" applyNumberFormat="1" applyFont="1" applyFill="1" applyBorder="1" applyAlignment="1">
      <alignment horizontal="center"/>
    </xf>
    <xf numFmtId="166" fontId="43" fillId="6" borderId="64" xfId="86" applyNumberFormat="1" applyFont="1" applyFill="1" applyBorder="1" applyAlignment="1">
      <alignment horizontal="center"/>
    </xf>
    <xf numFmtId="166" fontId="43" fillId="0" borderId="0" xfId="1" applyNumberFormat="1" applyFont="1" applyFill="1" applyBorder="1" applyAlignment="1">
      <alignment horizontal="center"/>
    </xf>
    <xf numFmtId="166" fontId="24" fillId="0" borderId="0" xfId="1" applyNumberFormat="1" applyFont="1" applyFill="1" applyBorder="1" applyAlignment="1">
      <alignment horizontal="center"/>
    </xf>
    <xf numFmtId="166" fontId="35" fillId="0" borderId="0" xfId="1" applyNumberFormat="1" applyFont="1" applyFill="1" applyBorder="1" applyAlignment="1">
      <alignment horizontal="center"/>
    </xf>
    <xf numFmtId="166" fontId="33" fillId="0" borderId="0" xfId="1" applyNumberFormat="1" applyFont="1" applyFill="1" applyBorder="1" applyAlignment="1">
      <alignment horizontal="center"/>
    </xf>
    <xf numFmtId="166" fontId="26" fillId="6" borderId="64" xfId="0" applyNumberFormat="1" applyFont="1" applyFill="1" applyBorder="1" applyAlignment="1">
      <alignment horizontal="center"/>
    </xf>
    <xf numFmtId="166" fontId="44" fillId="6" borderId="64" xfId="86" applyNumberFormat="1" applyFont="1" applyFill="1" applyBorder="1" applyAlignment="1">
      <alignment horizontal="center"/>
    </xf>
    <xf numFmtId="196" fontId="30" fillId="6" borderId="1" xfId="1" applyNumberFormat="1" applyFont="1" applyFill="1" applyBorder="1" applyAlignment="1">
      <alignment horizontal="center"/>
    </xf>
    <xf numFmtId="166" fontId="30" fillId="6" borderId="1" xfId="1" applyNumberFormat="1" applyFont="1" applyFill="1" applyBorder="1" applyAlignment="1">
      <alignment horizontal="center"/>
    </xf>
    <xf numFmtId="166" fontId="33" fillId="0" borderId="20" xfId="1" applyNumberFormat="1" applyFont="1" applyFill="1" applyBorder="1" applyAlignment="1">
      <alignment horizontal="center"/>
    </xf>
    <xf numFmtId="166" fontId="30" fillId="6" borderId="79" xfId="1" applyNumberFormat="1" applyFont="1" applyFill="1" applyBorder="1" applyAlignment="1">
      <alignment horizontal="center"/>
    </xf>
    <xf numFmtId="166" fontId="30" fillId="0" borderId="0" xfId="1" applyNumberFormat="1" applyFont="1" applyFill="1" applyBorder="1" applyAlignment="1">
      <alignment horizontal="center"/>
    </xf>
    <xf numFmtId="166" fontId="32" fillId="0" borderId="0" xfId="1" applyNumberFormat="1" applyFont="1" applyFill="1" applyBorder="1" applyAlignment="1">
      <alignment horizontal="center"/>
    </xf>
    <xf numFmtId="166" fontId="47" fillId="0" borderId="0" xfId="1" applyNumberFormat="1" applyFont="1" applyFill="1" applyBorder="1" applyAlignment="1">
      <alignment horizontal="center"/>
    </xf>
    <xf numFmtId="166" fontId="47" fillId="0" borderId="20" xfId="1" applyNumberFormat="1" applyFont="1" applyFill="1" applyBorder="1" applyAlignment="1">
      <alignment horizontal="center"/>
    </xf>
    <xf numFmtId="166" fontId="32" fillId="6" borderId="1" xfId="1" applyNumberFormat="1" applyFont="1" applyFill="1" applyBorder="1" applyAlignment="1">
      <alignment horizontal="center"/>
    </xf>
    <xf numFmtId="166" fontId="32" fillId="6" borderId="79" xfId="1" applyNumberFormat="1" applyFont="1" applyFill="1" applyBorder="1" applyAlignment="1">
      <alignment horizontal="center"/>
    </xf>
    <xf numFmtId="166" fontId="34" fillId="0" borderId="0" xfId="1" applyNumberFormat="1" applyFont="1" applyFill="1" applyBorder="1" applyAlignment="1">
      <alignment horizontal="center"/>
    </xf>
    <xf numFmtId="166" fontId="32" fillId="6" borderId="1" xfId="3" applyNumberFormat="1" applyFont="1" applyFill="1" applyBorder="1" applyAlignment="1">
      <alignment horizontal="center"/>
    </xf>
    <xf numFmtId="166" fontId="32" fillId="6" borderId="1" xfId="2" applyNumberFormat="1" applyFont="1" applyFill="1" applyBorder="1" applyAlignment="1">
      <alignment horizontal="center"/>
    </xf>
    <xf numFmtId="166" fontId="32" fillId="6" borderId="79" xfId="3" applyNumberFormat="1" applyFont="1" applyFill="1" applyBorder="1" applyAlignment="1">
      <alignment horizontal="center"/>
    </xf>
    <xf numFmtId="166" fontId="30" fillId="0" borderId="0" xfId="57" applyNumberFormat="1" applyFont="1" applyFill="1" applyBorder="1" applyAlignment="1">
      <alignment horizontal="center"/>
    </xf>
    <xf numFmtId="166" fontId="35" fillId="0" borderId="0" xfId="57" applyNumberFormat="1" applyFont="1" applyFill="1" applyBorder="1" applyAlignment="1">
      <alignment horizontal="center"/>
    </xf>
    <xf numFmtId="166" fontId="33" fillId="0" borderId="0" xfId="57" applyNumberFormat="1" applyFont="1" applyFill="1" applyBorder="1" applyAlignment="1">
      <alignment horizontal="center"/>
    </xf>
    <xf numFmtId="166" fontId="33" fillId="0" borderId="20" xfId="57" applyNumberFormat="1" applyFont="1" applyFill="1" applyBorder="1" applyAlignment="1">
      <alignment horizontal="center"/>
    </xf>
    <xf numFmtId="166" fontId="30" fillId="0" borderId="2" xfId="1" applyNumberFormat="1" applyFont="1" applyFill="1" applyBorder="1" applyAlignment="1">
      <alignment horizontal="center"/>
    </xf>
    <xf numFmtId="166" fontId="35" fillId="0" borderId="2" xfId="1" applyNumberFormat="1" applyFont="1" applyFill="1" applyBorder="1" applyAlignment="1">
      <alignment horizontal="center"/>
    </xf>
    <xf numFmtId="166" fontId="33" fillId="0" borderId="2" xfId="1" applyNumberFormat="1" applyFont="1" applyFill="1" applyBorder="1" applyAlignment="1">
      <alignment horizontal="center"/>
    </xf>
    <xf numFmtId="166" fontId="35" fillId="0" borderId="81" xfId="1" applyNumberFormat="1" applyFont="1" applyFill="1" applyBorder="1" applyAlignment="1">
      <alignment horizontal="center"/>
    </xf>
    <xf numFmtId="1" fontId="24" fillId="0" borderId="0" xfId="1" applyNumberFormat="1" applyFont="1" applyFill="1" applyBorder="1" applyAlignment="1">
      <alignment horizontal="right"/>
    </xf>
    <xf numFmtId="196" fontId="24" fillId="6" borderId="64" xfId="1" applyNumberFormat="1" applyFont="1" applyFill="1" applyBorder="1" applyAlignment="1">
      <alignment horizontal="center" vertical="center"/>
    </xf>
    <xf numFmtId="196" fontId="90" fillId="0" borderId="0" xfId="1" applyNumberFormat="1" applyFont="1" applyBorder="1" applyAlignment="1">
      <alignment horizontal="center" vertical="center"/>
    </xf>
    <xf numFmtId="196" fontId="90" fillId="0" borderId="0" xfId="1" applyNumberFormat="1" applyFont="1" applyFill="1" applyBorder="1" applyAlignment="1">
      <alignment horizontal="center" vertical="center"/>
    </xf>
    <xf numFmtId="166" fontId="90" fillId="0" borderId="0" xfId="1" applyNumberFormat="1" applyFont="1" applyBorder="1" applyAlignment="1">
      <alignment horizontal="center"/>
    </xf>
    <xf numFmtId="166" fontId="90" fillId="0" borderId="0" xfId="0" applyNumberFormat="1" applyFont="1" applyFill="1" applyBorder="1" applyAlignment="1">
      <alignment horizontal="center"/>
    </xf>
    <xf numFmtId="1" fontId="24" fillId="0" borderId="2" xfId="1" applyNumberFormat="1" applyFont="1" applyFill="1" applyBorder="1" applyAlignment="1">
      <alignment horizontal="right"/>
    </xf>
    <xf numFmtId="1" fontId="24" fillId="0" borderId="3" xfId="1" applyNumberFormat="1" applyFont="1" applyFill="1" applyBorder="1" applyAlignment="1">
      <alignment horizontal="right"/>
    </xf>
    <xf numFmtId="196" fontId="32" fillId="0" borderId="0" xfId="1" applyNumberFormat="1" applyFont="1" applyFill="1" applyBorder="1" applyAlignment="1">
      <alignment horizontal="center"/>
    </xf>
    <xf numFmtId="196" fontId="34" fillId="0" borderId="0" xfId="1" applyNumberFormat="1" applyFont="1" applyFill="1" applyBorder="1" applyAlignment="1">
      <alignment horizontal="center"/>
    </xf>
    <xf numFmtId="196" fontId="30" fillId="0" borderId="0" xfId="1" applyNumberFormat="1" applyFont="1" applyFill="1" applyBorder="1" applyAlignment="1">
      <alignment horizontal="center"/>
    </xf>
    <xf numFmtId="196" fontId="35" fillId="0" borderId="0" xfId="1" applyNumberFormat="1" applyFont="1" applyFill="1" applyBorder="1" applyAlignment="1">
      <alignment horizontal="center"/>
    </xf>
    <xf numFmtId="196" fontId="33" fillId="0" borderId="0" xfId="1" applyNumberFormat="1" applyFont="1" applyFill="1" applyBorder="1" applyAlignment="1">
      <alignment horizontal="center"/>
    </xf>
    <xf numFmtId="196" fontId="33" fillId="0" borderId="20" xfId="1" applyNumberFormat="1" applyFont="1" applyFill="1" applyBorder="1" applyAlignment="1">
      <alignment horizontal="center"/>
    </xf>
    <xf numFmtId="196" fontId="30" fillId="6" borderId="79" xfId="1" applyNumberFormat="1" applyFont="1" applyFill="1" applyBorder="1" applyAlignment="1">
      <alignment horizontal="center"/>
    </xf>
    <xf numFmtId="196" fontId="32" fillId="6" borderId="1" xfId="1" applyNumberFormat="1" applyFont="1" applyFill="1" applyBorder="1" applyAlignment="1">
      <alignment horizontal="center"/>
    </xf>
    <xf numFmtId="196" fontId="32" fillId="6" borderId="79" xfId="1" applyNumberFormat="1" applyFont="1" applyFill="1" applyBorder="1" applyAlignment="1">
      <alignment horizontal="center"/>
    </xf>
    <xf numFmtId="196" fontId="47" fillId="0" borderId="0" xfId="1" applyNumberFormat="1" applyFont="1" applyFill="1" applyBorder="1" applyAlignment="1">
      <alignment horizontal="center"/>
    </xf>
    <xf numFmtId="196" fontId="47" fillId="0" borderId="20" xfId="1" applyNumberFormat="1" applyFont="1" applyFill="1" applyBorder="1" applyAlignment="1">
      <alignment horizontal="center"/>
    </xf>
    <xf numFmtId="196" fontId="32" fillId="0" borderId="2" xfId="1" applyNumberFormat="1" applyFont="1" applyFill="1" applyBorder="1" applyAlignment="1">
      <alignment horizontal="center"/>
    </xf>
    <xf numFmtId="196" fontId="34" fillId="0" borderId="2" xfId="1" applyNumberFormat="1" applyFont="1" applyFill="1" applyBorder="1" applyAlignment="1">
      <alignment horizontal="center"/>
    </xf>
    <xf numFmtId="196" fontId="47" fillId="0" borderId="2" xfId="1" applyNumberFormat="1" applyFont="1" applyFill="1" applyBorder="1" applyAlignment="1">
      <alignment horizontal="center"/>
    </xf>
    <xf numFmtId="196" fontId="47" fillId="0" borderId="81" xfId="1" applyNumberFormat="1" applyFont="1" applyFill="1" applyBorder="1" applyAlignment="1">
      <alignment horizontal="center"/>
    </xf>
    <xf numFmtId="166" fontId="86" fillId="6" borderId="64" xfId="20" applyNumberFormat="1" applyFont="1" applyFill="1" applyBorder="1" applyAlignment="1">
      <alignment horizontal="center"/>
    </xf>
    <xf numFmtId="166" fontId="86" fillId="6" borderId="64" xfId="1" applyNumberFormat="1" applyFont="1" applyFill="1" applyBorder="1" applyAlignment="1">
      <alignment horizontal="center"/>
    </xf>
    <xf numFmtId="166" fontId="30" fillId="6" borderId="64" xfId="1" applyNumberFormat="1" applyFont="1" applyFill="1" applyBorder="1" applyAlignment="1">
      <alignment horizontal="center"/>
    </xf>
    <xf numFmtId="166" fontId="43" fillId="0" borderId="0" xfId="0" applyNumberFormat="1" applyFont="1" applyFill="1" applyBorder="1" applyAlignment="1">
      <alignment horizontal="center"/>
    </xf>
    <xf numFmtId="166" fontId="58" fillId="0" borderId="0" xfId="1" applyNumberFormat="1" applyFont="1" applyFill="1" applyBorder="1" applyAlignment="1">
      <alignment horizontal="center"/>
    </xf>
    <xf numFmtId="1" fontId="33" fillId="0" borderId="0" xfId="0" applyNumberFormat="1" applyFont="1" applyFill="1" applyBorder="1" applyAlignment="1">
      <alignment horizontal="center"/>
    </xf>
    <xf numFmtId="1" fontId="30" fillId="0" borderId="0" xfId="7" applyNumberFormat="1" applyFont="1" applyFill="1" applyBorder="1" applyAlignment="1">
      <alignment horizontal="center"/>
    </xf>
    <xf numFmtId="1" fontId="86" fillId="6" borderId="64" xfId="1" applyNumberFormat="1" applyFont="1" applyFill="1" applyBorder="1" applyAlignment="1">
      <alignment horizontal="center"/>
    </xf>
    <xf numFmtId="1" fontId="30" fillId="6" borderId="64" xfId="1" applyNumberFormat="1" applyFont="1" applyFill="1" applyBorder="1" applyAlignment="1">
      <alignment horizontal="center"/>
    </xf>
    <xf numFmtId="1" fontId="86" fillId="6" borderId="64" xfId="20" applyNumberFormat="1" applyFont="1" applyFill="1" applyBorder="1" applyAlignment="1">
      <alignment horizontal="center"/>
    </xf>
    <xf numFmtId="0" fontId="30" fillId="0" borderId="88" xfId="49" applyFont="1" applyFill="1" applyBorder="1"/>
    <xf numFmtId="0" fontId="155" fillId="6" borderId="85" xfId="49" applyFont="1" applyFill="1" applyBorder="1" applyAlignment="1">
      <alignment vertical="center" wrapText="1"/>
    </xf>
    <xf numFmtId="0" fontId="155" fillId="0" borderId="88" xfId="49" applyFont="1" applyFill="1" applyBorder="1" applyAlignment="1">
      <alignment vertical="center"/>
    </xf>
    <xf numFmtId="0" fontId="155" fillId="0" borderId="89" xfId="49" applyFont="1" applyFill="1" applyBorder="1" applyAlignment="1">
      <alignment vertical="center"/>
    </xf>
    <xf numFmtId="165" fontId="32" fillId="0" borderId="0" xfId="1" applyNumberFormat="1" applyFont="1" applyFill="1" applyBorder="1"/>
    <xf numFmtId="0" fontId="32" fillId="0" borderId="0" xfId="2" applyFont="1" applyFill="1"/>
    <xf numFmtId="165" fontId="32" fillId="0" borderId="0" xfId="84" applyNumberFormat="1" applyFont="1" applyFill="1" applyAlignment="1">
      <alignment horizontal="left"/>
    </xf>
    <xf numFmtId="165" fontId="32" fillId="0" borderId="50" xfId="1" applyNumberFormat="1" applyFont="1" applyFill="1" applyBorder="1"/>
    <xf numFmtId="0" fontId="95" fillId="5" borderId="63" xfId="2" applyFont="1" applyFill="1" applyBorder="1" applyAlignment="1">
      <alignment vertical="center"/>
    </xf>
    <xf numFmtId="165" fontId="95" fillId="5" borderId="63" xfId="84" applyNumberFormat="1" applyFont="1" applyFill="1" applyBorder="1" applyAlignment="1">
      <alignment vertical="center"/>
    </xf>
    <xf numFmtId="4" fontId="84" fillId="5" borderId="63" xfId="2" applyNumberFormat="1" applyFont="1" applyFill="1" applyBorder="1" applyAlignment="1">
      <alignment horizontal="center" vertical="center"/>
    </xf>
    <xf numFmtId="165" fontId="30" fillId="6" borderId="120" xfId="1" applyNumberFormat="1" applyFont="1" applyFill="1" applyBorder="1" applyAlignment="1">
      <alignment horizontal="right" vertical="center"/>
    </xf>
    <xf numFmtId="165" fontId="32" fillId="6" borderId="24" xfId="1" applyNumberFormat="1" applyFont="1" applyFill="1" applyBorder="1" applyAlignment="1">
      <alignment vertical="center"/>
    </xf>
    <xf numFmtId="0" fontId="0" fillId="0" borderId="0" xfId="0" applyBorder="1"/>
    <xf numFmtId="0" fontId="26" fillId="0" borderId="0" xfId="0" applyFont="1" applyFill="1" applyBorder="1" applyAlignment="1">
      <alignment horizontal="center" vertical="center"/>
    </xf>
    <xf numFmtId="43" fontId="30" fillId="6" borderId="1" xfId="1" applyFont="1" applyFill="1" applyBorder="1" applyAlignment="1">
      <alignment horizontal="center"/>
    </xf>
    <xf numFmtId="43" fontId="30" fillId="0" borderId="0" xfId="1" applyFont="1" applyFill="1" applyBorder="1" applyAlignment="1">
      <alignment horizontal="center"/>
    </xf>
    <xf numFmtId="43" fontId="35" fillId="0" borderId="0" xfId="1" applyFont="1" applyFill="1" applyBorder="1" applyAlignment="1">
      <alignment horizontal="center"/>
    </xf>
    <xf numFmtId="43" fontId="33" fillId="0" borderId="0" xfId="1" applyFont="1" applyFill="1" applyBorder="1" applyAlignment="1">
      <alignment horizontal="center"/>
    </xf>
    <xf numFmtId="0" fontId="51" fillId="0" borderId="0" xfId="49" applyFont="1" applyFill="1" applyBorder="1" applyAlignment="1">
      <alignment horizontal="left" vertical="top" wrapText="1"/>
    </xf>
    <xf numFmtId="181" fontId="35" fillId="0" borderId="0" xfId="1" applyNumberFormat="1" applyFont="1" applyFill="1" applyBorder="1" applyAlignment="1">
      <alignment horizontal="center"/>
    </xf>
    <xf numFmtId="166" fontId="86" fillId="6" borderId="64" xfId="20" applyNumberFormat="1" applyFont="1" applyFill="1" applyBorder="1" applyAlignment="1">
      <alignment horizontal="right"/>
    </xf>
    <xf numFmtId="166" fontId="97" fillId="6" borderId="64" xfId="20" applyNumberFormat="1" applyFont="1" applyFill="1" applyBorder="1" applyAlignment="1">
      <alignment horizontal="right"/>
    </xf>
    <xf numFmtId="166" fontId="86" fillId="6" borderId="64" xfId="1" applyNumberFormat="1" applyFont="1" applyFill="1" applyBorder="1" applyAlignment="1">
      <alignment horizontal="right"/>
    </xf>
    <xf numFmtId="166" fontId="97" fillId="6" borderId="64" xfId="1" applyNumberFormat="1" applyFont="1" applyFill="1" applyBorder="1" applyAlignment="1">
      <alignment horizontal="right"/>
    </xf>
    <xf numFmtId="0" fontId="102" fillId="0" borderId="123" xfId="49" applyFont="1" applyFill="1" applyBorder="1" applyAlignment="1">
      <alignment horizontal="left" wrapText="1"/>
    </xf>
    <xf numFmtId="0" fontId="30" fillId="6" borderId="124" xfId="49" applyFont="1" applyFill="1" applyBorder="1" applyAlignment="1">
      <alignment vertical="top" wrapText="1"/>
    </xf>
    <xf numFmtId="0" fontId="30" fillId="0" borderId="124" xfId="49" applyFont="1" applyFill="1" applyBorder="1" applyAlignment="1">
      <alignment vertical="top" wrapText="1"/>
    </xf>
    <xf numFmtId="0" fontId="102" fillId="6" borderId="124" xfId="49" applyFont="1" applyFill="1" applyBorder="1" applyAlignment="1">
      <alignment horizontal="left" wrapText="1"/>
    </xf>
    <xf numFmtId="0" fontId="51" fillId="6" borderId="124" xfId="49" applyFont="1" applyFill="1" applyBorder="1" applyAlignment="1">
      <alignment vertical="top" wrapText="1"/>
    </xf>
    <xf numFmtId="0" fontId="30" fillId="0" borderId="124" xfId="49" applyFont="1" applyFill="1" applyBorder="1" applyAlignment="1">
      <alignment horizontal="left" vertical="top" wrapText="1"/>
    </xf>
    <xf numFmtId="0" fontId="102" fillId="6" borderId="124" xfId="49" applyFont="1" applyFill="1" applyBorder="1" applyAlignment="1">
      <alignment horizontal="left" vertical="center" wrapText="1"/>
    </xf>
    <xf numFmtId="0" fontId="30" fillId="6" borderId="89" xfId="49" applyFont="1" applyFill="1" applyBorder="1" applyAlignment="1">
      <alignment vertical="top" wrapText="1"/>
    </xf>
    <xf numFmtId="0" fontId="51" fillId="0" borderId="25" xfId="49" applyFont="1" applyFill="1" applyBorder="1" applyAlignment="1">
      <alignment vertical="top" wrapText="1"/>
    </xf>
    <xf numFmtId="165" fontId="97" fillId="0" borderId="62" xfId="20" applyNumberFormat="1" applyFont="1" applyFill="1" applyBorder="1" applyAlignment="1">
      <alignment horizontal="right" vertical="center"/>
    </xf>
    <xf numFmtId="0" fontId="30" fillId="0" borderId="36" xfId="49" applyFont="1" applyFill="1" applyBorder="1"/>
    <xf numFmtId="0" fontId="30" fillId="0" borderId="27" xfId="49" applyFont="1" applyFill="1" applyBorder="1"/>
    <xf numFmtId="164" fontId="103" fillId="5" borderId="65" xfId="49" quotePrefix="1" applyNumberFormat="1" applyFont="1" applyFill="1" applyBorder="1" applyAlignment="1">
      <alignment horizontal="center" wrapText="1"/>
    </xf>
    <xf numFmtId="0" fontId="102" fillId="0" borderId="31" xfId="49" applyFont="1" applyFill="1" applyBorder="1" applyAlignment="1">
      <alignment horizontal="left" wrapText="1"/>
    </xf>
    <xf numFmtId="0" fontId="32" fillId="0" borderId="31" xfId="49" applyFont="1" applyFill="1" applyBorder="1" applyAlignment="1">
      <alignment horizontal="center"/>
    </xf>
    <xf numFmtId="0" fontId="30" fillId="0" borderId="31" xfId="49" applyFont="1" applyFill="1" applyBorder="1" applyAlignment="1">
      <alignment horizontal="left" vertical="top" wrapText="1"/>
    </xf>
    <xf numFmtId="0" fontId="102" fillId="0" borderId="31" xfId="49" applyFont="1" applyFill="1" applyBorder="1" applyAlignment="1">
      <alignment horizontal="left" vertical="center" wrapText="1"/>
    </xf>
    <xf numFmtId="165" fontId="97" fillId="0" borderId="85" xfId="20" applyNumberFormat="1" applyFont="1" applyFill="1" applyBorder="1" applyAlignment="1">
      <alignment horizontal="left" wrapText="1"/>
    </xf>
    <xf numFmtId="0" fontId="54" fillId="0" borderId="88" xfId="49" applyFont="1" applyFill="1" applyBorder="1" applyAlignment="1">
      <alignment vertical="top" wrapText="1"/>
    </xf>
    <xf numFmtId="0" fontId="30" fillId="0" borderId="89" xfId="49" applyFont="1" applyFill="1" applyBorder="1"/>
    <xf numFmtId="166" fontId="30" fillId="6" borderId="64" xfId="49" applyNumberFormat="1" applyFont="1" applyFill="1" applyBorder="1"/>
    <xf numFmtId="0" fontId="30" fillId="6" borderId="123" xfId="49" applyFont="1" applyFill="1" applyBorder="1" applyAlignment="1">
      <alignment vertical="top" wrapText="1"/>
    </xf>
    <xf numFmtId="0" fontId="51" fillId="0" borderId="123" xfId="49" applyFont="1" applyFill="1" applyBorder="1" applyAlignment="1">
      <alignment vertical="top" wrapText="1"/>
    </xf>
    <xf numFmtId="0" fontId="30" fillId="0" borderId="123" xfId="49" applyFont="1" applyFill="1" applyBorder="1" applyAlignment="1">
      <alignment vertical="top" wrapText="1"/>
    </xf>
    <xf numFmtId="0" fontId="35" fillId="0" borderId="2" xfId="86" applyFont="1" applyFill="1" applyBorder="1" applyAlignment="1">
      <alignment horizontal="right"/>
    </xf>
    <xf numFmtId="164" fontId="84" fillId="5" borderId="54" xfId="86" quotePrefix="1" applyNumberFormat="1" applyFont="1" applyFill="1" applyBorder="1" applyAlignment="1">
      <alignment horizontal="center"/>
    </xf>
    <xf numFmtId="164" fontId="91" fillId="0" borderId="21" xfId="0" applyNumberFormat="1" applyFont="1" applyFill="1" applyBorder="1" applyAlignment="1">
      <alignment horizontal="center"/>
    </xf>
    <xf numFmtId="166" fontId="24" fillId="6" borderId="64" xfId="1" applyNumberFormat="1" applyFont="1" applyFill="1" applyBorder="1" applyAlignment="1">
      <alignment horizontal="center"/>
    </xf>
    <xf numFmtId="166" fontId="90" fillId="0" borderId="0" xfId="1" applyNumberFormat="1" applyFont="1" applyFill="1" applyBorder="1" applyAlignment="1">
      <alignment horizontal="center"/>
    </xf>
    <xf numFmtId="0" fontId="85" fillId="5" borderId="17" xfId="0" applyFont="1" applyFill="1" applyBorder="1"/>
    <xf numFmtId="164" fontId="89" fillId="5" borderId="3" xfId="0" applyNumberFormat="1" applyFont="1" applyFill="1" applyBorder="1" applyAlignment="1">
      <alignment horizontal="center"/>
    </xf>
    <xf numFmtId="0" fontId="90" fillId="0" borderId="19" xfId="0" applyFont="1" applyBorder="1"/>
    <xf numFmtId="0" fontId="22" fillId="0" borderId="20" xfId="0" applyFont="1" applyBorder="1"/>
    <xf numFmtId="0" fontId="92" fillId="0" borderId="19" xfId="0" applyFont="1" applyBorder="1"/>
    <xf numFmtId="164" fontId="91" fillId="0" borderId="121" xfId="0" applyNumberFormat="1" applyFont="1" applyBorder="1" applyAlignment="1">
      <alignment horizontal="center"/>
    </xf>
    <xf numFmtId="0" fontId="24" fillId="6" borderId="125" xfId="0" applyFont="1" applyFill="1" applyBorder="1"/>
    <xf numFmtId="0" fontId="24" fillId="6" borderId="127" xfId="0" applyFont="1" applyFill="1" applyBorder="1"/>
    <xf numFmtId="0" fontId="90" fillId="0" borderId="80" xfId="0" applyFont="1" applyBorder="1"/>
    <xf numFmtId="166" fontId="90" fillId="0" borderId="2" xfId="1" applyNumberFormat="1" applyFont="1" applyBorder="1" applyAlignment="1">
      <alignment horizontal="center"/>
    </xf>
    <xf numFmtId="166" fontId="90" fillId="0" borderId="2" xfId="0" applyNumberFormat="1" applyFont="1" applyBorder="1" applyAlignment="1">
      <alignment horizontal="center"/>
    </xf>
    <xf numFmtId="0" fontId="66" fillId="0" borderId="0" xfId="2" applyFont="1" applyFill="1"/>
    <xf numFmtId="0" fontId="66" fillId="0" borderId="0" xfId="2" applyFont="1" applyFill="1" applyBorder="1" applyAlignment="1">
      <alignment horizontal="right"/>
    </xf>
    <xf numFmtId="0" fontId="66" fillId="0" borderId="0" xfId="88" applyFont="1" applyFill="1"/>
    <xf numFmtId="166" fontId="66" fillId="0" borderId="24" xfId="56" applyNumberFormat="1" applyFont="1" applyFill="1" applyBorder="1" applyAlignment="1">
      <alignment horizontal="center"/>
    </xf>
    <xf numFmtId="166" fontId="66" fillId="0" borderId="24" xfId="74" applyNumberFormat="1" applyFont="1" applyFill="1" applyBorder="1" applyAlignment="1">
      <alignment horizontal="center"/>
    </xf>
    <xf numFmtId="166" fontId="66" fillId="0" borderId="128" xfId="74" applyNumberFormat="1" applyFont="1" applyFill="1" applyBorder="1" applyAlignment="1">
      <alignment horizontal="center"/>
    </xf>
    <xf numFmtId="0" fontId="163" fillId="6" borderId="124" xfId="49" applyFont="1" applyFill="1" applyBorder="1" applyAlignment="1">
      <alignment vertical="top" wrapText="1"/>
    </xf>
    <xf numFmtId="165" fontId="30" fillId="0" borderId="50" xfId="3" applyNumberFormat="1" applyFont="1" applyFill="1" applyBorder="1" applyAlignment="1">
      <alignment vertical="center"/>
    </xf>
    <xf numFmtId="0" fontId="30" fillId="0" borderId="70" xfId="2" applyFont="1" applyFill="1" applyBorder="1" applyAlignment="1">
      <alignment horizontal="left" vertical="center"/>
    </xf>
    <xf numFmtId="0" fontId="168" fillId="0" borderId="0" xfId="0" applyFont="1" applyFill="1" applyBorder="1" applyAlignment="1" applyProtection="1">
      <alignment horizontal="left" vertical="center" indent="1"/>
    </xf>
    <xf numFmtId="0" fontId="170" fillId="0" borderId="0" xfId="0" applyFont="1" applyFill="1" applyBorder="1" applyAlignment="1" applyProtection="1">
      <alignment vertical="center" wrapText="1"/>
    </xf>
    <xf numFmtId="0" fontId="170" fillId="0" borderId="0" xfId="0" applyFont="1" applyFill="1" applyBorder="1" applyAlignment="1" applyProtection="1">
      <alignment vertical="center"/>
    </xf>
    <xf numFmtId="0" fontId="165" fillId="54" borderId="0" xfId="0" applyFont="1" applyFill="1" applyBorder="1"/>
    <xf numFmtId="165" fontId="0" fillId="0" borderId="0" xfId="1" applyNumberFormat="1" applyFont="1" applyFill="1" applyBorder="1"/>
    <xf numFmtId="165" fontId="0" fillId="54" borderId="0" xfId="1" applyNumberFormat="1" applyFont="1" applyFill="1" applyBorder="1"/>
    <xf numFmtId="165" fontId="165" fillId="0" borderId="0" xfId="1" applyNumberFormat="1" applyFont="1" applyFill="1" applyBorder="1"/>
    <xf numFmtId="180" fontId="0" fillId="0" borderId="0" xfId="89" applyNumberFormat="1" applyFont="1" applyFill="1" applyBorder="1"/>
    <xf numFmtId="165" fontId="0" fillId="55" borderId="0" xfId="1" applyNumberFormat="1" applyFont="1" applyFill="1" applyBorder="1"/>
    <xf numFmtId="180" fontId="0" fillId="55" borderId="0" xfId="89" applyNumberFormat="1" applyFont="1" applyFill="1" applyBorder="1"/>
    <xf numFmtId="165" fontId="165" fillId="55" borderId="0" xfId="1" applyNumberFormat="1" applyFont="1" applyFill="1" applyBorder="1"/>
    <xf numFmtId="180" fontId="165" fillId="55" borderId="0" xfId="89" applyNumberFormat="1" applyFont="1" applyFill="1" applyBorder="1"/>
    <xf numFmtId="0" fontId="51" fillId="6" borderId="70" xfId="49" applyFont="1" applyFill="1" applyBorder="1" applyAlignment="1"/>
    <xf numFmtId="0" fontId="51" fillId="0" borderId="31" xfId="0" applyFont="1" applyFill="1" applyBorder="1" applyAlignment="1" applyProtection="1"/>
    <xf numFmtId="0" fontId="51" fillId="0" borderId="31" xfId="0" applyFont="1" applyFill="1" applyBorder="1" applyAlignment="1" applyProtection="1">
      <alignment vertical="center"/>
    </xf>
    <xf numFmtId="164" fontId="172" fillId="0" borderId="2" xfId="0" applyNumberFormat="1" applyFont="1" applyFill="1" applyBorder="1" applyAlignment="1">
      <alignment horizontal="center"/>
    </xf>
    <xf numFmtId="0" fontId="22" fillId="53" borderId="0" xfId="0" applyFont="1" applyFill="1"/>
    <xf numFmtId="0" fontId="22" fillId="53" borderId="0" xfId="0" applyFont="1" applyFill="1" applyBorder="1"/>
    <xf numFmtId="164" fontId="172" fillId="53" borderId="2" xfId="0" applyNumberFormat="1" applyFont="1" applyFill="1" applyBorder="1" applyAlignment="1">
      <alignment horizontal="center"/>
    </xf>
    <xf numFmtId="165" fontId="24" fillId="0" borderId="0" xfId="1" applyNumberFormat="1" applyFont="1" applyFill="1" applyBorder="1" applyAlignment="1">
      <alignment horizontal="right"/>
    </xf>
    <xf numFmtId="165" fontId="171" fillId="53" borderId="0" xfId="1" applyNumberFormat="1" applyFont="1" applyFill="1" applyBorder="1" applyAlignment="1">
      <alignment horizontal="right" vertical="top"/>
    </xf>
    <xf numFmtId="165" fontId="24" fillId="0" borderId="2" xfId="1" applyNumberFormat="1" applyFont="1" applyFill="1" applyBorder="1" applyAlignment="1">
      <alignment horizontal="right"/>
    </xf>
    <xf numFmtId="165" fontId="24" fillId="0" borderId="3" xfId="1" applyNumberFormat="1" applyFont="1" applyFill="1" applyBorder="1" applyAlignment="1">
      <alignment horizontal="right"/>
    </xf>
    <xf numFmtId="164" fontId="44" fillId="0" borderId="0" xfId="86" applyNumberFormat="1" applyFont="1" applyFill="1" applyAlignment="1">
      <alignment horizontal="center"/>
    </xf>
    <xf numFmtId="0" fontId="51" fillId="0" borderId="0" xfId="49" applyFont="1" applyFill="1" applyBorder="1" applyAlignment="1">
      <alignment horizontal="left" vertical="top" wrapText="1"/>
    </xf>
    <xf numFmtId="0" fontId="174" fillId="0" borderId="0" xfId="88" applyFont="1" applyFill="1"/>
    <xf numFmtId="0" fontId="132" fillId="0" borderId="0" xfId="720" applyAlignment="1" applyProtection="1"/>
    <xf numFmtId="0" fontId="177" fillId="0" borderId="0" xfId="0" applyFont="1"/>
    <xf numFmtId="0" fontId="51" fillId="0" borderId="0" xfId="49" applyFont="1" applyFill="1" applyAlignment="1"/>
    <xf numFmtId="0" fontId="84" fillId="5" borderId="26" xfId="49" applyFont="1" applyFill="1" applyBorder="1" applyAlignment="1">
      <alignment horizontal="center" vertical="center"/>
    </xf>
    <xf numFmtId="164" fontId="84" fillId="5" borderId="54" xfId="49" applyNumberFormat="1" applyFont="1" applyFill="1" applyBorder="1" applyAlignment="1">
      <alignment horizontal="center" vertical="center"/>
    </xf>
    <xf numFmtId="0" fontId="51" fillId="0" borderId="0" xfId="49" applyFont="1" applyFill="1" applyBorder="1" applyAlignment="1">
      <alignment horizontal="left" vertical="top" wrapText="1"/>
    </xf>
    <xf numFmtId="164" fontId="85" fillId="5" borderId="0" xfId="49" applyNumberFormat="1" applyFont="1" applyFill="1"/>
    <xf numFmtId="0" fontId="77" fillId="0" borderId="0" xfId="0" applyFont="1" applyFill="1" applyBorder="1" applyAlignment="1"/>
    <xf numFmtId="0" fontId="169" fillId="0" borderId="0" xfId="0" applyFont="1" applyFill="1" applyBorder="1" applyAlignment="1" applyProtection="1">
      <alignment horizontal="left" vertical="center"/>
    </xf>
    <xf numFmtId="0" fontId="164" fillId="0" borderId="0" xfId="0" applyFont="1" applyFill="1" applyBorder="1"/>
    <xf numFmtId="180" fontId="166" fillId="0" borderId="0" xfId="89" applyNumberFormat="1" applyFont="1" applyFill="1" applyBorder="1"/>
    <xf numFmtId="0" fontId="167" fillId="0" borderId="0" xfId="0" applyFont="1" applyFill="1" applyBorder="1" applyAlignment="1" applyProtection="1">
      <alignment horizontal="left" vertical="center"/>
    </xf>
    <xf numFmtId="180" fontId="165" fillId="0" borderId="0" xfId="89" applyNumberFormat="1" applyFont="1" applyFill="1" applyBorder="1"/>
    <xf numFmtId="1" fontId="66" fillId="0" borderId="128" xfId="74" applyNumberFormat="1" applyFont="1" applyFill="1" applyBorder="1" applyAlignment="1">
      <alignment horizontal="center"/>
    </xf>
    <xf numFmtId="166" fontId="24" fillId="6" borderId="126" xfId="1" applyNumberFormat="1" applyFont="1" applyFill="1" applyBorder="1" applyAlignment="1">
      <alignment horizontal="center" vertical="center"/>
    </xf>
    <xf numFmtId="166" fontId="90" fillId="0" borderId="20" xfId="1" applyNumberFormat="1" applyFont="1" applyFill="1" applyBorder="1" applyAlignment="1">
      <alignment horizontal="center"/>
    </xf>
    <xf numFmtId="166" fontId="24" fillId="6" borderId="126" xfId="1" applyNumberFormat="1" applyFont="1" applyFill="1" applyBorder="1" applyAlignment="1">
      <alignment horizontal="center"/>
    </xf>
    <xf numFmtId="16" fontId="84" fillId="5" borderId="129" xfId="7" quotePrefix="1" applyNumberFormat="1" applyFont="1" applyFill="1" applyBorder="1" applyAlignment="1">
      <alignment horizontal="center"/>
    </xf>
    <xf numFmtId="1" fontId="33" fillId="0" borderId="20" xfId="0" applyNumberFormat="1" applyFont="1" applyFill="1" applyBorder="1" applyAlignment="1">
      <alignment horizontal="center"/>
    </xf>
    <xf numFmtId="1" fontId="86" fillId="6" borderId="126" xfId="20" applyNumberFormat="1" applyFont="1" applyFill="1" applyBorder="1" applyAlignment="1">
      <alignment horizontal="center"/>
    </xf>
    <xf numFmtId="43" fontId="24" fillId="0" borderId="20" xfId="23" quotePrefix="1" applyFont="1" applyFill="1" applyBorder="1"/>
    <xf numFmtId="166" fontId="30" fillId="6" borderId="126" xfId="1" applyNumberFormat="1" applyFont="1" applyFill="1" applyBorder="1" applyAlignment="1">
      <alignment horizontal="center"/>
    </xf>
    <xf numFmtId="166" fontId="58" fillId="0" borderId="20" xfId="1" applyNumberFormat="1" applyFont="1" applyFill="1" applyBorder="1" applyAlignment="1">
      <alignment horizontal="center"/>
    </xf>
    <xf numFmtId="164" fontId="84" fillId="5" borderId="17" xfId="49" applyNumberFormat="1" applyFont="1" applyFill="1" applyBorder="1"/>
    <xf numFmtId="164" fontId="84" fillId="5" borderId="130" xfId="49" applyNumberFormat="1" applyFont="1" applyFill="1" applyBorder="1"/>
    <xf numFmtId="164" fontId="84" fillId="5" borderId="61" xfId="49" applyNumberFormat="1" applyFont="1" applyFill="1" applyBorder="1" applyAlignment="1">
      <alignment horizontal="center" vertical="center"/>
    </xf>
    <xf numFmtId="164" fontId="84" fillId="5" borderId="131" xfId="49" applyNumberFormat="1" applyFont="1" applyFill="1" applyBorder="1"/>
    <xf numFmtId="164" fontId="84" fillId="5" borderId="132" xfId="49" applyNumberFormat="1" applyFont="1" applyFill="1" applyBorder="1"/>
    <xf numFmtId="0" fontId="67" fillId="0" borderId="19" xfId="0" applyFont="1" applyFill="1" applyBorder="1"/>
    <xf numFmtId="0" fontId="30" fillId="6" borderId="127" xfId="49" applyFont="1" applyFill="1" applyBorder="1"/>
    <xf numFmtId="167" fontId="43" fillId="0" borderId="19" xfId="0" applyNumberFormat="1" applyFont="1" applyFill="1" applyBorder="1"/>
    <xf numFmtId="0" fontId="96" fillId="6" borderId="127" xfId="49" applyFont="1" applyFill="1" applyBorder="1"/>
    <xf numFmtId="0" fontId="30" fillId="6" borderId="133" xfId="49" applyFont="1" applyFill="1" applyBorder="1"/>
    <xf numFmtId="166" fontId="86" fillId="6" borderId="29" xfId="20" applyNumberFormat="1" applyFont="1" applyFill="1" applyBorder="1" applyAlignment="1">
      <alignment horizontal="center"/>
    </xf>
    <xf numFmtId="166" fontId="86" fillId="6" borderId="29" xfId="1" applyNumberFormat="1" applyFont="1" applyFill="1" applyBorder="1" applyAlignment="1">
      <alignment horizontal="center"/>
    </xf>
    <xf numFmtId="166" fontId="30" fillId="6" borderId="29" xfId="1" applyNumberFormat="1" applyFont="1" applyFill="1" applyBorder="1" applyAlignment="1">
      <alignment horizontal="center"/>
    </xf>
    <xf numFmtId="166" fontId="30" fillId="6" borderId="129" xfId="1" applyNumberFormat="1" applyFont="1" applyFill="1" applyBorder="1" applyAlignment="1">
      <alignment horizontal="center"/>
    </xf>
    <xf numFmtId="166" fontId="33" fillId="0" borderId="25" xfId="0" applyNumberFormat="1" applyFont="1" applyFill="1" applyBorder="1"/>
    <xf numFmtId="166" fontId="86" fillId="6" borderId="62" xfId="1" applyNumberFormat="1" applyFont="1" applyFill="1" applyBorder="1" applyAlignment="1">
      <alignment horizontal="right"/>
    </xf>
    <xf numFmtId="166" fontId="97" fillId="6" borderId="62" xfId="1" applyNumberFormat="1" applyFont="1" applyFill="1" applyBorder="1" applyAlignment="1">
      <alignment horizontal="right"/>
    </xf>
    <xf numFmtId="0" fontId="22" fillId="0" borderId="31" xfId="0" applyFont="1" applyFill="1" applyBorder="1"/>
    <xf numFmtId="166" fontId="43" fillId="6" borderId="62" xfId="86" applyNumberFormat="1" applyFont="1" applyFill="1" applyBorder="1" applyAlignment="1">
      <alignment horizontal="center"/>
    </xf>
    <xf numFmtId="166" fontId="43" fillId="0" borderId="25" xfId="1" applyNumberFormat="1" applyFont="1" applyFill="1" applyBorder="1" applyAlignment="1">
      <alignment horizontal="center"/>
    </xf>
    <xf numFmtId="166" fontId="35" fillId="0" borderId="25" xfId="1" applyNumberFormat="1" applyFont="1" applyFill="1" applyBorder="1" applyAlignment="1">
      <alignment horizontal="center"/>
    </xf>
    <xf numFmtId="166" fontId="44" fillId="6" borderId="62" xfId="86" applyNumberFormat="1" applyFont="1" applyFill="1" applyBorder="1" applyAlignment="1">
      <alignment horizontal="center"/>
    </xf>
    <xf numFmtId="0" fontId="75" fillId="0" borderId="0" xfId="49" applyFont="1" applyFill="1" applyBorder="1" applyAlignment="1"/>
    <xf numFmtId="0" fontId="33" fillId="0" borderId="20" xfId="0" applyFont="1" applyFill="1" applyBorder="1"/>
    <xf numFmtId="181" fontId="86" fillId="6" borderId="126" xfId="1" applyNumberFormat="1" applyFont="1" applyFill="1" applyBorder="1" applyAlignment="1">
      <alignment horizontal="right"/>
    </xf>
    <xf numFmtId="181" fontId="30" fillId="0" borderId="20" xfId="1" applyNumberFormat="1" applyFont="1" applyFill="1" applyBorder="1"/>
    <xf numFmtId="165" fontId="86" fillId="6" borderId="29" xfId="20" applyNumberFormat="1" applyFont="1" applyFill="1" applyBorder="1" applyAlignment="1">
      <alignment horizontal="right"/>
    </xf>
    <xf numFmtId="181" fontId="86" fillId="6" borderId="29" xfId="1" applyNumberFormat="1" applyFont="1" applyFill="1" applyBorder="1" applyAlignment="1">
      <alignment horizontal="right"/>
    </xf>
    <xf numFmtId="181" fontId="30" fillId="6" borderId="29" xfId="1" applyNumberFormat="1" applyFont="1" applyFill="1" applyBorder="1"/>
    <xf numFmtId="181" fontId="86" fillId="6" borderId="129" xfId="1" applyNumberFormat="1" applyFont="1" applyFill="1" applyBorder="1" applyAlignment="1">
      <alignment horizontal="right"/>
    </xf>
    <xf numFmtId="166" fontId="58" fillId="0" borderId="25" xfId="1" applyNumberFormat="1" applyFont="1" applyFill="1" applyBorder="1" applyAlignment="1">
      <alignment horizontal="center"/>
    </xf>
    <xf numFmtId="0" fontId="84" fillId="5" borderId="26" xfId="49" applyFont="1" applyFill="1" applyBorder="1" applyAlignment="1">
      <alignment horizontal="center" vertical="center"/>
    </xf>
    <xf numFmtId="0" fontId="84" fillId="5" borderId="85" xfId="85" applyFont="1" applyFill="1" applyBorder="1" applyAlignment="1">
      <alignment horizontal="center" vertical="center"/>
    </xf>
    <xf numFmtId="165" fontId="84" fillId="5" borderId="85" xfId="84" applyNumberFormat="1" applyFont="1" applyFill="1" applyBorder="1" applyAlignment="1">
      <alignment horizontal="center" vertical="center"/>
    </xf>
    <xf numFmtId="0" fontId="84" fillId="5" borderId="63" xfId="85" applyFont="1" applyFill="1" applyBorder="1"/>
    <xf numFmtId="43" fontId="84" fillId="5" borderId="63" xfId="3" applyFont="1" applyFill="1" applyBorder="1" applyAlignment="1">
      <alignment horizontal="center" vertical="center"/>
    </xf>
    <xf numFmtId="0" fontId="32" fillId="6" borderId="134" xfId="2" applyFont="1" applyFill="1" applyBorder="1" applyAlignment="1">
      <alignment vertical="center"/>
    </xf>
    <xf numFmtId="165" fontId="30" fillId="6" borderId="135" xfId="1" applyNumberFormat="1" applyFont="1" applyFill="1" applyBorder="1" applyAlignment="1">
      <alignment horizontal="right" vertical="center"/>
    </xf>
    <xf numFmtId="165" fontId="30" fillId="0" borderId="71" xfId="1" applyNumberFormat="1" applyFont="1" applyFill="1" applyBorder="1" applyAlignment="1">
      <alignment horizontal="right"/>
    </xf>
    <xf numFmtId="165" fontId="30" fillId="6" borderId="71" xfId="1" applyNumberFormat="1" applyFont="1" applyFill="1" applyBorder="1" applyAlignment="1">
      <alignment horizontal="right"/>
    </xf>
    <xf numFmtId="165" fontId="32" fillId="6" borderId="71" xfId="1" applyNumberFormat="1" applyFont="1" applyFill="1" applyBorder="1" applyAlignment="1">
      <alignment horizontal="right"/>
    </xf>
    <xf numFmtId="165" fontId="32" fillId="0" borderId="71" xfId="1" applyNumberFormat="1" applyFont="1" applyFill="1" applyBorder="1" applyAlignment="1">
      <alignment horizontal="right"/>
    </xf>
    <xf numFmtId="0" fontId="32" fillId="0" borderId="70" xfId="2" applyFont="1" applyFill="1" applyBorder="1" applyAlignment="1">
      <alignment horizontal="left" indent="1"/>
    </xf>
    <xf numFmtId="0" fontId="32" fillId="0" borderId="136" xfId="85" applyFont="1" applyFill="1" applyBorder="1" applyAlignment="1" applyProtection="1">
      <alignment vertical="center"/>
    </xf>
    <xf numFmtId="182" fontId="32" fillId="0" borderId="138" xfId="49" applyNumberFormat="1" applyFont="1" applyFill="1" applyBorder="1" applyAlignment="1" applyProtection="1">
      <alignment horizontal="right"/>
    </xf>
    <xf numFmtId="165" fontId="30" fillId="6" borderId="71" xfId="3" applyNumberFormat="1" applyFont="1" applyFill="1" applyBorder="1"/>
    <xf numFmtId="0" fontId="30" fillId="0" borderId="70" xfId="2" applyFont="1" applyFill="1" applyBorder="1" applyAlignment="1"/>
    <xf numFmtId="165" fontId="30" fillId="0" borderId="71" xfId="1" applyNumberFormat="1" applyFont="1" applyFill="1" applyBorder="1"/>
    <xf numFmtId="165" fontId="32" fillId="6" borderId="71" xfId="1" applyNumberFormat="1" applyFont="1" applyFill="1" applyBorder="1"/>
    <xf numFmtId="165" fontId="30" fillId="6" borderId="71" xfId="1" applyNumberFormat="1" applyFont="1" applyFill="1" applyBorder="1"/>
    <xf numFmtId="165" fontId="32" fillId="0" borderId="71" xfId="1" applyNumberFormat="1" applyFont="1" applyFill="1" applyBorder="1" applyAlignment="1">
      <alignment vertical="center"/>
    </xf>
    <xf numFmtId="165" fontId="32" fillId="0" borderId="71" xfId="1" applyNumberFormat="1" applyFont="1" applyFill="1" applyBorder="1"/>
    <xf numFmtId="165" fontId="32" fillId="0" borderId="25" xfId="1" applyNumberFormat="1" applyFont="1" applyFill="1" applyBorder="1"/>
    <xf numFmtId="0" fontId="32" fillId="0" borderId="36" xfId="2" applyFont="1" applyFill="1" applyBorder="1" applyAlignment="1">
      <alignment horizontal="left" indent="1"/>
    </xf>
    <xf numFmtId="165" fontId="32" fillId="0" borderId="27" xfId="1" applyNumberFormat="1" applyFont="1" applyFill="1" applyBorder="1"/>
    <xf numFmtId="165" fontId="32" fillId="0" borderId="37" xfId="1" applyNumberFormat="1" applyFont="1" applyFill="1" applyBorder="1"/>
    <xf numFmtId="0" fontId="156" fillId="6" borderId="65" xfId="49" applyFont="1" applyFill="1" applyBorder="1" applyAlignment="1">
      <alignment vertical="center" wrapText="1"/>
    </xf>
    <xf numFmtId="0" fontId="156" fillId="6" borderId="62" xfId="49" applyFont="1" applyFill="1" applyBorder="1" applyAlignment="1">
      <alignment vertical="center" wrapText="1"/>
    </xf>
    <xf numFmtId="0" fontId="155" fillId="0" borderId="31" xfId="0" applyFont="1" applyFill="1" applyBorder="1" applyAlignment="1">
      <alignment horizontal="center" vertical="center"/>
    </xf>
    <xf numFmtId="0" fontId="155" fillId="0" borderId="25" xfId="49" applyFont="1" applyFill="1" applyBorder="1" applyAlignment="1">
      <alignment vertical="center"/>
    </xf>
    <xf numFmtId="0" fontId="155" fillId="6" borderId="65" xfId="49" applyFont="1" applyFill="1" applyBorder="1" applyAlignment="1">
      <alignment horizontal="center" vertical="center" wrapText="1"/>
    </xf>
    <xf numFmtId="0" fontId="155" fillId="6" borderId="62" xfId="49" applyFont="1" applyFill="1" applyBorder="1" applyAlignment="1">
      <alignment vertical="center" wrapText="1"/>
    </xf>
    <xf numFmtId="0" fontId="156" fillId="6" borderId="65" xfId="49" applyFont="1" applyFill="1" applyBorder="1" applyAlignment="1">
      <alignment horizontal="center" vertical="center" wrapText="1"/>
    </xf>
    <xf numFmtId="0" fontId="155" fillId="4" borderId="25" xfId="49" applyFont="1" applyFill="1" applyBorder="1" applyAlignment="1">
      <alignment vertical="center"/>
    </xf>
    <xf numFmtId="0" fontId="155" fillId="0" borderId="31" xfId="49" applyFont="1" applyFill="1" applyBorder="1" applyAlignment="1">
      <alignment horizontal="center" vertical="center"/>
    </xf>
    <xf numFmtId="0" fontId="155" fillId="0" borderId="31" xfId="49" applyFont="1" applyFill="1" applyBorder="1" applyAlignment="1">
      <alignment vertical="center"/>
    </xf>
    <xf numFmtId="0" fontId="156" fillId="0" borderId="36" xfId="49" applyFont="1" applyFill="1" applyBorder="1" applyAlignment="1">
      <alignment vertical="center"/>
    </xf>
    <xf numFmtId="0" fontId="156" fillId="0" borderId="37" xfId="49" applyFont="1" applyFill="1" applyBorder="1" applyAlignment="1">
      <alignment vertical="center"/>
    </xf>
    <xf numFmtId="165" fontId="30" fillId="0" borderId="71" xfId="3" applyNumberFormat="1" applyFont="1" applyFill="1" applyBorder="1"/>
    <xf numFmtId="165" fontId="32" fillId="0" borderId="71" xfId="3" applyNumberFormat="1" applyFont="1" applyFill="1" applyBorder="1"/>
    <xf numFmtId="165" fontId="32" fillId="6" borderId="71" xfId="3" applyNumberFormat="1" applyFont="1" applyFill="1" applyBorder="1"/>
    <xf numFmtId="165" fontId="32" fillId="6" borderId="140" xfId="1" applyNumberFormat="1" applyFont="1" applyFill="1" applyBorder="1" applyAlignment="1">
      <alignment vertical="center"/>
    </xf>
    <xf numFmtId="0" fontId="30" fillId="0" borderId="37" xfId="49" applyFont="1" applyFill="1" applyBorder="1"/>
    <xf numFmtId="184" fontId="178" fillId="5" borderId="63" xfId="49" applyNumberFormat="1" applyFont="1" applyFill="1" applyBorder="1" applyAlignment="1">
      <alignment horizontal="center" vertical="center" wrapText="1"/>
    </xf>
    <xf numFmtId="0" fontId="156" fillId="6" borderId="64" xfId="49" applyFont="1" applyFill="1" applyBorder="1" applyAlignment="1">
      <alignment vertical="center" wrapText="1"/>
    </xf>
    <xf numFmtId="0" fontId="155" fillId="0" borderId="0" xfId="0" applyFont="1" applyFill="1" applyBorder="1" applyAlignment="1">
      <alignment horizontal="center" vertical="center"/>
    </xf>
    <xf numFmtId="0" fontId="155" fillId="6" borderId="64" xfId="49" applyFont="1" applyFill="1" applyBorder="1" applyAlignment="1">
      <alignment horizontal="center" vertical="center" wrapText="1"/>
    </xf>
    <xf numFmtId="0" fontId="156" fillId="6" borderId="64" xfId="49" applyFont="1" applyFill="1" applyBorder="1" applyAlignment="1">
      <alignment horizontal="center" vertical="center" wrapText="1"/>
    </xf>
    <xf numFmtId="0" fontId="155" fillId="0" borderId="0" xfId="49" applyFont="1" applyFill="1" applyBorder="1" applyAlignment="1">
      <alignment horizontal="center" vertical="center"/>
    </xf>
    <xf numFmtId="0" fontId="155" fillId="0" borderId="0" xfId="49" applyFont="1" applyFill="1" applyBorder="1" applyAlignment="1">
      <alignment vertical="center"/>
    </xf>
    <xf numFmtId="0" fontId="156" fillId="0" borderId="27" xfId="49" applyFont="1" applyFill="1" applyBorder="1" applyAlignment="1">
      <alignment vertical="center"/>
    </xf>
    <xf numFmtId="0" fontId="84" fillId="5" borderId="0" xfId="49" applyFont="1" applyFill="1" applyBorder="1" applyAlignment="1">
      <alignment horizontal="center" vertical="center"/>
    </xf>
    <xf numFmtId="0" fontId="84" fillId="5" borderId="0" xfId="49" applyFont="1" applyFill="1" applyBorder="1" applyAlignment="1">
      <alignment horizontal="center" vertical="center" wrapText="1"/>
    </xf>
    <xf numFmtId="0" fontId="84" fillId="5" borderId="0" xfId="49" applyFont="1" applyFill="1" applyBorder="1" applyAlignment="1">
      <alignment horizontal="center" wrapText="1"/>
    </xf>
    <xf numFmtId="0" fontId="95" fillId="5" borderId="0" xfId="49" applyFont="1" applyFill="1" applyBorder="1" applyAlignment="1">
      <alignment horizontal="center" vertical="center" wrapText="1"/>
    </xf>
    <xf numFmtId="0" fontId="32" fillId="4" borderId="0" xfId="49" applyFont="1" applyFill="1" applyBorder="1" applyAlignment="1">
      <alignment horizontal="center" vertical="top"/>
    </xf>
    <xf numFmtId="0" fontId="45" fillId="4" borderId="0" xfId="49" applyFont="1" applyFill="1" applyBorder="1" applyAlignment="1">
      <alignment horizontal="center" vertical="center"/>
    </xf>
    <xf numFmtId="37" fontId="104" fillId="6" borderId="0" xfId="1" applyNumberFormat="1" applyFont="1" applyFill="1" applyBorder="1" applyAlignment="1">
      <alignment horizontal="center" vertical="center"/>
    </xf>
    <xf numFmtId="0" fontId="84" fillId="5" borderId="31" xfId="49" applyFont="1" applyFill="1" applyBorder="1" applyAlignment="1">
      <alignment horizontal="center" vertical="center"/>
    </xf>
    <xf numFmtId="0" fontId="84" fillId="5" borderId="25" xfId="49" applyFont="1" applyFill="1" applyBorder="1" applyAlignment="1">
      <alignment horizontal="center" wrapText="1"/>
    </xf>
    <xf numFmtId="0" fontId="84" fillId="5" borderId="31" xfId="49" applyFont="1" applyFill="1" applyBorder="1" applyAlignment="1">
      <alignment horizontal="justify" vertical="top" wrapText="1"/>
    </xf>
    <xf numFmtId="0" fontId="95" fillId="5" borderId="25" xfId="49" applyFont="1" applyFill="1" applyBorder="1" applyAlignment="1">
      <alignment horizontal="center" vertical="center" wrapText="1"/>
    </xf>
    <xf numFmtId="0" fontId="45" fillId="4" borderId="25" xfId="49" applyFont="1" applyFill="1" applyBorder="1" applyAlignment="1">
      <alignment horizontal="center" vertical="center"/>
    </xf>
    <xf numFmtId="37" fontId="104" fillId="6" borderId="25" xfId="1" applyNumberFormat="1" applyFont="1" applyFill="1" applyBorder="1" applyAlignment="1">
      <alignment horizontal="center" vertical="center"/>
    </xf>
    <xf numFmtId="0" fontId="58" fillId="4" borderId="31" xfId="49" applyFont="1" applyFill="1" applyBorder="1" applyAlignment="1">
      <alignment horizontal="center" vertical="center" wrapText="1"/>
    </xf>
    <xf numFmtId="37" fontId="58" fillId="4" borderId="25" xfId="1" applyNumberFormat="1" applyFont="1" applyFill="1" applyBorder="1" applyAlignment="1">
      <alignment horizontal="center" vertical="center" wrapText="1"/>
    </xf>
    <xf numFmtId="0" fontId="58" fillId="4" borderId="31" xfId="49" applyFont="1" applyFill="1" applyBorder="1" applyAlignment="1">
      <alignment horizontal="center" vertical="center"/>
    </xf>
    <xf numFmtId="1" fontId="58" fillId="4" borderId="25" xfId="49" applyNumberFormat="1" applyFont="1" applyFill="1" applyBorder="1" applyAlignment="1">
      <alignment horizontal="center" vertical="center" wrapText="1"/>
    </xf>
    <xf numFmtId="0" fontId="45" fillId="4" borderId="31" xfId="49" applyFont="1" applyFill="1" applyBorder="1" applyAlignment="1">
      <alignment horizontal="center" vertical="center" wrapText="1"/>
    </xf>
    <xf numFmtId="0" fontId="84" fillId="5" borderId="25" xfId="49" applyFont="1" applyFill="1" applyBorder="1" applyAlignment="1">
      <alignment horizontal="center" vertical="center"/>
    </xf>
    <xf numFmtId="166" fontId="104" fillId="6" borderId="0" xfId="20" applyNumberFormat="1" applyFont="1" applyFill="1" applyBorder="1" applyAlignment="1">
      <alignment horizontal="center" vertical="center"/>
    </xf>
    <xf numFmtId="166" fontId="104" fillId="6" borderId="25" xfId="1" applyNumberFormat="1" applyFont="1" applyFill="1" applyBorder="1" applyAlignment="1">
      <alignment horizontal="center" vertical="center"/>
    </xf>
    <xf numFmtId="165" fontId="104" fillId="6" borderId="0" xfId="20" applyNumberFormat="1" applyFont="1" applyFill="1" applyBorder="1" applyAlignment="1">
      <alignment horizontal="left" vertical="top" wrapText="1"/>
    </xf>
    <xf numFmtId="0" fontId="58" fillId="4" borderId="0" xfId="49" applyFont="1" applyFill="1" applyBorder="1" applyAlignment="1">
      <alignment horizontal="left" vertical="top" wrapText="1"/>
    </xf>
    <xf numFmtId="0" fontId="58" fillId="6" borderId="31" xfId="49" applyFont="1" applyFill="1" applyBorder="1" applyAlignment="1">
      <alignment horizontal="center" vertical="center"/>
    </xf>
    <xf numFmtId="0" fontId="45" fillId="4" borderId="31" xfId="49" applyFont="1" applyFill="1" applyBorder="1" applyAlignment="1">
      <alignment horizontal="center" vertical="center"/>
    </xf>
    <xf numFmtId="0" fontId="58" fillId="4" borderId="36" xfId="49" applyFont="1" applyFill="1" applyBorder="1" applyAlignment="1">
      <alignment horizontal="center" vertical="center" wrapText="1"/>
    </xf>
    <xf numFmtId="0" fontId="58" fillId="4" borderId="27" xfId="49" applyFont="1" applyFill="1" applyBorder="1" applyAlignment="1">
      <alignment horizontal="left" vertical="top" wrapText="1"/>
    </xf>
    <xf numFmtId="37" fontId="58" fillId="4" borderId="27" xfId="1" applyNumberFormat="1" applyFont="1" applyFill="1" applyBorder="1" applyAlignment="1">
      <alignment horizontal="center" vertical="center" wrapText="1"/>
    </xf>
    <xf numFmtId="37" fontId="58" fillId="4" borderId="37" xfId="1" applyNumberFormat="1" applyFont="1" applyFill="1" applyBorder="1" applyAlignment="1">
      <alignment horizontal="center" vertical="center" wrapText="1"/>
    </xf>
    <xf numFmtId="165" fontId="104" fillId="4" borderId="0" xfId="20" applyNumberFormat="1" applyFont="1" applyFill="1" applyBorder="1" applyAlignment="1">
      <alignment horizontal="left" vertical="top" wrapText="1"/>
    </xf>
    <xf numFmtId="1" fontId="104" fillId="4" borderId="0" xfId="20" applyNumberFormat="1" applyFont="1" applyFill="1" applyBorder="1" applyAlignment="1">
      <alignment horizontal="center" vertical="center"/>
    </xf>
    <xf numFmtId="1" fontId="104" fillId="4" borderId="25" xfId="1" applyNumberFormat="1" applyFont="1" applyFill="1" applyBorder="1" applyAlignment="1">
      <alignment horizontal="center" vertical="center"/>
    </xf>
    <xf numFmtId="0" fontId="45" fillId="4" borderId="38" xfId="49" applyFont="1" applyFill="1" applyBorder="1" applyAlignment="1">
      <alignment horizontal="justify" vertical="top" wrapText="1"/>
    </xf>
    <xf numFmtId="0" fontId="45" fillId="4" borderId="26" xfId="49" applyFont="1" applyFill="1" applyBorder="1" applyAlignment="1">
      <alignment horizontal="justify" vertical="top" wrapText="1"/>
    </xf>
    <xf numFmtId="0" fontId="84" fillId="5" borderId="54" xfId="49" applyFont="1" applyFill="1" applyBorder="1" applyAlignment="1">
      <alignment horizontal="center" vertical="center"/>
    </xf>
    <xf numFmtId="0" fontId="35" fillId="0" borderId="0" xfId="49" applyFont="1" applyFill="1" applyBorder="1" applyAlignment="1">
      <alignment vertical="center"/>
    </xf>
    <xf numFmtId="0" fontId="35" fillId="0" borderId="0" xfId="49" applyFont="1" applyFill="1" applyBorder="1" applyAlignment="1">
      <alignment horizontal="center" vertical="center"/>
    </xf>
    <xf numFmtId="0" fontId="84" fillId="5" borderId="26" xfId="49" applyFont="1" applyFill="1" applyBorder="1" applyAlignment="1">
      <alignment horizontal="center" vertical="center"/>
    </xf>
    <xf numFmtId="164" fontId="84" fillId="5" borderId="26" xfId="49" applyNumberFormat="1" applyFont="1" applyFill="1" applyBorder="1" applyAlignment="1">
      <alignment horizontal="center" vertical="center"/>
    </xf>
    <xf numFmtId="164" fontId="84" fillId="5" borderId="54" xfId="49" applyNumberFormat="1" applyFont="1" applyFill="1" applyBorder="1" applyAlignment="1">
      <alignment horizontal="center" vertical="center"/>
    </xf>
    <xf numFmtId="0" fontId="32" fillId="6" borderId="1" xfId="3" applyNumberFormat="1" applyFont="1" applyFill="1" applyBorder="1" applyAlignment="1">
      <alignment horizontal="left"/>
    </xf>
    <xf numFmtId="0" fontId="35" fillId="0" borderId="0" xfId="57" applyNumberFormat="1" applyFont="1" applyFill="1" applyBorder="1" applyAlignment="1">
      <alignment horizontal="left"/>
    </xf>
    <xf numFmtId="0" fontId="30" fillId="6" borderId="1" xfId="3" applyNumberFormat="1" applyFont="1" applyFill="1" applyBorder="1" applyAlignment="1">
      <alignment horizontal="left"/>
    </xf>
    <xf numFmtId="0" fontId="34" fillId="0" borderId="0" xfId="57" applyNumberFormat="1" applyFont="1" applyFill="1" applyBorder="1" applyAlignment="1">
      <alignment horizontal="left"/>
    </xf>
    <xf numFmtId="0" fontId="32" fillId="6" borderId="1" xfId="3" applyNumberFormat="1" applyFont="1" applyFill="1" applyBorder="1" applyAlignment="1"/>
    <xf numFmtId="0" fontId="35" fillId="0" borderId="0" xfId="57" applyNumberFormat="1" applyFont="1" applyFill="1" applyBorder="1" applyAlignment="1"/>
    <xf numFmtId="0" fontId="30" fillId="6" borderId="1" xfId="3" applyNumberFormat="1" applyFont="1" applyFill="1" applyBorder="1" applyAlignment="1"/>
    <xf numFmtId="0" fontId="34" fillId="0" borderId="0" xfId="57" applyNumberFormat="1" applyFont="1" applyFill="1" applyBorder="1" applyAlignment="1"/>
    <xf numFmtId="0" fontId="34" fillId="0" borderId="2" xfId="57" applyNumberFormat="1" applyFont="1" applyFill="1" applyBorder="1" applyAlignment="1"/>
    <xf numFmtId="0" fontId="47" fillId="0" borderId="130" xfId="49" applyFont="1" applyFill="1" applyBorder="1"/>
    <xf numFmtId="164" fontId="47" fillId="0" borderId="0" xfId="49" applyNumberFormat="1" applyFont="1" applyFill="1" applyBorder="1" applyAlignment="1">
      <alignment horizontal="center" vertical="center"/>
    </xf>
    <xf numFmtId="164" fontId="173" fillId="0" borderId="0" xfId="49" applyNumberFormat="1" applyFont="1" applyFill="1" applyBorder="1" applyAlignment="1">
      <alignment horizontal="center" vertical="center"/>
    </xf>
    <xf numFmtId="164" fontId="173" fillId="0" borderId="25" xfId="49" applyNumberFormat="1" applyFont="1" applyFill="1" applyBorder="1" applyAlignment="1">
      <alignment horizontal="center" vertical="center"/>
    </xf>
    <xf numFmtId="165" fontId="30" fillId="0" borderId="27" xfId="20" applyNumberFormat="1" applyFont="1" applyFill="1" applyBorder="1"/>
    <xf numFmtId="165" fontId="30" fillId="0" borderId="27" xfId="1" applyNumberFormat="1" applyFont="1" applyFill="1" applyBorder="1"/>
    <xf numFmtId="165" fontId="30" fillId="6" borderId="37" xfId="1" applyNumberFormat="1" applyFont="1" applyFill="1" applyBorder="1"/>
    <xf numFmtId="43" fontId="66" fillId="0" borderId="0" xfId="1" applyFont="1" applyFill="1" applyBorder="1" applyAlignment="1">
      <alignment horizontal="center"/>
    </xf>
    <xf numFmtId="0" fontId="30" fillId="4" borderId="0" xfId="49" applyFont="1" applyFill="1"/>
    <xf numFmtId="0" fontId="181" fillId="0" borderId="0" xfId="2" applyFont="1" applyFill="1" applyBorder="1"/>
    <xf numFmtId="0" fontId="182" fillId="0" borderId="122" xfId="2" applyFont="1" applyFill="1" applyBorder="1"/>
    <xf numFmtId="0" fontId="181" fillId="0" borderId="0" xfId="2" applyFont="1" applyFill="1" applyBorder="1" applyAlignment="1">
      <alignment horizontal="right"/>
    </xf>
    <xf numFmtId="165" fontId="181" fillId="0" borderId="0" xfId="3" applyNumberFormat="1" applyFont="1" applyFill="1" applyBorder="1"/>
    <xf numFmtId="10" fontId="181" fillId="0" borderId="0" xfId="3" applyNumberFormat="1" applyFont="1" applyFill="1" applyBorder="1"/>
    <xf numFmtId="0" fontId="183" fillId="0" borderId="0" xfId="2" applyFont="1" applyFill="1"/>
    <xf numFmtId="0" fontId="183" fillId="0" borderId="0" xfId="2" applyFont="1" applyFill="1" applyBorder="1"/>
    <xf numFmtId="0" fontId="45" fillId="4" borderId="1" xfId="49" applyFont="1" applyFill="1" applyBorder="1" applyAlignment="1">
      <alignment horizontal="justify" vertical="top" wrapText="1"/>
    </xf>
    <xf numFmtId="0" fontId="45" fillId="4" borderId="1" xfId="49" applyFont="1" applyFill="1" applyBorder="1" applyAlignment="1">
      <alignment horizontal="center" vertical="center" wrapText="1"/>
    </xf>
    <xf numFmtId="0" fontId="95" fillId="5" borderId="0" xfId="49" applyFont="1" applyFill="1" applyBorder="1" applyAlignment="1">
      <alignment horizontal="center" vertical="top" wrapText="1"/>
    </xf>
    <xf numFmtId="0" fontId="28" fillId="5" borderId="0" xfId="49" applyFont="1" applyFill="1" applyBorder="1" applyAlignment="1">
      <alignment horizontal="left" vertical="top"/>
    </xf>
    <xf numFmtId="0" fontId="58" fillId="4" borderId="0" xfId="49" applyFont="1" applyFill="1" applyBorder="1" applyAlignment="1">
      <alignment horizontal="left" vertical="top"/>
    </xf>
    <xf numFmtId="37" fontId="58" fillId="4" borderId="0" xfId="1" applyNumberFormat="1" applyFont="1" applyFill="1" applyBorder="1" applyAlignment="1">
      <alignment horizontal="center" vertical="center"/>
    </xf>
    <xf numFmtId="0" fontId="184" fillId="4" borderId="0" xfId="0" applyFont="1" applyFill="1" applyAlignment="1">
      <alignment vertical="top"/>
    </xf>
    <xf numFmtId="0" fontId="175" fillId="0" borderId="0" xfId="0" applyFont="1" applyAlignment="1">
      <alignment horizontal="center"/>
    </xf>
    <xf numFmtId="0" fontId="0" fillId="0" borderId="0" xfId="0" applyAlignment="1">
      <alignment horizontal="center"/>
    </xf>
    <xf numFmtId="0" fontId="176" fillId="5" borderId="0" xfId="0" applyFont="1" applyFill="1" applyAlignment="1">
      <alignment horizontal="center"/>
    </xf>
    <xf numFmtId="0" fontId="132" fillId="0" borderId="0" xfId="720" applyAlignment="1" applyProtection="1">
      <alignment horizontal="left"/>
    </xf>
    <xf numFmtId="0" fontId="165" fillId="0" borderId="0" xfId="0" applyFont="1" applyAlignment="1">
      <alignment horizontal="center"/>
    </xf>
    <xf numFmtId="0" fontId="23" fillId="0" borderId="0" xfId="0" applyNumberFormat="1" applyFont="1" applyFill="1" applyBorder="1" applyAlignment="1">
      <alignment horizontal="center"/>
    </xf>
    <xf numFmtId="0" fontId="24" fillId="0" borderId="0" xfId="0" applyFont="1" applyFill="1" applyBorder="1" applyAlignment="1">
      <alignment horizontal="right"/>
    </xf>
    <xf numFmtId="0" fontId="31" fillId="0" borderId="0" xfId="0" applyNumberFormat="1" applyFont="1" applyFill="1" applyBorder="1" applyAlignment="1">
      <alignment horizontal="center"/>
    </xf>
    <xf numFmtId="166" fontId="90" fillId="0" borderId="0" xfId="1" applyNumberFormat="1" applyFont="1" applyFill="1" applyBorder="1" applyAlignment="1">
      <alignment horizontal="center"/>
    </xf>
    <xf numFmtId="166" fontId="90" fillId="0" borderId="20" xfId="1" applyNumberFormat="1" applyFont="1" applyFill="1" applyBorder="1" applyAlignment="1">
      <alignment horizontal="center"/>
    </xf>
    <xf numFmtId="166" fontId="24" fillId="6" borderId="64" xfId="1" applyNumberFormat="1" applyFont="1" applyFill="1" applyBorder="1" applyAlignment="1">
      <alignment horizontal="center"/>
    </xf>
    <xf numFmtId="166" fontId="24" fillId="6" borderId="126" xfId="1" applyNumberFormat="1" applyFont="1" applyFill="1" applyBorder="1" applyAlignment="1">
      <alignment horizontal="center"/>
    </xf>
    <xf numFmtId="166" fontId="90" fillId="0" borderId="2" xfId="1" applyNumberFormat="1" applyFont="1" applyFill="1" applyBorder="1" applyAlignment="1">
      <alignment horizontal="center"/>
    </xf>
    <xf numFmtId="166" fontId="90" fillId="0" borderId="81" xfId="1" applyNumberFormat="1" applyFont="1" applyFill="1" applyBorder="1" applyAlignment="1">
      <alignment horizontal="center"/>
    </xf>
    <xf numFmtId="164" fontId="89" fillId="5" borderId="3" xfId="0" applyNumberFormat="1" applyFont="1" applyFill="1" applyBorder="1" applyAlignment="1">
      <alignment horizontal="center"/>
    </xf>
    <xf numFmtId="164" fontId="89" fillId="5" borderId="121" xfId="0" applyNumberFormat="1" applyFont="1" applyFill="1" applyBorder="1" applyAlignment="1">
      <alignment horizontal="center"/>
    </xf>
    <xf numFmtId="164" fontId="91" fillId="0" borderId="19" xfId="0" applyNumberFormat="1" applyFont="1" applyFill="1" applyBorder="1" applyAlignment="1">
      <alignment horizontal="center"/>
    </xf>
    <xf numFmtId="164" fontId="91" fillId="0" borderId="20" xfId="0" applyNumberFormat="1" applyFont="1" applyFill="1" applyBorder="1" applyAlignment="1">
      <alignment horizontal="center"/>
    </xf>
    <xf numFmtId="166" fontId="24" fillId="6" borderId="64" xfId="1" applyNumberFormat="1" applyFont="1" applyFill="1" applyBorder="1" applyAlignment="1">
      <alignment horizontal="center" vertical="center"/>
    </xf>
    <xf numFmtId="166" fontId="24" fillId="6" borderId="126" xfId="1" applyNumberFormat="1" applyFont="1" applyFill="1" applyBorder="1" applyAlignment="1">
      <alignment horizontal="center" vertical="center"/>
    </xf>
    <xf numFmtId="164" fontId="89" fillId="5" borderId="61" xfId="0" applyNumberFormat="1" applyFont="1" applyFill="1" applyBorder="1" applyAlignment="1">
      <alignment horizontal="center"/>
    </xf>
    <xf numFmtId="164" fontId="91" fillId="0" borderId="0" xfId="0" applyNumberFormat="1" applyFont="1" applyFill="1" applyBorder="1" applyAlignment="1">
      <alignment horizontal="center"/>
    </xf>
    <xf numFmtId="164" fontId="91" fillId="0" borderId="21" xfId="0" applyNumberFormat="1" applyFont="1" applyFill="1" applyBorder="1" applyAlignment="1">
      <alignment horizontal="center"/>
    </xf>
    <xf numFmtId="0" fontId="33" fillId="0" borderId="2" xfId="0" applyFont="1" applyBorder="1" applyAlignment="1">
      <alignment horizontal="right"/>
    </xf>
    <xf numFmtId="4" fontId="84" fillId="5" borderId="41" xfId="2" applyNumberFormat="1" applyFont="1" applyFill="1" applyBorder="1" applyAlignment="1">
      <alignment horizontal="center" vertical="center"/>
    </xf>
    <xf numFmtId="4" fontId="84" fillId="5" borderId="42" xfId="2" applyNumberFormat="1" applyFont="1" applyFill="1" applyBorder="1" applyAlignment="1">
      <alignment horizontal="center" vertical="center"/>
    </xf>
    <xf numFmtId="4" fontId="84" fillId="5" borderId="28" xfId="2" applyNumberFormat="1" applyFont="1" applyFill="1" applyBorder="1" applyAlignment="1">
      <alignment horizontal="center" vertical="center"/>
    </xf>
    <xf numFmtId="4" fontId="84" fillId="5" borderId="10" xfId="2" applyNumberFormat="1" applyFont="1" applyFill="1" applyBorder="1" applyAlignment="1">
      <alignment horizontal="center" vertical="center"/>
    </xf>
    <xf numFmtId="0" fontId="37" fillId="0" borderId="0" xfId="2" applyFont="1" applyFill="1" applyAlignment="1">
      <alignment horizontal="center"/>
    </xf>
    <xf numFmtId="168" fontId="36" fillId="0" borderId="0" xfId="2" applyNumberFormat="1" applyFont="1" applyFill="1" applyAlignment="1">
      <alignment horizontal="center"/>
    </xf>
    <xf numFmtId="168" fontId="36" fillId="0" borderId="0" xfId="2" quotePrefix="1" applyNumberFormat="1" applyFont="1" applyFill="1" applyAlignment="1">
      <alignment horizontal="center"/>
    </xf>
    <xf numFmtId="4" fontId="84" fillId="5" borderId="30" xfId="2" applyNumberFormat="1" applyFont="1" applyFill="1" applyBorder="1" applyAlignment="1">
      <alignment horizontal="center" vertical="center"/>
    </xf>
    <xf numFmtId="4" fontId="84" fillId="5" borderId="28" xfId="3" applyNumberFormat="1" applyFont="1" applyFill="1" applyBorder="1" applyAlignment="1">
      <alignment horizontal="center" vertical="center"/>
    </xf>
    <xf numFmtId="4" fontId="84" fillId="5" borderId="10" xfId="3" applyNumberFormat="1" applyFont="1" applyFill="1" applyBorder="1" applyAlignment="1">
      <alignment horizontal="center" vertical="center"/>
    </xf>
    <xf numFmtId="0" fontId="33" fillId="0" borderId="0" xfId="57" applyFont="1" applyFill="1" applyBorder="1" applyAlignment="1">
      <alignment horizontal="left" wrapText="1"/>
    </xf>
    <xf numFmtId="0" fontId="34" fillId="0" borderId="82" xfId="57" applyFont="1" applyFill="1" applyBorder="1" applyAlignment="1">
      <alignment horizontal="center" vertical="center"/>
    </xf>
    <xf numFmtId="0" fontId="34" fillId="0" borderId="6" xfId="57" applyFont="1" applyFill="1" applyBorder="1" applyAlignment="1">
      <alignment horizontal="center" vertical="center"/>
    </xf>
    <xf numFmtId="0" fontId="34" fillId="0" borderId="11" xfId="57" applyFont="1" applyFill="1" applyBorder="1" applyAlignment="1">
      <alignment horizontal="left"/>
    </xf>
    <xf numFmtId="0" fontId="34" fillId="0" borderId="73" xfId="57" applyFont="1" applyFill="1" applyBorder="1" applyAlignment="1">
      <alignment horizontal="left"/>
    </xf>
    <xf numFmtId="43" fontId="29" fillId="0" borderId="0" xfId="20" applyFont="1" applyFill="1" applyBorder="1" applyAlignment="1">
      <alignment horizontal="right"/>
    </xf>
    <xf numFmtId="0" fontId="84" fillId="5" borderId="17" xfId="57" applyFont="1" applyFill="1" applyBorder="1" applyAlignment="1">
      <alignment horizontal="center" vertical="center"/>
    </xf>
    <xf numFmtId="0" fontId="84" fillId="5" borderId="3" xfId="57" applyFont="1" applyFill="1" applyBorder="1" applyAlignment="1">
      <alignment horizontal="center" vertical="center"/>
    </xf>
    <xf numFmtId="0" fontId="33" fillId="0" borderId="0" xfId="57" applyFont="1" applyFill="1" applyBorder="1" applyAlignment="1">
      <alignment horizontal="left"/>
    </xf>
    <xf numFmtId="181" fontId="66" fillId="0" borderId="2" xfId="20" applyNumberFormat="1" applyFont="1" applyFill="1" applyBorder="1" applyAlignment="1">
      <alignment horizontal="right"/>
    </xf>
    <xf numFmtId="0" fontId="41" fillId="0" borderId="0" xfId="57" applyFont="1" applyFill="1" applyBorder="1" applyAlignment="1">
      <alignment horizontal="center"/>
    </xf>
    <xf numFmtId="0" fontId="86" fillId="0" borderId="3" xfId="0" applyFont="1" applyFill="1" applyBorder="1" applyAlignment="1">
      <alignment horizontal="left" vertical="top" wrapText="1"/>
    </xf>
    <xf numFmtId="0" fontId="62" fillId="0" borderId="0" xfId="57" applyFont="1" applyFill="1" applyBorder="1" applyAlignment="1">
      <alignment horizontal="center"/>
    </xf>
    <xf numFmtId="0" fontId="75" fillId="0" borderId="0" xfId="49" applyFont="1" applyFill="1" applyBorder="1" applyAlignment="1">
      <alignment horizontal="right"/>
    </xf>
    <xf numFmtId="0" fontId="75" fillId="0" borderId="2" xfId="49" applyFont="1" applyFill="1" applyBorder="1" applyAlignment="1">
      <alignment horizontal="right"/>
    </xf>
    <xf numFmtId="0" fontId="63" fillId="0" borderId="0" xfId="56" applyFont="1" applyFill="1" applyBorder="1" applyAlignment="1">
      <alignment horizontal="center"/>
    </xf>
    <xf numFmtId="181" fontId="62" fillId="0" borderId="0" xfId="3" applyNumberFormat="1" applyFont="1" applyFill="1" applyBorder="1" applyAlignment="1">
      <alignment horizontal="center"/>
    </xf>
    <xf numFmtId="0" fontId="84" fillId="5" borderId="60" xfId="49" applyFont="1" applyFill="1" applyBorder="1" applyAlignment="1">
      <alignment horizontal="center" vertical="center"/>
    </xf>
    <xf numFmtId="0" fontId="84" fillId="5" borderId="26" xfId="49" applyFont="1" applyFill="1" applyBorder="1" applyAlignment="1">
      <alignment horizontal="center" vertical="center"/>
    </xf>
    <xf numFmtId="0" fontId="41" fillId="0" borderId="0" xfId="0" applyFont="1" applyFill="1" applyAlignment="1">
      <alignment horizontal="center"/>
    </xf>
    <xf numFmtId="0" fontId="77" fillId="0" borderId="27" xfId="0" applyFont="1" applyFill="1" applyBorder="1" applyAlignment="1">
      <alignment horizontal="right"/>
    </xf>
    <xf numFmtId="0" fontId="73" fillId="0" borderId="0" xfId="0" applyFont="1" applyFill="1" applyBorder="1" applyAlignment="1">
      <alignment horizontal="center"/>
    </xf>
    <xf numFmtId="165" fontId="75" fillId="0" borderId="27" xfId="1" applyNumberFormat="1" applyFont="1" applyFill="1" applyBorder="1" applyAlignment="1">
      <alignment horizontal="right"/>
    </xf>
    <xf numFmtId="164" fontId="84" fillId="5" borderId="26" xfId="49" applyNumberFormat="1" applyFont="1" applyFill="1" applyBorder="1" applyAlignment="1">
      <alignment horizontal="center" vertical="center"/>
    </xf>
    <xf numFmtId="0" fontId="26" fillId="0" borderId="0" xfId="0" applyFont="1" applyFill="1" applyBorder="1" applyAlignment="1">
      <alignment horizontal="center" vertical="center"/>
    </xf>
    <xf numFmtId="164" fontId="84" fillId="5" borderId="54" xfId="49" applyNumberFormat="1" applyFont="1" applyFill="1" applyBorder="1" applyAlignment="1">
      <alignment horizontal="center" vertical="center"/>
    </xf>
    <xf numFmtId="0" fontId="41" fillId="0" borderId="0" xfId="0" applyFont="1" applyFill="1" applyBorder="1" applyAlignment="1">
      <alignment horizontal="center"/>
    </xf>
    <xf numFmtId="0" fontId="72" fillId="0" borderId="27" xfId="0" applyFont="1" applyFill="1" applyBorder="1" applyAlignment="1">
      <alignment horizontal="right"/>
    </xf>
    <xf numFmtId="0" fontId="35" fillId="0" borderId="0" xfId="49" applyFont="1" applyFill="1" applyBorder="1" applyAlignment="1">
      <alignment horizontal="right"/>
    </xf>
    <xf numFmtId="0" fontId="162" fillId="0" borderId="0" xfId="49" applyFont="1" applyFill="1" applyBorder="1" applyAlignment="1">
      <alignment horizontal="center"/>
    </xf>
    <xf numFmtId="0" fontId="33" fillId="0" borderId="0" xfId="0" applyFont="1" applyFill="1" applyBorder="1" applyAlignment="1">
      <alignment horizontal="right" vertical="top"/>
    </xf>
    <xf numFmtId="164" fontId="84" fillId="5" borderId="26" xfId="0" quotePrefix="1" applyNumberFormat="1" applyFont="1" applyFill="1" applyBorder="1" applyAlignment="1">
      <alignment horizontal="center"/>
    </xf>
    <xf numFmtId="164" fontId="84" fillId="5" borderId="54" xfId="0" applyNumberFormat="1" applyFont="1" applyFill="1" applyBorder="1" applyAlignment="1">
      <alignment horizontal="center"/>
    </xf>
    <xf numFmtId="164" fontId="84" fillId="5" borderId="26" xfId="0" applyNumberFormat="1" applyFont="1" applyFill="1" applyBorder="1" applyAlignment="1">
      <alignment horizontal="center"/>
    </xf>
    <xf numFmtId="0" fontId="66" fillId="0" borderId="27" xfId="0" applyFont="1" applyFill="1" applyBorder="1" applyAlignment="1">
      <alignment horizontal="right"/>
    </xf>
    <xf numFmtId="0" fontId="37" fillId="0" borderId="0" xfId="7" applyFont="1" applyFill="1" applyBorder="1" applyAlignment="1">
      <alignment horizontal="center" vertical="center"/>
    </xf>
    <xf numFmtId="0" fontId="24" fillId="0" borderId="0" xfId="0" applyFont="1" applyFill="1" applyBorder="1" applyAlignment="1">
      <alignment horizontal="left" vertical="top" wrapText="1"/>
    </xf>
    <xf numFmtId="49" fontId="65" fillId="0" borderId="0" xfId="49" applyNumberFormat="1" applyFont="1" applyFill="1" applyBorder="1" applyAlignment="1">
      <alignment horizontal="center" vertical="center"/>
    </xf>
    <xf numFmtId="0" fontId="62" fillId="0" borderId="0" xfId="49" applyFont="1" applyFill="1" applyBorder="1" applyAlignment="1">
      <alignment horizontal="center"/>
    </xf>
    <xf numFmtId="0" fontId="63" fillId="0" borderId="0" xfId="49" applyFont="1" applyFill="1" applyAlignment="1">
      <alignment horizontal="center" vertical="top" wrapText="1"/>
    </xf>
    <xf numFmtId="0" fontId="100" fillId="0" borderId="0" xfId="49" applyFont="1" applyFill="1" applyBorder="1" applyAlignment="1">
      <alignment horizontal="right"/>
    </xf>
    <xf numFmtId="0" fontId="36" fillId="0" borderId="2" xfId="49" applyFont="1" applyFill="1" applyBorder="1" applyAlignment="1">
      <alignment horizontal="center" vertical="center"/>
    </xf>
    <xf numFmtId="0" fontId="57" fillId="0" borderId="0" xfId="49" applyFont="1" applyFill="1" applyAlignment="1">
      <alignment horizontal="center" vertical="center"/>
    </xf>
    <xf numFmtId="0" fontId="84" fillId="5" borderId="143" xfId="49" applyFont="1" applyFill="1" applyBorder="1" applyAlignment="1">
      <alignment horizontal="center" vertical="center" wrapText="1"/>
    </xf>
    <xf numFmtId="0" fontId="84" fillId="5" borderId="142" xfId="49" applyFont="1" applyFill="1" applyBorder="1" applyAlignment="1">
      <alignment horizontal="center" vertical="center" wrapText="1"/>
    </xf>
    <xf numFmtId="0" fontId="84" fillId="5" borderId="144" xfId="49" applyFont="1" applyFill="1" applyBorder="1" applyAlignment="1">
      <alignment horizontal="center" vertical="center" wrapText="1"/>
    </xf>
    <xf numFmtId="0" fontId="84" fillId="5" borderId="141" xfId="49" applyFont="1" applyFill="1" applyBorder="1" applyAlignment="1">
      <alignment horizontal="center" vertical="center"/>
    </xf>
    <xf numFmtId="0" fontId="84" fillId="5" borderId="142" xfId="49" applyFont="1" applyFill="1" applyBorder="1" applyAlignment="1">
      <alignment horizontal="center" vertical="center"/>
    </xf>
    <xf numFmtId="0" fontId="36" fillId="0" borderId="0" xfId="49" applyFont="1" applyFill="1" applyBorder="1" applyAlignment="1">
      <alignment horizontal="center" vertical="center"/>
    </xf>
    <xf numFmtId="0" fontId="51" fillId="0" borderId="0" xfId="49" applyFont="1" applyFill="1" applyBorder="1" applyAlignment="1">
      <alignment horizontal="left" vertical="top" wrapText="1"/>
    </xf>
    <xf numFmtId="4" fontId="84" fillId="5" borderId="85" xfId="2" applyNumberFormat="1" applyFont="1" applyFill="1" applyBorder="1" applyAlignment="1">
      <alignment horizontal="center" vertical="center"/>
    </xf>
    <xf numFmtId="0" fontId="157" fillId="0" borderId="0" xfId="2" applyFont="1" applyFill="1" applyBorder="1" applyAlignment="1">
      <alignment horizontal="center"/>
    </xf>
    <xf numFmtId="0" fontId="160" fillId="0" borderId="0" xfId="2" applyFont="1" applyFill="1" applyBorder="1" applyAlignment="1">
      <alignment horizontal="center"/>
    </xf>
    <xf numFmtId="4" fontId="32" fillId="0" borderId="98" xfId="2" applyNumberFormat="1" applyFont="1" applyFill="1" applyBorder="1" applyAlignment="1">
      <alignment horizontal="center" vertical="center"/>
    </xf>
    <xf numFmtId="4" fontId="32" fillId="0" borderId="137" xfId="2" applyNumberFormat="1" applyFont="1" applyFill="1" applyBorder="1" applyAlignment="1">
      <alignment horizontal="center" vertical="center"/>
    </xf>
    <xf numFmtId="4" fontId="32" fillId="0" borderId="57" xfId="2" applyNumberFormat="1" applyFont="1" applyFill="1" applyBorder="1" applyAlignment="1">
      <alignment horizontal="center" vertical="center" wrapText="1"/>
    </xf>
    <xf numFmtId="4" fontId="32" fillId="0" borderId="139" xfId="2" applyNumberFormat="1" applyFont="1" applyFill="1" applyBorder="1" applyAlignment="1">
      <alignment horizontal="center" vertical="center" wrapText="1"/>
    </xf>
    <xf numFmtId="0" fontId="35" fillId="0" borderId="0" xfId="86" applyFont="1" applyFill="1" applyBorder="1" applyAlignment="1">
      <alignment horizontal="right"/>
    </xf>
    <xf numFmtId="0" fontId="23" fillId="0" borderId="0" xfId="86" applyFont="1" applyFill="1" applyBorder="1" applyAlignment="1">
      <alignment horizontal="center"/>
    </xf>
    <xf numFmtId="0" fontId="24" fillId="0" borderId="0" xfId="0" applyFont="1" applyFill="1" applyBorder="1" applyAlignment="1">
      <alignment horizontal="left" vertical="top"/>
    </xf>
    <xf numFmtId="184" fontId="178" fillId="5" borderId="38" xfId="49" quotePrefix="1" applyNumberFormat="1" applyFont="1" applyFill="1" applyBorder="1" applyAlignment="1">
      <alignment horizontal="center" wrapText="1"/>
    </xf>
    <xf numFmtId="0" fontId="166" fillId="5" borderId="54" xfId="0" applyFont="1" applyFill="1" applyBorder="1"/>
    <xf numFmtId="0" fontId="30" fillId="0" borderId="0" xfId="49" applyFont="1" applyFill="1" applyBorder="1" applyAlignment="1">
      <alignment horizontal="center"/>
    </xf>
    <xf numFmtId="184" fontId="178" fillId="5" borderId="26" xfId="49" quotePrefix="1" applyNumberFormat="1" applyFont="1" applyFill="1" applyBorder="1" applyAlignment="1">
      <alignment horizontal="center" wrapText="1"/>
    </xf>
    <xf numFmtId="0" fontId="180" fillId="0" borderId="0" xfId="86" applyFont="1" applyFill="1" applyBorder="1" applyAlignment="1">
      <alignment horizontal="center"/>
    </xf>
    <xf numFmtId="0" fontId="29" fillId="0" borderId="0" xfId="49" applyFont="1" applyFill="1" applyBorder="1" applyAlignment="1">
      <alignment horizontal="right"/>
    </xf>
    <xf numFmtId="0" fontId="39" fillId="0" borderId="0" xfId="49" applyFont="1" applyFill="1" applyBorder="1" applyAlignment="1">
      <alignment horizontal="right"/>
    </xf>
    <xf numFmtId="4" fontId="84" fillId="5" borderId="65" xfId="2" applyNumberFormat="1" applyFont="1" applyFill="1" applyBorder="1" applyAlignment="1">
      <alignment horizontal="center" vertical="center"/>
    </xf>
    <xf numFmtId="4" fontId="84" fillId="5" borderId="62" xfId="2" applyNumberFormat="1" applyFont="1" applyFill="1" applyBorder="1" applyAlignment="1">
      <alignment horizontal="center" vertical="center"/>
    </xf>
    <xf numFmtId="16" fontId="84" fillId="5" borderId="38" xfId="7" quotePrefix="1" applyNumberFormat="1" applyFont="1" applyFill="1" applyBorder="1" applyAlignment="1">
      <alignment horizontal="center" vertical="center"/>
    </xf>
    <xf numFmtId="16" fontId="84" fillId="5" borderId="34" xfId="7" quotePrefix="1" applyNumberFormat="1" applyFont="1" applyFill="1" applyBorder="1" applyAlignment="1">
      <alignment horizontal="center" vertical="center"/>
    </xf>
    <xf numFmtId="17" fontId="84" fillId="5" borderId="85" xfId="49" applyNumberFormat="1" applyFont="1" applyFill="1" applyBorder="1" applyAlignment="1" applyProtection="1">
      <alignment horizontal="center" vertical="center"/>
    </xf>
    <xf numFmtId="17" fontId="84" fillId="5" borderId="103" xfId="49" applyNumberFormat="1" applyFont="1" applyFill="1" applyBorder="1" applyAlignment="1" applyProtection="1">
      <alignment horizontal="center" vertical="center"/>
    </xf>
    <xf numFmtId="0" fontId="84" fillId="5" borderId="85" xfId="49" applyFont="1" applyFill="1" applyBorder="1" applyAlignment="1">
      <alignment horizontal="center" vertical="center"/>
    </xf>
    <xf numFmtId="0" fontId="84" fillId="5" borderId="103" xfId="49" applyFont="1" applyFill="1" applyBorder="1" applyAlignment="1">
      <alignment horizontal="center" vertical="center"/>
    </xf>
    <xf numFmtId="0" fontId="158" fillId="0" borderId="0" xfId="2" applyFont="1" applyFill="1" applyBorder="1" applyAlignment="1">
      <alignment horizontal="center"/>
    </xf>
    <xf numFmtId="168" fontId="63" fillId="0" borderId="0" xfId="2" applyNumberFormat="1" applyFont="1" applyFill="1" applyBorder="1" applyAlignment="1">
      <alignment horizontal="center"/>
    </xf>
    <xf numFmtId="17" fontId="32" fillId="0" borderId="99" xfId="49" applyNumberFormat="1" applyFont="1" applyFill="1" applyBorder="1" applyAlignment="1" applyProtection="1">
      <alignment horizontal="center" vertical="center"/>
    </xf>
    <xf numFmtId="17" fontId="32" fillId="0" borderId="102" xfId="49" applyNumberFormat="1" applyFont="1" applyFill="1" applyBorder="1" applyAlignment="1" applyProtection="1">
      <alignment horizontal="center" vertical="center"/>
    </xf>
    <xf numFmtId="17" fontId="32" fillId="0" borderId="100" xfId="49" applyNumberFormat="1" applyFont="1" applyFill="1" applyBorder="1" applyAlignment="1" applyProtection="1">
      <alignment horizontal="center" vertical="center"/>
    </xf>
    <xf numFmtId="17" fontId="32" fillId="0" borderId="103" xfId="49" applyNumberFormat="1" applyFont="1" applyFill="1" applyBorder="1" applyAlignment="1" applyProtection="1">
      <alignment horizontal="center" vertical="center"/>
    </xf>
    <xf numFmtId="4" fontId="32" fillId="0" borderId="101" xfId="2" applyNumberFormat="1" applyFont="1" applyFill="1" applyBorder="1" applyAlignment="1">
      <alignment horizontal="center" vertical="center" wrapText="1"/>
    </xf>
    <xf numFmtId="4" fontId="32" fillId="0" borderId="104" xfId="2" applyNumberFormat="1" applyFont="1" applyFill="1" applyBorder="1" applyAlignment="1">
      <alignment horizontal="center" vertical="center" wrapText="1"/>
    </xf>
    <xf numFmtId="0" fontId="33" fillId="0" borderId="27" xfId="0" applyFont="1" applyFill="1" applyBorder="1" applyAlignment="1">
      <alignment horizontal="right"/>
    </xf>
    <xf numFmtId="0" fontId="162" fillId="0" borderId="0" xfId="2" applyFont="1" applyFill="1" applyBorder="1" applyAlignment="1">
      <alignment horizontal="center"/>
    </xf>
    <xf numFmtId="0" fontId="159" fillId="0" borderId="0" xfId="49" applyFont="1" applyFill="1" applyAlignment="1">
      <alignment horizontal="center"/>
    </xf>
  </cellXfs>
  <cellStyles count="722">
    <cellStyle name="=C:\WINNT\SYSTEM32\COMMAND.COM" xfId="4"/>
    <cellStyle name="=C:\WINNT\SYSTEM32\COMMAND.COM 2" xfId="5"/>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4" xfId="52"/>
    <cellStyle name="Normal - Style1 5" xfId="53"/>
    <cellStyle name="Normal - Style1 6" xfId="5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1"/>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3" xfId="61"/>
    <cellStyle name="Percent [2] 4" xfId="62"/>
    <cellStyle name="Percent [2] 5" xfId="63"/>
    <cellStyle name="Percent [2] 6" xfId="64"/>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96">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dxf>
    <dxf>
      <border outline="0">
        <bottom style="thin">
          <color indexed="64"/>
        </bottom>
      </border>
    </dxf>
    <dxf>
      <font>
        <b val="0"/>
        <i val="0"/>
        <strike val="0"/>
        <condense val="0"/>
        <extend val="0"/>
        <outline val="0"/>
        <shadow val="0"/>
        <u val="none"/>
        <vertAlign val="baseline"/>
        <sz val="14"/>
        <color theme="1"/>
        <name val="Cambria"/>
        <scheme val="major"/>
      </font>
      <fill>
        <patternFill patternType="none">
          <fgColor indexed="64"/>
          <bgColor indexed="65"/>
        </patternFill>
      </fill>
    </dxf>
    <dxf>
      <font>
        <b/>
        <i val="0"/>
        <strike val="0"/>
        <condense val="0"/>
        <extend val="0"/>
        <outline val="0"/>
        <shadow val="0"/>
        <u val="none"/>
        <vertAlign val="baseline"/>
        <sz val="14"/>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color indexed="10"/>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style="thin">
          <color theme="7"/>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style="thin">
          <color theme="7"/>
        </left>
        <right style="thin">
          <color theme="7"/>
        </right>
        <top style="thin">
          <color auto="1"/>
        </top>
        <bottom style="thin">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border diagonalUp="0" diagonalDown="0">
        <left/>
        <right/>
        <top style="thin">
          <color auto="1"/>
        </top>
        <bottom style="thin">
          <color auto="1"/>
        </bottom>
      </border>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border diagonalUp="0" diagonalDown="0">
        <left/>
        <right/>
        <top style="thin">
          <color auto="1"/>
        </top>
        <bottom style="thin">
          <color auto="1"/>
        </bottom>
      </border>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border diagonalUp="0" diagonalDown="0">
        <left/>
        <right/>
        <top style="thin">
          <color auto="1"/>
        </top>
        <bottom style="thin">
          <color auto="1"/>
        </bottom>
      </border>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border diagonalUp="0" diagonalDown="0">
        <left/>
        <right/>
        <top style="thin">
          <color auto="1"/>
        </top>
        <bottom style="thin">
          <color auto="1"/>
        </bottom>
      </border>
    </dxf>
    <dxf>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border diagonalUp="0" diagonalDown="0">
        <left/>
        <right/>
        <top style="thin">
          <color auto="1"/>
        </top>
        <bottom style="thin">
          <color auto="1"/>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top"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fill>
        <patternFill patternType="none">
          <fgColor indexed="64"/>
          <bgColor indexed="65"/>
        </patternFill>
      </fill>
    </dxf>
    <dxf>
      <font>
        <b val="0"/>
        <i val="0"/>
        <strike val="0"/>
        <condense val="0"/>
        <extend val="0"/>
        <outline val="0"/>
        <shadow val="0"/>
        <u val="none"/>
        <vertAlign val="baseline"/>
        <sz val="18"/>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8"/>
        <color auto="1"/>
        <name val="Cambria"/>
        <scheme val="maj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4" formatCode="[$-409]mmm\-yy;@"/>
      <fill>
        <patternFill patternType="none">
          <fgColor indexed="64"/>
          <bgColor indexed="65"/>
        </patternFill>
      </fill>
      <alignment textRotation="0" justifyLastLine="0" shrinkToFit="0" readingOrder="0"/>
    </dxf>
    <dxf>
      <font>
        <b/>
        <i val="0"/>
        <strike val="0"/>
        <condense val="0"/>
        <extend val="0"/>
        <outline val="0"/>
        <shadow val="0"/>
        <u val="none"/>
        <vertAlign val="baseline"/>
        <sz val="16"/>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solid">
          <fgColor indexed="64"/>
          <bgColor rgb="FFFFFF00"/>
        </patternFill>
      </fill>
      <alignment horizontal="right" vertical="top"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name val="Cambria"/>
        <scheme val="major"/>
      </font>
      <numFmt numFmtId="164" formatCode="[$-409]mmm\-yy;@"/>
      <fill>
        <patternFill patternType="none">
          <fgColor indexed="64"/>
          <bgColor auto="1"/>
        </patternFill>
      </fill>
      <alignment vertical="top" textRotation="0" wrapText="0" indent="0" relativeIndent="0" justifyLastLine="0" shrinkToFit="0" readingOrder="0"/>
    </dxf>
    <dxf>
      <font>
        <b/>
        <i val="0"/>
        <strike val="0"/>
        <condense val="0"/>
        <extend val="0"/>
        <outline val="0"/>
        <shadow val="0"/>
        <u val="none"/>
        <vertAlign val="baseline"/>
        <sz val="14"/>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externalLink" Target="externalLinks/externalLink50.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s>
</file>

<file path=xl/drawings/drawing1.xml><?xml version="1.0" encoding="utf-8"?>
<xdr:wsDr xmlns:xdr="http://schemas.openxmlformats.org/drawingml/2006/spreadsheetDrawing" xmlns:a="http://schemas.openxmlformats.org/drawingml/2006/main">
  <xdr:twoCellAnchor>
    <xdr:from>
      <xdr:col>2</xdr:col>
      <xdr:colOff>4480775</xdr:colOff>
      <xdr:row>5</xdr:row>
      <xdr:rowOff>697606</xdr:rowOff>
    </xdr:from>
    <xdr:to>
      <xdr:col>3</xdr:col>
      <xdr:colOff>0</xdr:colOff>
      <xdr:row>7</xdr:row>
      <xdr:rowOff>13416</xdr:rowOff>
    </xdr:to>
    <xdr:sp macro="" textlink="">
      <xdr:nvSpPr>
        <xdr:cNvPr id="2" name="Right Arrow 1"/>
        <xdr:cNvSpPr/>
      </xdr:nvSpPr>
      <xdr:spPr>
        <a:xfrm>
          <a:off x="6935810" y="2092817"/>
          <a:ext cx="3716091" cy="3353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20International%20Accounts\ABOP%20Div\Missions\Mission%20Oct%2008\Trade%20Months%20Arr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SBP\SBP_Misc\MERPC\Dec.02\Monetary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Zulfiqar\BOP\Annual%20Reports\BOP%20FY02\Current%20Account\H-REMI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Q2-FY10\Users\SM\AppData\Local\Microsoft\Windows\Temporary%20Internet%20Files\Low\Content.IE5\XIZWT4B9\STARTSal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SBP\Financial%20Markets%20&amp;%20Exchange%20Rate%20Division\Money%20&amp;%20Capital%20Markets\Working%20Files\MERPC\FY05\November\MERPC%20tables%20(November%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BP/BSD/Publications-QPRs%20&amp;%20FSRs/QPRs/Quraterly%20Reviews/201203/Final/Final%20All%20Banks%20March%20201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ifs\SBP\BSD\Publications-QPRs%20&amp;%20FSRs\QPRs\Quraterly%20Reviews\201203\Final\SBs%20March%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BP"/>
      <sheetName val="FWBL"/>
      <sheetName val="BOP"/>
      <sheetName val="BOK"/>
      <sheetName val="Sindh Bank"/>
      <sheetName val="PPCB"/>
      <sheetName val="IDBP"/>
      <sheetName val="ZTBL"/>
      <sheetName val="SME"/>
      <sheetName val="ABL"/>
      <sheetName val="BAF"/>
      <sheetName val="ACBL"/>
      <sheetName val="BAH"/>
      <sheetName val="MYB"/>
      <sheetName val="Samba"/>
      <sheetName val="Atlas"/>
      <sheetName val="FBL"/>
      <sheetName val="HBL"/>
      <sheetName val="KASB"/>
      <sheetName val="Doha-Trust"/>
      <sheetName val="TCBL"/>
      <sheetName val="MCB"/>
      <sheetName val="UBL"/>
      <sheetName val="Prime"/>
      <sheetName val="Metro"/>
      <sheetName val="PICIC"/>
      <sheetName val="Soneri"/>
      <sheetName val="Silk"/>
      <sheetName val="NIB"/>
      <sheetName val="Union"/>
      <sheetName val="Meezan"/>
      <sheetName val="Indus"/>
      <sheetName val="DIB"/>
      <sheetName val="BI"/>
      <sheetName val="SCB"/>
      <sheetName val="EGIBL"/>
      <sheetName val="Sumit"/>
      <sheetName val="Burj Bank"/>
      <sheetName val="RBS"/>
      <sheetName val="JS"/>
      <sheetName val="ABN-old"/>
      <sheetName val="Albaraka"/>
      <sheetName val="Citi"/>
      <sheetName val="CreditAg"/>
      <sheetName val="Deutche"/>
      <sheetName val="HSBC"/>
      <sheetName val="Oman"/>
      <sheetName val="AGZ"/>
      <sheetName val="SCB-Old"/>
      <sheetName val="Amex"/>
      <sheetName val="Rupali-Old"/>
      <sheetName val="Tokyo"/>
      <sheetName val="Barclays"/>
      <sheetName val="ICBC"/>
      <sheetName val="PSCB"/>
      <sheetName val="FB"/>
      <sheetName val="CB"/>
      <sheetName val="SB"/>
      <sheetName val="SBP"/>
      <sheetName val="LPB"/>
      <sheetName val="All"/>
      <sheetName val="AllP"/>
      <sheetName val="Annex B"/>
      <sheetName val="Annex C"/>
      <sheetName val="Annex D"/>
      <sheetName val="Annex E"/>
      <sheetName val="Annex F"/>
      <sheetName val="Ratios Transposed 2007"/>
      <sheetName val="Transposed 2005"/>
      <sheetName val="Ratios Transposed 2005"/>
      <sheetName val="Transpose 2005 (5)"/>
      <sheetName val="Transpose-Mar-12"/>
      <sheetName val="FSIs"/>
      <sheetName val="sheet2"/>
      <sheetName val="CAR March 11"/>
      <sheetName val="CAR June 11"/>
      <sheetName val="Transpose Dec-10"/>
      <sheetName val="Transpose sept-10"/>
      <sheetName val="Transpose-Jun10"/>
      <sheetName val="SB(P)"/>
      <sheetName val="All(P)"/>
      <sheetName val="Segmentwise_adv march 11"/>
      <sheetName val="FSI webposting"/>
      <sheetName val="FSI webposting2"/>
      <sheetName val="Transpose- Sep-11"/>
      <sheetName val="Segmentwise_adv (2)"/>
      <sheetName val="Modified"/>
      <sheetName val="transpose March 11"/>
      <sheetName val="Transpose-June 11"/>
      <sheetName val="CAR Sep-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9">
          <cell r="CG19">
            <v>4.4365649648521632E-2</v>
          </cell>
          <cell r="CH19">
            <v>0.39513276809713926</v>
          </cell>
        </row>
        <row r="20">
          <cell r="CG20">
            <v>2.6511348021734715E-2</v>
          </cell>
          <cell r="CH20">
            <v>2.8228204965282888E-2</v>
          </cell>
        </row>
        <row r="24">
          <cell r="CG24">
            <v>2.1839915661486353E-2</v>
          </cell>
          <cell r="CH24">
            <v>0.16639092314916892</v>
          </cell>
        </row>
        <row r="28">
          <cell r="CG28">
            <v>1.2377907186921444E-2</v>
          </cell>
          <cell r="CH28">
            <v>0.16504601294527577</v>
          </cell>
        </row>
        <row r="34">
          <cell r="CG34">
            <v>4.2620764757215213E-3</v>
          </cell>
          <cell r="CH34">
            <v>0.12864309742807567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PCB"/>
      <sheetName val="IDBP"/>
      <sheetName val="ZTBL"/>
      <sheetName val="SME"/>
      <sheetName val="SBs"/>
      <sheetName val="SB (A)"/>
    </sheetNames>
    <sheetDataSet>
      <sheetData sheetId="0" refreshError="1"/>
      <sheetData sheetId="1" refreshError="1"/>
      <sheetData sheetId="2" refreshError="1"/>
      <sheetData sheetId="3" refreshError="1"/>
      <sheetData sheetId="4" refreshError="1"/>
      <sheetData sheetId="5">
        <row r="533">
          <cell r="CB533">
            <v>-1.9469831108721317E-2</v>
          </cell>
        </row>
        <row r="535">
          <cell r="CB535">
            <v>-1.290698597600203E-2</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T15" totalsRowShown="0" headerRowDxfId="95" dataDxfId="94" tableBorderDxfId="93">
  <tableColumns count="19">
    <tableColumn id="1" name="Column1" dataDxfId="92"/>
    <tableColumn id="2" name="CY02" dataDxfId="91"/>
    <tableColumn id="3" name="CY03" dataDxfId="90"/>
    <tableColumn id="4" name="CY04" dataDxfId="89"/>
    <tableColumn id="5" name="CY05" dataDxfId="88"/>
    <tableColumn id="6" name="CY06" dataDxfId="87" dataCellStyle="Comma"/>
    <tableColumn id="7" name="CY07" dataDxfId="86" dataCellStyle="Comma"/>
    <tableColumn id="8" name="CY08" dataDxfId="85" dataCellStyle="Comma"/>
    <tableColumn id="9" name="CY09" dataDxfId="84" dataCellStyle="Comma"/>
    <tableColumn id="10" name="Mar-10" dataDxfId="83" dataCellStyle="Comma"/>
    <tableColumn id="11" name="Jun-10" dataDxfId="82" dataCellStyle="Comma"/>
    <tableColumn id="12" name="Sep-10" dataDxfId="81" dataCellStyle="Comma"/>
    <tableColumn id="13" name="Dec-10" dataDxfId="80" dataCellStyle="Comma"/>
    <tableColumn id="14" name="Mar-11" dataDxfId="79" dataCellStyle="Comma"/>
    <tableColumn id="15" name="Jun-11" dataDxfId="78" dataCellStyle="Comma"/>
    <tableColumn id="16" name="Sep-11" dataDxfId="77" dataCellStyle="Comma"/>
    <tableColumn id="17" name="Sep-12" dataDxfId="76" dataCellStyle="Comma"/>
    <tableColumn id="18" name="Dec-11" dataDxfId="75" dataCellStyle="Comma"/>
    <tableColumn id="19" name="Mar-12" dataDxfId="74" dataCellStyle="Comma"/>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63" totalsRowShown="0" headerRowDxfId="73" dataDxfId="72" headerRowCellStyle="Normal 3">
  <autoFilter ref="B7:J63"/>
  <tableColumns count="9">
    <tableColumn id="1" name="Column1" dataDxfId="71"/>
    <tableColumn id="2" name="Column2" dataDxfId="70"/>
    <tableColumn id="3" name="Column3" dataDxfId="69"/>
    <tableColumn id="4" name="Column4" dataDxfId="68"/>
    <tableColumn id="5" name="Column5" dataDxfId="67"/>
    <tableColumn id="6" name="Column6" dataDxfId="66"/>
    <tableColumn id="7" name="Column7" dataDxfId="65"/>
    <tableColumn id="8" name="Column8" dataDxfId="64"/>
    <tableColumn id="9" name="Column9" dataDxfId="63" dataCellStyle="Normal 3"/>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B5:P16" totalsRowShown="0" headerRowDxfId="62" dataDxfId="61" headerRowCellStyle="Normal - Style1" dataCellStyle="Comma 10">
  <autoFilter ref="B5:P16">
    <filterColumn colId="13"/>
    <filterColumn colId="14"/>
  </autoFilter>
  <tableColumns count="15">
    <tableColumn id="1" name="Column1" dataDxfId="60" dataCellStyle="Normal - Style1"/>
    <tableColumn id="2" name="Column2" dataDxfId="59"/>
    <tableColumn id="3" name="Column3" dataDxfId="58"/>
    <tableColumn id="4" name="Column4" dataDxfId="57"/>
    <tableColumn id="5" name="Column5" dataDxfId="56" dataCellStyle="Comma"/>
    <tableColumn id="6" name="Column6" dataDxfId="55" dataCellStyle="Comma"/>
    <tableColumn id="7" name="Column7" dataDxfId="54" dataCellStyle="Comma"/>
    <tableColumn id="8" name="Column8" dataDxfId="53" dataCellStyle="Comma"/>
    <tableColumn id="9" name="Column9" dataDxfId="52" dataCellStyle="Comma"/>
    <tableColumn id="10" name="Column10" dataDxfId="51" dataCellStyle="Comma"/>
    <tableColumn id="11" name="Column11" dataDxfId="50" dataCellStyle="Comma"/>
    <tableColumn id="12" name="Column12" dataDxfId="49" dataCellStyle="Comma"/>
    <tableColumn id="14" name="Column14" dataDxfId="48" dataCellStyle="Comma"/>
    <tableColumn id="13" name="Column15" dataDxfId="47" dataCellStyle="Comma"/>
    <tableColumn id="15" name="Column16" dataDxfId="46" dataCellStyle="Comma"/>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9" totalsRowShown="0" headerRowDxfId="45" dataDxfId="44" tableBorderDxfId="43" headerRowCellStyle="Percent 4" dataCellStyle="Comma 2">
  <autoFilter ref="B7:J59"/>
  <tableColumns count="9">
    <tableColumn id="1" name="Column1" dataDxfId="42" dataCellStyle="Normal 2_Annex-III"/>
    <tableColumn id="2" name="Column2" dataDxfId="41" dataCellStyle="Normal 2_Annex-III"/>
    <tableColumn id="3" name="Column3" dataDxfId="40" dataCellStyle="Comma 2"/>
    <tableColumn id="4" name="Column4" dataDxfId="39" dataCellStyle="Comma 2"/>
    <tableColumn id="5" name="Column5" dataDxfId="38" dataCellStyle="Comma 2"/>
    <tableColumn id="6" name="Column6" dataDxfId="37" dataCellStyle="Comma 2"/>
    <tableColumn id="7" name="Column7" dataDxfId="36" dataCellStyle="Comma 2"/>
    <tableColumn id="8" name="Column8" dataDxfId="35" dataCellStyle="Comma 2"/>
    <tableColumn id="9" name="Column9" dataDxfId="34" dataCellStyle="Comma 2"/>
  </tableColumns>
  <tableStyleInfo name="TableStyleMedium5" showFirstColumn="0" showLastColumn="0" showRowStripes="1" showColumnStripes="0"/>
</table>
</file>

<file path=xl/tables/table5.xml><?xml version="1.0" encoding="utf-8"?>
<table xmlns="http://schemas.openxmlformats.org/spreadsheetml/2006/main" id="1" name="Table14" displayName="Table14" ref="B6:F38" headerRowCount="0" totalsRowShown="0" headerRowDxfId="33" dataDxfId="32">
  <tableColumns count="5">
    <tableColumn id="1" name="Column1" headerRowDxfId="31" dataDxfId="30"/>
    <tableColumn id="2" name="Column2" headerRowDxfId="29" dataDxfId="28"/>
    <tableColumn id="4" name="Column4" headerRowDxfId="27" dataDxfId="26"/>
    <tableColumn id="5" name="Column5" headerRowDxfId="25" dataDxfId="24"/>
    <tableColumn id="6" name="Column6" headerRowDxfId="23" dataDxfId="22"/>
  </tableColumns>
  <tableStyleInfo name="TableStyleMedium11" showFirstColumn="0" showLastColumn="0" showRowStripes="1" showColumnStripes="0"/>
</table>
</file>

<file path=xl/tables/table6.xml><?xml version="1.0" encoding="utf-8"?>
<table xmlns="http://schemas.openxmlformats.org/spreadsheetml/2006/main" id="15" name="Table15" displayName="Table15" ref="E4:I61" totalsRowShown="0" headerRowDxfId="21" dataDxfId="20" headerRowCellStyle="Normal - Style1" dataCellStyle="Normal - Style1">
  <tableColumns count="5">
    <tableColumn id="1" name="Column1" dataDxfId="19" dataCellStyle="Normal - Style1"/>
    <tableColumn id="2" name="Column2" dataDxfId="18" dataCellStyle="Normal - Style1"/>
    <tableColumn id="3" name="Column3" dataDxfId="17" dataCellStyle="Normal - Style1"/>
    <tableColumn id="4" name="Column4" dataDxfId="16" dataCellStyle="Normal - Style1"/>
    <tableColumn id="5" name="Column5" dataDxfId="15" dataCellStyle="Normal - Style1"/>
  </tableColumns>
  <tableStyleInfo name="TableStyleMedium5" showFirstColumn="0" showLastColumn="0" showRowStripes="1" showColumnStripes="0"/>
</table>
</file>

<file path=xl/tables/table7.xml><?xml version="1.0" encoding="utf-8"?>
<table xmlns="http://schemas.openxmlformats.org/spreadsheetml/2006/main" id="16" name="Table16" displayName="Table16" ref="B9:L33" totalsRowShown="0" headerRowDxfId="13" dataDxfId="12" tableBorderDxfId="11" headerRowCellStyle="Normal_Sheet1">
  <autoFilter ref="B9:L33">
    <filterColumn colId="7"/>
    <filterColumn colId="9"/>
    <filterColumn colId="10"/>
  </autoFilter>
  <tableColumns count="11">
    <tableColumn id="1" name="Column1" dataDxfId="10" dataCellStyle="Normal_Sheet1"/>
    <tableColumn id="2" name="Column2" dataDxfId="9"/>
    <tableColumn id="3" name="Column3" dataDxfId="8"/>
    <tableColumn id="4" name="Column4" dataDxfId="7"/>
    <tableColumn id="5" name="Column5" dataDxfId="6"/>
    <tableColumn id="6" name="Column6" dataDxfId="5"/>
    <tableColumn id="7" name="Column7" dataDxfId="4"/>
    <tableColumn id="9" name="Column72" dataDxfId="3"/>
    <tableColumn id="8" name="Column8" dataDxfId="2"/>
    <tableColumn id="10" name="Column9" dataDxfId="1"/>
    <tableColumn id="11" name="Column10"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arrukh.bashirsatti@sbp.org.pk" TargetMode="External"/><Relationship Id="rId1" Type="http://schemas.openxmlformats.org/officeDocument/2006/relationships/hyperlink" Target="mailto:Javiad.ismail@sbp.org.p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B39"/>
  <sheetViews>
    <sheetView showGridLines="0" tabSelected="1" view="pageBreakPreview" topLeftCell="A13" zoomScale="96" zoomScaleSheetLayoutView="96" workbookViewId="0">
      <selection activeCell="A39" sqref="A39"/>
    </sheetView>
  </sheetViews>
  <sheetFormatPr defaultRowHeight="15"/>
  <cols>
    <col min="1" max="1" width="24.28515625" bestFit="1" customWidth="1"/>
    <col min="2" max="2" width="78" bestFit="1" customWidth="1"/>
  </cols>
  <sheetData>
    <row r="2" spans="1:2" ht="18">
      <c r="A2" s="870" t="s">
        <v>552</v>
      </c>
      <c r="B2" s="870"/>
    </row>
    <row r="3" spans="1:2" ht="18" customHeight="1">
      <c r="A3" s="869"/>
      <c r="B3" s="869"/>
    </row>
    <row r="4" spans="1:2">
      <c r="A4" s="868" t="s">
        <v>555</v>
      </c>
      <c r="B4" s="868"/>
    </row>
    <row r="5" spans="1:2">
      <c r="A5" s="871" t="s">
        <v>562</v>
      </c>
      <c r="B5" s="871"/>
    </row>
    <row r="6" spans="1:2">
      <c r="A6" s="871" t="s">
        <v>563</v>
      </c>
      <c r="B6" s="871"/>
    </row>
    <row r="7" spans="1:2">
      <c r="A7" s="871" t="s">
        <v>561</v>
      </c>
      <c r="B7" s="871"/>
    </row>
    <row r="8" spans="1:2">
      <c r="A8" s="871" t="s">
        <v>564</v>
      </c>
      <c r="B8" s="871"/>
    </row>
    <row r="9" spans="1:2">
      <c r="A9" s="871" t="s">
        <v>565</v>
      </c>
      <c r="B9" s="871"/>
    </row>
    <row r="10" spans="1:2">
      <c r="A10" s="871" t="s">
        <v>566</v>
      </c>
      <c r="B10" s="871"/>
    </row>
    <row r="11" spans="1:2">
      <c r="B11" s="692"/>
    </row>
    <row r="12" spans="1:2">
      <c r="A12" s="872" t="s">
        <v>553</v>
      </c>
      <c r="B12" s="872"/>
    </row>
    <row r="13" spans="1:2">
      <c r="A13" s="871" t="s">
        <v>567</v>
      </c>
      <c r="B13" s="871"/>
    </row>
    <row r="14" spans="1:2">
      <c r="A14" s="871" t="s">
        <v>568</v>
      </c>
      <c r="B14" s="871"/>
    </row>
    <row r="15" spans="1:2">
      <c r="A15" s="871" t="s">
        <v>569</v>
      </c>
      <c r="B15" s="871"/>
    </row>
    <row r="16" spans="1:2">
      <c r="A16" s="869"/>
      <c r="B16" s="869"/>
    </row>
    <row r="17" spans="1:2">
      <c r="A17" s="872" t="s">
        <v>554</v>
      </c>
      <c r="B17" s="872"/>
    </row>
    <row r="18" spans="1:2">
      <c r="A18" s="871" t="s">
        <v>570</v>
      </c>
      <c r="B18" s="871"/>
    </row>
    <row r="19" spans="1:2">
      <c r="A19" s="871" t="s">
        <v>571</v>
      </c>
      <c r="B19" s="871"/>
    </row>
    <row r="20" spans="1:2">
      <c r="A20" s="871" t="s">
        <v>572</v>
      </c>
      <c r="B20" s="871"/>
    </row>
    <row r="21" spans="1:2">
      <c r="A21" s="871" t="s">
        <v>573</v>
      </c>
      <c r="B21" s="871"/>
    </row>
    <row r="22" spans="1:2">
      <c r="A22" s="871" t="s">
        <v>574</v>
      </c>
      <c r="B22" s="871"/>
    </row>
    <row r="23" spans="1:2">
      <c r="A23" s="871" t="s">
        <v>575</v>
      </c>
      <c r="B23" s="871"/>
    </row>
    <row r="24" spans="1:2">
      <c r="A24" s="871" t="s">
        <v>576</v>
      </c>
      <c r="B24" s="871"/>
    </row>
    <row r="25" spans="1:2">
      <c r="B25" s="692"/>
    </row>
    <row r="26" spans="1:2">
      <c r="A26" s="868" t="s">
        <v>556</v>
      </c>
      <c r="B26" s="868"/>
    </row>
    <row r="27" spans="1:2">
      <c r="A27" s="871" t="s">
        <v>577</v>
      </c>
      <c r="B27" s="871"/>
    </row>
    <row r="28" spans="1:2">
      <c r="A28" s="871" t="s">
        <v>578</v>
      </c>
      <c r="B28" s="871"/>
    </row>
    <row r="29" spans="1:2">
      <c r="A29" s="871" t="s">
        <v>579</v>
      </c>
      <c r="B29" s="871"/>
    </row>
    <row r="30" spans="1:2">
      <c r="B30" s="692"/>
    </row>
    <row r="31" spans="1:2">
      <c r="A31" s="868" t="s">
        <v>557</v>
      </c>
      <c r="B31" s="868"/>
    </row>
    <row r="32" spans="1:2">
      <c r="A32" s="871" t="s">
        <v>580</v>
      </c>
      <c r="B32" s="871"/>
    </row>
    <row r="33" spans="1:2">
      <c r="A33" s="871" t="s">
        <v>581</v>
      </c>
      <c r="B33" s="871"/>
    </row>
    <row r="34" spans="1:2">
      <c r="A34" s="871" t="s">
        <v>582</v>
      </c>
      <c r="B34" s="871"/>
    </row>
    <row r="36" spans="1:2">
      <c r="A36" s="693" t="s">
        <v>558</v>
      </c>
    </row>
    <row r="37" spans="1:2">
      <c r="A37" t="s">
        <v>593</v>
      </c>
      <c r="B37" s="692" t="s">
        <v>594</v>
      </c>
    </row>
    <row r="38" spans="1:2">
      <c r="A38" t="s">
        <v>559</v>
      </c>
      <c r="B38" s="692" t="s">
        <v>560</v>
      </c>
    </row>
    <row r="39" spans="1:2">
      <c r="B39" s="692"/>
    </row>
  </sheetData>
  <mergeCells count="30">
    <mergeCell ref="A34:B34"/>
    <mergeCell ref="A33:B33"/>
    <mergeCell ref="A32:B32"/>
    <mergeCell ref="A31:B31"/>
    <mergeCell ref="A10:B10"/>
    <mergeCell ref="A16:B16"/>
    <mergeCell ref="A29:B29"/>
    <mergeCell ref="A28:B28"/>
    <mergeCell ref="A27:B27"/>
    <mergeCell ref="A26:B26"/>
    <mergeCell ref="A18:B18"/>
    <mergeCell ref="A19:B19"/>
    <mergeCell ref="A20:B20"/>
    <mergeCell ref="A21:B21"/>
    <mergeCell ref="A22:B22"/>
    <mergeCell ref="A23:B23"/>
    <mergeCell ref="A12:B12"/>
    <mergeCell ref="A24:B24"/>
    <mergeCell ref="A17:B17"/>
    <mergeCell ref="A15:B15"/>
    <mergeCell ref="A14:B14"/>
    <mergeCell ref="A13:B13"/>
    <mergeCell ref="A4:B4"/>
    <mergeCell ref="A3:B3"/>
    <mergeCell ref="A2:B2"/>
    <mergeCell ref="A9:B9"/>
    <mergeCell ref="A8:B8"/>
    <mergeCell ref="A7:B7"/>
    <mergeCell ref="A6:B6"/>
    <mergeCell ref="A5:B5"/>
  </mergeCells>
  <hyperlinks>
    <hyperlink ref="A34" location="'Table 3.3'!Print_Area" display="   3.3: List of Development Finance Institutions"/>
    <hyperlink ref="A33" location="'Table 3.2'!Print_Area" display="   3.2: Financial Soundness Indicators of DFIs"/>
    <hyperlink ref="A32" location="'Table 3.1'!Print_Area" display="   3.1: Balance Sheets and Income Statements of DFIs"/>
    <hyperlink ref="A29" location="'Table 2.3'!Print_Area" display="   2.3: List of Islamic Banks"/>
    <hyperlink ref="A28" location="'Table 2.2'!Print_Area" display="   2.2: Financial Soundness Indicators of Islamic Banking*"/>
    <hyperlink ref="A27" location="'Table 2.1'!Print_Area" display="   2.1: Group-wise Balance Sheets and Income Statements of Islamic Banks/Branches"/>
    <hyperlink ref="A24" location="'Table 1.16'!Print_Area" display="   1.16: List of Banks"/>
    <hyperlink ref="A23" location="'Table 1.15'!Print_Area" display="   1.15: Stress Testing Results of the Banking System"/>
    <hyperlink ref="A22" location="'Table 1.14'!Print_Area" display="   1.14: Capital Structure and Capital Adequacy of All Banks and DFIS"/>
    <hyperlink ref="A21" location="'Table 1.13'!Print_Area" display="   1.13: Distribution of Banks by Capital Adequacy Ratio (CAR)"/>
    <hyperlink ref="A20" location="'Table 1.12'!Print_Area" display="   1.12: Break-up of Mark-up/Return/Interest Earned"/>
    <hyperlink ref="A19" location="'Table 1.11'!Print_Area" display="   1.11: Category-wise Profitability Indicators of the Banking System"/>
    <hyperlink ref="A18" location="'Table 1.10'!Print_Area" display="   1.10: Category-wise Profitability of the Banking System"/>
    <hyperlink ref="A17" location="_Toc297803201" display="_Toc297803201"/>
    <hyperlink ref="A15" location="'Table 1.9'!A1" display="   1.9: Sector-wise Advances and Non Performing Loans (NPLs)*"/>
    <hyperlink ref="A14" location="'Table 1.8'!A1" display="   1.8: Segment-wise Advances and Non Performing Loans (NPLs)*"/>
    <hyperlink ref="A13" location="'Table 1.7'!A1" display="   1.7: Asset Quality Indicators of the Banking System"/>
    <hyperlink ref="A10" location="'Table 1.6'!A1" display="   1.6: Concentration in the Banking System"/>
    <hyperlink ref="A9" location="'Table 1.5'!A1" display="   1.5: Banks’ category-wise key variables"/>
    <hyperlink ref="A8" location="'Table 1.4'!A1" display="   1.4: Financial Soundness Indicators*"/>
    <hyperlink ref="A7" location="'Table 1.3'!A1" display="   1.3: Group wise Balance Sheets and Income Statements of Banks"/>
    <hyperlink ref="A6" location="'Table 1.2'!A1" display="   1.2: Growth Rates of Key Variables and Key Financial Soundness Indicators (FSIs)"/>
    <hyperlink ref="A5" location="'Table 1.1'!A1" display="   1.1: Key variables of Balance Sheet and Profit &amp; Loss Statement"/>
    <hyperlink ref="B37" r:id="rId1"/>
    <hyperlink ref="B38" r:id="rId2"/>
  </hyperlinks>
  <pageMargins left="0.7" right="0.7" top="0.75" bottom="0.75" header="0.3" footer="0.3"/>
  <pageSetup scale="88" orientation="portrait" r:id="rId3"/>
</worksheet>
</file>

<file path=xl/worksheets/sheet10.xml><?xml version="1.0" encoding="utf-8"?>
<worksheet xmlns="http://schemas.openxmlformats.org/spreadsheetml/2006/main" xmlns:r="http://schemas.openxmlformats.org/officeDocument/2006/relationships">
  <sheetPr>
    <tabColor rgb="FF00B050"/>
  </sheetPr>
  <dimension ref="B2:T36"/>
  <sheetViews>
    <sheetView showGridLines="0" view="pageBreakPreview" zoomScale="60" zoomScaleNormal="69" workbookViewId="0">
      <selection activeCell="O29" sqref="O29"/>
    </sheetView>
  </sheetViews>
  <sheetFormatPr defaultRowHeight="14.25"/>
  <cols>
    <col min="1" max="1" width="9.140625" style="2"/>
    <col min="2" max="2" width="52.42578125" style="2" customWidth="1"/>
    <col min="3" max="3" width="19" style="2" bestFit="1" customWidth="1"/>
    <col min="4" max="4" width="14.7109375" style="2" bestFit="1" customWidth="1"/>
    <col min="5" max="5" width="14.42578125" style="2" bestFit="1" customWidth="1"/>
    <col min="6" max="6" width="19" style="2" customWidth="1"/>
    <col min="7" max="7" width="16.28515625" style="2" customWidth="1"/>
    <col min="8" max="8" width="14.42578125" style="2" customWidth="1"/>
    <col min="9" max="9" width="19" style="2" hidden="1" customWidth="1"/>
    <col min="10" max="10" width="16" style="2" hidden="1" customWidth="1"/>
    <col min="11" max="11" width="15.5703125" style="2" hidden="1" customWidth="1"/>
    <col min="12" max="12" width="17.28515625" style="2" hidden="1" customWidth="1"/>
    <col min="13" max="13" width="14.7109375" style="2" hidden="1" customWidth="1"/>
    <col min="14" max="14" width="14.42578125" style="2" hidden="1" customWidth="1"/>
    <col min="15" max="15" width="17.28515625" style="2" bestFit="1" customWidth="1"/>
    <col min="16" max="16" width="14.7109375" style="2" bestFit="1" customWidth="1"/>
    <col min="17" max="17" width="14.42578125" style="2" bestFit="1" customWidth="1"/>
    <col min="18" max="18" width="17.28515625" style="2" bestFit="1" customWidth="1"/>
    <col min="19" max="19" width="14.7109375" style="2" bestFit="1" customWidth="1"/>
    <col min="20" max="20" width="14.42578125" style="2" bestFit="1" customWidth="1"/>
    <col min="21" max="16384" width="9.140625" style="2"/>
  </cols>
  <sheetData>
    <row r="2" spans="2:20" ht="28.5">
      <c r="B2" s="928" t="s">
        <v>531</v>
      </c>
      <c r="C2" s="928"/>
      <c r="D2" s="928"/>
      <c r="E2" s="928"/>
      <c r="F2" s="928"/>
      <c r="G2" s="928"/>
      <c r="H2" s="928"/>
      <c r="I2" s="928"/>
      <c r="J2" s="928"/>
      <c r="K2" s="928"/>
      <c r="L2" s="928"/>
      <c r="M2" s="928"/>
      <c r="N2" s="928"/>
      <c r="O2" s="928"/>
      <c r="P2" s="928"/>
      <c r="Q2" s="928"/>
      <c r="R2" s="928"/>
      <c r="S2" s="928"/>
      <c r="T2" s="928"/>
    </row>
    <row r="3" spans="2:20" ht="21.75">
      <c r="B3" s="129"/>
      <c r="C3" s="929" t="s">
        <v>357</v>
      </c>
      <c r="D3" s="929"/>
      <c r="E3" s="929"/>
      <c r="F3" s="929"/>
      <c r="G3" s="929"/>
      <c r="H3" s="929"/>
      <c r="I3" s="929"/>
      <c r="J3" s="929"/>
      <c r="K3" s="929"/>
      <c r="L3" s="929"/>
      <c r="M3" s="929"/>
      <c r="N3" s="929"/>
      <c r="O3" s="929"/>
      <c r="P3" s="929"/>
      <c r="Q3" s="929"/>
      <c r="R3" s="929"/>
      <c r="S3" s="929"/>
      <c r="T3" s="929"/>
    </row>
    <row r="4" spans="2:20" s="131" customFormat="1" ht="20.25">
      <c r="B4" s="276"/>
      <c r="C4" s="925">
        <v>40543</v>
      </c>
      <c r="D4" s="925"/>
      <c r="E4" s="925"/>
      <c r="F4" s="925">
        <v>40603</v>
      </c>
      <c r="G4" s="925"/>
      <c r="H4" s="925"/>
      <c r="I4" s="925">
        <v>40695</v>
      </c>
      <c r="J4" s="925"/>
      <c r="K4" s="927"/>
      <c r="L4" s="925">
        <v>40787</v>
      </c>
      <c r="M4" s="925"/>
      <c r="N4" s="927"/>
      <c r="O4" s="925">
        <v>40878</v>
      </c>
      <c r="P4" s="925"/>
      <c r="Q4" s="927"/>
      <c r="R4" s="925">
        <v>40969</v>
      </c>
      <c r="S4" s="925"/>
      <c r="T4" s="927"/>
    </row>
    <row r="5" spans="2:20" ht="40.5">
      <c r="B5" s="302"/>
      <c r="C5" s="298" t="s">
        <v>298</v>
      </c>
      <c r="D5" s="298" t="s">
        <v>336</v>
      </c>
      <c r="E5" s="299" t="s">
        <v>358</v>
      </c>
      <c r="F5" s="298" t="s">
        <v>298</v>
      </c>
      <c r="G5" s="298" t="s">
        <v>336</v>
      </c>
      <c r="H5" s="299" t="s">
        <v>358</v>
      </c>
      <c r="I5" s="298" t="s">
        <v>298</v>
      </c>
      <c r="J5" s="298" t="s">
        <v>336</v>
      </c>
      <c r="K5" s="303" t="s">
        <v>358</v>
      </c>
      <c r="L5" s="298" t="s">
        <v>298</v>
      </c>
      <c r="M5" s="298" t="s">
        <v>336</v>
      </c>
      <c r="N5" s="303" t="s">
        <v>358</v>
      </c>
      <c r="O5" s="298" t="s">
        <v>298</v>
      </c>
      <c r="P5" s="298" t="s">
        <v>336</v>
      </c>
      <c r="Q5" s="303" t="s">
        <v>358</v>
      </c>
      <c r="R5" s="298" t="s">
        <v>298</v>
      </c>
      <c r="S5" s="298" t="s">
        <v>336</v>
      </c>
      <c r="T5" s="303" t="s">
        <v>358</v>
      </c>
    </row>
    <row r="6" spans="2:20" ht="20.25">
      <c r="B6" s="294" t="s">
        <v>599</v>
      </c>
      <c r="C6" s="296">
        <v>310734.77900000004</v>
      </c>
      <c r="D6" s="296">
        <v>32018.017</v>
      </c>
      <c r="E6" s="301">
        <f>(D6/C6)*100</f>
        <v>10.30396954696854</v>
      </c>
      <c r="F6" s="296">
        <v>288319.16600000003</v>
      </c>
      <c r="G6" s="296">
        <v>35308.560000000005</v>
      </c>
      <c r="H6" s="301">
        <f>(G6/F6)*100</f>
        <v>12.246345079952125</v>
      </c>
      <c r="I6" s="296">
        <v>321852.62099999998</v>
      </c>
      <c r="J6" s="295">
        <v>38111.597000000002</v>
      </c>
      <c r="K6" s="300">
        <f t="shared" ref="K6:K19" si="0">(J6/I6)*100</f>
        <v>11.841319446642009</v>
      </c>
      <c r="L6" s="296">
        <v>324933.20248199999</v>
      </c>
      <c r="M6" s="296">
        <v>38442.203999999998</v>
      </c>
      <c r="N6" s="300">
        <v>11.830802056040902</v>
      </c>
      <c r="O6" s="296">
        <v>312086.74800000002</v>
      </c>
      <c r="P6" s="296">
        <v>36503.713000000003</v>
      </c>
      <c r="Q6" s="300">
        <v>11.696655892610988</v>
      </c>
      <c r="R6" s="296">
        <v>297194.53899999999</v>
      </c>
      <c r="S6" s="296">
        <v>34510.705999999998</v>
      </c>
      <c r="T6" s="304">
        <v>11.612160208636944</v>
      </c>
    </row>
    <row r="7" spans="2:20" ht="20.25">
      <c r="B7" s="316" t="s">
        <v>370</v>
      </c>
      <c r="C7" s="130">
        <v>47708.508999999998</v>
      </c>
      <c r="D7" s="130">
        <v>10986.874</v>
      </c>
      <c r="E7" s="23">
        <f t="shared" ref="E7:E19" si="1">(D7/C7)*100</f>
        <v>23.029170750232417</v>
      </c>
      <c r="F7" s="130">
        <v>48947.675000000003</v>
      </c>
      <c r="G7" s="130">
        <v>11514.198</v>
      </c>
      <c r="H7" s="23">
        <f t="shared" ref="H7:H19" si="2">(G7/F7)*100</f>
        <v>23.523482984636143</v>
      </c>
      <c r="I7" s="130">
        <v>50828.226999999999</v>
      </c>
      <c r="J7" s="130">
        <v>10751.599000000002</v>
      </c>
      <c r="K7" s="23">
        <f t="shared" si="0"/>
        <v>21.152811409298227</v>
      </c>
      <c r="L7" s="130">
        <v>50380.149731999998</v>
      </c>
      <c r="M7" s="130">
        <v>11080.703</v>
      </c>
      <c r="N7" s="23">
        <v>21.994184334394426</v>
      </c>
      <c r="O7" s="130">
        <v>53726.797000000006</v>
      </c>
      <c r="P7" s="130">
        <v>10928.003000000001</v>
      </c>
      <c r="Q7" s="23">
        <v>20.339948796873188</v>
      </c>
      <c r="R7" s="130">
        <v>53047.238999999994</v>
      </c>
      <c r="S7" s="130">
        <v>11216.076999999999</v>
      </c>
      <c r="T7" s="317">
        <v>21.143564135354907</v>
      </c>
    </row>
    <row r="8" spans="2:20" ht="20.25">
      <c r="B8" s="308" t="s">
        <v>371</v>
      </c>
      <c r="C8" s="311">
        <v>94983.21100000001</v>
      </c>
      <c r="D8" s="311">
        <v>17569.503000000001</v>
      </c>
      <c r="E8" s="312">
        <f t="shared" si="1"/>
        <v>18.497482676175263</v>
      </c>
      <c r="F8" s="311">
        <v>94197.141999999993</v>
      </c>
      <c r="G8" s="311">
        <v>17628.855</v>
      </c>
      <c r="H8" s="312">
        <f t="shared" si="2"/>
        <v>18.714851242514342</v>
      </c>
      <c r="I8" s="311">
        <v>81304.942999999999</v>
      </c>
      <c r="J8" s="309">
        <v>18730.89</v>
      </c>
      <c r="K8" s="310">
        <f t="shared" si="0"/>
        <v>23.03782440386189</v>
      </c>
      <c r="L8" s="311">
        <v>82872.380999999994</v>
      </c>
      <c r="M8" s="311">
        <v>18896.800999999999</v>
      </c>
      <c r="N8" s="310">
        <v>22.802290427736114</v>
      </c>
      <c r="O8" s="311">
        <v>81119.494999999995</v>
      </c>
      <c r="P8" s="311">
        <v>18803.599999999999</v>
      </c>
      <c r="Q8" s="310">
        <v>23.180124580410663</v>
      </c>
      <c r="R8" s="311">
        <v>73462.964000000007</v>
      </c>
      <c r="S8" s="311">
        <v>18769.63</v>
      </c>
      <c r="T8" s="313">
        <v>25.549785875778163</v>
      </c>
    </row>
    <row r="9" spans="2:20" ht="20.25">
      <c r="B9" s="316" t="s">
        <v>372</v>
      </c>
      <c r="C9" s="130">
        <v>143357.14099999997</v>
      </c>
      <c r="D9" s="130">
        <v>11395.848</v>
      </c>
      <c r="E9" s="23">
        <f t="shared" si="1"/>
        <v>7.9492712539516965</v>
      </c>
      <c r="F9" s="130">
        <v>140391.019</v>
      </c>
      <c r="G9" s="130">
        <v>13047.944</v>
      </c>
      <c r="H9" s="23">
        <f t="shared" si="2"/>
        <v>9.294001919025888</v>
      </c>
      <c r="I9" s="130">
        <v>144833.50200000001</v>
      </c>
      <c r="J9" s="130">
        <v>12971.989000000001</v>
      </c>
      <c r="K9" s="23">
        <f t="shared" si="0"/>
        <v>8.956483700849823</v>
      </c>
      <c r="L9" s="130">
        <v>137823.247355</v>
      </c>
      <c r="M9" s="130">
        <v>13530.79</v>
      </c>
      <c r="N9" s="23">
        <v>9.8174946967748458</v>
      </c>
      <c r="O9" s="130">
        <v>146899.11199999999</v>
      </c>
      <c r="P9" s="130">
        <v>13820.772000000001</v>
      </c>
      <c r="Q9" s="23">
        <v>9.4083427815411174</v>
      </c>
      <c r="R9" s="130">
        <v>147986.01800000001</v>
      </c>
      <c r="S9" s="130">
        <v>14058.52</v>
      </c>
      <c r="T9" s="317">
        <v>9.4998974835582111</v>
      </c>
    </row>
    <row r="10" spans="2:20" ht="20.25">
      <c r="B10" s="308" t="s">
        <v>373</v>
      </c>
      <c r="C10" s="311">
        <v>61618.923999999999</v>
      </c>
      <c r="D10" s="311">
        <v>23729.824999999997</v>
      </c>
      <c r="E10" s="312">
        <f t="shared" si="1"/>
        <v>38.510612421599568</v>
      </c>
      <c r="F10" s="311">
        <v>59917.235000000008</v>
      </c>
      <c r="G10" s="311">
        <v>22331.008000000002</v>
      </c>
      <c r="H10" s="312">
        <f t="shared" si="2"/>
        <v>37.26975719089841</v>
      </c>
      <c r="I10" s="311">
        <v>58883.393000000004</v>
      </c>
      <c r="J10" s="309">
        <v>23287.485999999997</v>
      </c>
      <c r="K10" s="310">
        <f t="shared" si="0"/>
        <v>39.548478464887367</v>
      </c>
      <c r="L10" s="311">
        <v>56948.986477999999</v>
      </c>
      <c r="M10" s="311">
        <v>29121.477999999999</v>
      </c>
      <c r="N10" s="310">
        <v>51.136077744333406</v>
      </c>
      <c r="O10" s="311">
        <v>60347.370999999999</v>
      </c>
      <c r="P10" s="311">
        <v>30357.623</v>
      </c>
      <c r="Q10" s="310">
        <v>50.304797867665187</v>
      </c>
      <c r="R10" s="311">
        <v>55362.142999999996</v>
      </c>
      <c r="S10" s="311">
        <v>24790.678</v>
      </c>
      <c r="T10" s="313">
        <v>44.779115577227572</v>
      </c>
    </row>
    <row r="11" spans="2:20" ht="20.25">
      <c r="B11" s="318" t="s">
        <v>374</v>
      </c>
      <c r="C11" s="130">
        <v>41547.996999999996</v>
      </c>
      <c r="D11" s="130">
        <v>7907.4739999999993</v>
      </c>
      <c r="E11" s="23">
        <f t="shared" si="1"/>
        <v>19.032142512188976</v>
      </c>
      <c r="F11" s="130">
        <v>41255.508000000002</v>
      </c>
      <c r="G11" s="130">
        <v>7880.4059999999999</v>
      </c>
      <c r="H11" s="23">
        <f t="shared" si="2"/>
        <v>19.101463979064324</v>
      </c>
      <c r="I11" s="130">
        <v>51820.757999999994</v>
      </c>
      <c r="J11" s="130">
        <v>7751.3469999999998</v>
      </c>
      <c r="K11" s="23">
        <f t="shared" si="0"/>
        <v>14.957996175972571</v>
      </c>
      <c r="L11" s="130">
        <v>58339.367000000006</v>
      </c>
      <c r="M11" s="130">
        <v>8381.7340000000004</v>
      </c>
      <c r="N11" s="23">
        <v>14.367200795990808</v>
      </c>
      <c r="O11" s="130">
        <v>70532.701000000001</v>
      </c>
      <c r="P11" s="130">
        <v>8424.2970000000005</v>
      </c>
      <c r="Q11" s="23">
        <v>11.943817379118943</v>
      </c>
      <c r="R11" s="130">
        <v>72849.210000000006</v>
      </c>
      <c r="S11" s="130">
        <v>9361.116</v>
      </c>
      <c r="T11" s="317">
        <v>12.849989725351859</v>
      </c>
    </row>
    <row r="12" spans="2:20" ht="20.25">
      <c r="B12" s="308" t="s">
        <v>600</v>
      </c>
      <c r="C12" s="311">
        <v>356278.64399999997</v>
      </c>
      <c r="D12" s="311">
        <v>54276.731</v>
      </c>
      <c r="E12" s="312">
        <f t="shared" si="1"/>
        <v>15.23434870825432</v>
      </c>
      <c r="F12" s="311">
        <v>337268.18299999996</v>
      </c>
      <c r="G12" s="311">
        <v>56180.253999999994</v>
      </c>
      <c r="H12" s="312">
        <f t="shared" si="2"/>
        <v>16.657442602583121</v>
      </c>
      <c r="I12" s="311">
        <v>335830.174</v>
      </c>
      <c r="J12" s="309">
        <v>52681.231000000007</v>
      </c>
      <c r="K12" s="310">
        <f t="shared" si="0"/>
        <v>15.686866481509195</v>
      </c>
      <c r="L12" s="311">
        <v>339266.10913499998</v>
      </c>
      <c r="M12" s="311">
        <v>54141.097999999998</v>
      </c>
      <c r="N12" s="310">
        <v>15.958298380595481</v>
      </c>
      <c r="O12" s="311">
        <v>336181.44</v>
      </c>
      <c r="P12" s="311">
        <v>53521.248</v>
      </c>
      <c r="Q12" s="310">
        <v>15.920345870372858</v>
      </c>
      <c r="R12" s="311">
        <v>330841.19500000001</v>
      </c>
      <c r="S12" s="311">
        <v>53673.593999999997</v>
      </c>
      <c r="T12" s="313">
        <v>16.223370853197409</v>
      </c>
    </row>
    <row r="13" spans="2:20" ht="20.25">
      <c r="B13" s="318" t="s">
        <v>375</v>
      </c>
      <c r="C13" s="130">
        <v>1469.5230000000001</v>
      </c>
      <c r="D13" s="130">
        <v>0.82899999999999996</v>
      </c>
      <c r="E13" s="23">
        <f t="shared" si="1"/>
        <v>5.6412863221603195E-2</v>
      </c>
      <c r="F13" s="130">
        <v>970.88</v>
      </c>
      <c r="G13" s="130">
        <v>0.82899999999999996</v>
      </c>
      <c r="H13" s="23">
        <f t="shared" si="2"/>
        <v>8.5386453526697423E-2</v>
      </c>
      <c r="I13" s="130">
        <v>1055.672</v>
      </c>
      <c r="J13" s="130">
        <v>0.82899999999999996</v>
      </c>
      <c r="K13" s="23">
        <f t="shared" si="0"/>
        <v>7.8528179207177973E-2</v>
      </c>
      <c r="L13" s="130">
        <v>1086.6579999999999</v>
      </c>
      <c r="M13" s="130">
        <v>0.82899999999999996</v>
      </c>
      <c r="N13" s="23">
        <v>7.6288951997776661E-2</v>
      </c>
      <c r="O13" s="130">
        <v>507.98099999999999</v>
      </c>
      <c r="P13" s="130">
        <v>0.82899999999999996</v>
      </c>
      <c r="Q13" s="23">
        <v>0.16319508013094977</v>
      </c>
      <c r="R13" s="130">
        <v>839.101</v>
      </c>
      <c r="S13" s="130">
        <v>0.82899999999999996</v>
      </c>
      <c r="T13" s="317">
        <v>9.8796211659859773E-2</v>
      </c>
    </row>
    <row r="14" spans="2:20" ht="20.25">
      <c r="B14" s="308" t="s">
        <v>151</v>
      </c>
      <c r="C14" s="311">
        <v>1504599.8180000002</v>
      </c>
      <c r="D14" s="311">
        <v>188025.875</v>
      </c>
      <c r="E14" s="312">
        <f t="shared" si="1"/>
        <v>12.496736524262957</v>
      </c>
      <c r="F14" s="311">
        <v>1431317.395</v>
      </c>
      <c r="G14" s="311">
        <v>192628.742</v>
      </c>
      <c r="H14" s="312">
        <f t="shared" si="2"/>
        <v>13.4581430137653</v>
      </c>
      <c r="I14" s="311">
        <v>1534503.3860000002</v>
      </c>
      <c r="J14" s="309">
        <v>196970.95</v>
      </c>
      <c r="K14" s="310">
        <f t="shared" si="0"/>
        <v>12.83613655056477</v>
      </c>
      <c r="L14" s="311">
        <v>1501108.8889099997</v>
      </c>
      <c r="M14" s="311">
        <v>218314.56400000001</v>
      </c>
      <c r="N14" s="310">
        <v>14.54355281038438</v>
      </c>
      <c r="O14" s="311">
        <v>1519573.199</v>
      </c>
      <c r="P14" s="311">
        <v>210331.96100000001</v>
      </c>
      <c r="Q14" s="310">
        <v>13.841515574137208</v>
      </c>
      <c r="R14" s="311">
        <v>1515848.8540000001</v>
      </c>
      <c r="S14" s="311">
        <v>206056.58900000001</v>
      </c>
      <c r="T14" s="313">
        <v>13.593478561946387</v>
      </c>
    </row>
    <row r="15" spans="2:20" ht="20.25">
      <c r="B15" s="316" t="s">
        <v>376</v>
      </c>
      <c r="C15" s="130">
        <v>350433.51999999996</v>
      </c>
      <c r="D15" s="130">
        <v>13282.628999999999</v>
      </c>
      <c r="E15" s="23">
        <f t="shared" si="1"/>
        <v>3.7903420312075173</v>
      </c>
      <c r="F15" s="130">
        <v>373272.18200000003</v>
      </c>
      <c r="G15" s="130">
        <v>22985.081999999999</v>
      </c>
      <c r="H15" s="23">
        <f t="shared" si="2"/>
        <v>6.1577270175466747</v>
      </c>
      <c r="I15" s="130">
        <v>380259.63399999996</v>
      </c>
      <c r="J15" s="130">
        <v>17670.008999999998</v>
      </c>
      <c r="K15" s="23">
        <f t="shared" si="0"/>
        <v>4.6468274358040329</v>
      </c>
      <c r="L15" s="130">
        <v>396337.35699999996</v>
      </c>
      <c r="M15" s="130">
        <v>16834.701000000001</v>
      </c>
      <c r="N15" s="23">
        <v>4.2475685682084219</v>
      </c>
      <c r="O15" s="130">
        <v>369929.01</v>
      </c>
      <c r="P15" s="130">
        <v>14933.73</v>
      </c>
      <c r="Q15" s="23">
        <v>4.0369177859287104</v>
      </c>
      <c r="R15" s="130">
        <v>452829.06900000002</v>
      </c>
      <c r="S15" s="130">
        <v>19556.536999999997</v>
      </c>
      <c r="T15" s="317">
        <v>4.318745932805828</v>
      </c>
    </row>
    <row r="16" spans="2:20" ht="20.25">
      <c r="B16" s="308" t="s">
        <v>377</v>
      </c>
      <c r="C16" s="311">
        <v>22850.120999999999</v>
      </c>
      <c r="D16" s="311">
        <v>2858.9960000000001</v>
      </c>
      <c r="E16" s="312">
        <f t="shared" si="1"/>
        <v>12.511951249623582</v>
      </c>
      <c r="F16" s="311">
        <v>25009.260999999999</v>
      </c>
      <c r="G16" s="311">
        <v>3136.6219999999998</v>
      </c>
      <c r="H16" s="312">
        <f t="shared" si="2"/>
        <v>12.541842000049503</v>
      </c>
      <c r="I16" s="311">
        <v>25723.580999999995</v>
      </c>
      <c r="J16" s="309">
        <v>3234.9989999999998</v>
      </c>
      <c r="K16" s="310">
        <f t="shared" si="0"/>
        <v>12.576005650224205</v>
      </c>
      <c r="L16" s="311">
        <v>24871.537390999998</v>
      </c>
      <c r="M16" s="311">
        <v>3068.2040000000002</v>
      </c>
      <c r="N16" s="310">
        <v>12.336205646500401</v>
      </c>
      <c r="O16" s="311">
        <v>30929.949000000001</v>
      </c>
      <c r="P16" s="311">
        <v>3127.7979999999998</v>
      </c>
      <c r="Q16" s="310">
        <v>10.112522332319395</v>
      </c>
      <c r="R16" s="311">
        <v>30744.670999999998</v>
      </c>
      <c r="S16" s="311">
        <v>3482.038</v>
      </c>
      <c r="T16" s="313">
        <v>11.325663559710886</v>
      </c>
    </row>
    <row r="17" spans="2:20" ht="20.25">
      <c r="B17" s="318" t="s">
        <v>378</v>
      </c>
      <c r="C17" s="130">
        <v>73565.184999999998</v>
      </c>
      <c r="D17" s="130">
        <v>14245.002</v>
      </c>
      <c r="E17" s="23">
        <f t="shared" si="1"/>
        <v>19.363781930270413</v>
      </c>
      <c r="F17" s="130">
        <v>139303.09599999999</v>
      </c>
      <c r="G17" s="130">
        <v>14287.294000000002</v>
      </c>
      <c r="H17" s="23">
        <f t="shared" si="2"/>
        <v>10.256264512599204</v>
      </c>
      <c r="I17" s="130">
        <v>122088.724</v>
      </c>
      <c r="J17" s="130">
        <v>14083.243999999999</v>
      </c>
      <c r="K17" s="23">
        <f t="shared" si="0"/>
        <v>11.535253657004391</v>
      </c>
      <c r="L17" s="130">
        <v>94967.705997000012</v>
      </c>
      <c r="M17" s="130">
        <v>12974.709000000001</v>
      </c>
      <c r="N17" s="23">
        <v>13.662232717730241</v>
      </c>
      <c r="O17" s="130">
        <v>84022.054999999993</v>
      </c>
      <c r="P17" s="130">
        <v>12233.382</v>
      </c>
      <c r="Q17" s="23">
        <v>14.55972720495827</v>
      </c>
      <c r="R17" s="130">
        <v>130025.12400000001</v>
      </c>
      <c r="S17" s="130">
        <v>11830.812</v>
      </c>
      <c r="T17" s="317">
        <v>9.0988661545133382</v>
      </c>
    </row>
    <row r="18" spans="2:20" ht="20.25">
      <c r="B18" s="308" t="s">
        <v>379</v>
      </c>
      <c r="C18" s="311">
        <v>705164.201</v>
      </c>
      <c r="D18" s="311">
        <v>171472.11</v>
      </c>
      <c r="E18" s="312">
        <f t="shared" si="1"/>
        <v>24.316621541030269</v>
      </c>
      <c r="F18" s="311">
        <v>737224.86599999992</v>
      </c>
      <c r="G18" s="311">
        <v>176594.345</v>
      </c>
      <c r="H18" s="312">
        <f t="shared" si="2"/>
        <v>23.953932259251822</v>
      </c>
      <c r="I18" s="311">
        <v>667697.44999999984</v>
      </c>
      <c r="J18" s="309">
        <v>182951.01699999999</v>
      </c>
      <c r="K18" s="310">
        <f t="shared" si="0"/>
        <v>27.400286911384796</v>
      </c>
      <c r="L18" s="311">
        <v>597599.56052000006</v>
      </c>
      <c r="M18" s="311">
        <v>188430.95699999999</v>
      </c>
      <c r="N18" s="310">
        <v>31.531307826939692</v>
      </c>
      <c r="O18" s="311">
        <v>680293.46199999994</v>
      </c>
      <c r="P18" s="311">
        <v>194157.96199999997</v>
      </c>
      <c r="Q18" s="310">
        <v>28.540324557756808</v>
      </c>
      <c r="R18" s="311">
        <v>685380.71399999992</v>
      </c>
      <c r="S18" s="311">
        <v>201441.36700000003</v>
      </c>
      <c r="T18" s="313">
        <v>29.391163609543884</v>
      </c>
    </row>
    <row r="19" spans="2:20" ht="20.25">
      <c r="B19" s="291" t="s">
        <v>95</v>
      </c>
      <c r="C19" s="426">
        <v>3714311.5730000008</v>
      </c>
      <c r="D19" s="426">
        <v>547769.71299999999</v>
      </c>
      <c r="E19" s="427">
        <f t="shared" si="1"/>
        <v>14.747543447400499</v>
      </c>
      <c r="F19" s="426">
        <v>3717393.608</v>
      </c>
      <c r="G19" s="426">
        <v>573524.13899999997</v>
      </c>
      <c r="H19" s="427">
        <f t="shared" si="2"/>
        <v>15.42812517258732</v>
      </c>
      <c r="I19" s="426">
        <v>3776682.0650000004</v>
      </c>
      <c r="J19" s="426">
        <v>579197.18700000003</v>
      </c>
      <c r="K19" s="427">
        <f t="shared" si="0"/>
        <v>15.336138362496765</v>
      </c>
      <c r="L19" s="426">
        <v>3666535.1509999996</v>
      </c>
      <c r="M19" s="426">
        <v>613218.772</v>
      </c>
      <c r="N19" s="427">
        <v>16.724748209021058</v>
      </c>
      <c r="O19" s="426">
        <v>3746149.3200000003</v>
      </c>
      <c r="P19" s="426">
        <v>607144.91799999995</v>
      </c>
      <c r="Q19" s="427">
        <v>16.207173450309767</v>
      </c>
      <c r="R19" s="426">
        <v>3846410.841</v>
      </c>
      <c r="S19" s="426">
        <v>608748.4929999999</v>
      </c>
      <c r="T19" s="428">
        <v>15.826403318937606</v>
      </c>
    </row>
    <row r="20" spans="2:20" ht="20.25">
      <c r="B20" s="131" t="s">
        <v>356</v>
      </c>
      <c r="C20" s="131"/>
      <c r="D20" s="131"/>
      <c r="E20" s="131"/>
      <c r="F20" s="131"/>
      <c r="G20" s="131"/>
      <c r="H20" s="131"/>
    </row>
    <row r="21" spans="2:20" ht="20.25">
      <c r="B21" s="131" t="s">
        <v>652</v>
      </c>
      <c r="C21" s="131"/>
      <c r="D21" s="131"/>
      <c r="E21" s="131"/>
      <c r="F21" s="131"/>
      <c r="G21" s="131"/>
      <c r="H21" s="131"/>
      <c r="I21" s="131"/>
      <c r="J21" s="131"/>
      <c r="K21" s="131"/>
    </row>
    <row r="23" spans="2:20" ht="15">
      <c r="N23" s="667"/>
      <c r="O23" s="670"/>
      <c r="P23" s="670"/>
      <c r="Q23" s="673"/>
    </row>
    <row r="24" spans="2:20" ht="15">
      <c r="N24" s="668"/>
      <c r="O24" s="671"/>
      <c r="P24" s="674"/>
      <c r="Q24" s="675"/>
    </row>
    <row r="25" spans="2:20" ht="15">
      <c r="N25" s="667"/>
      <c r="O25" s="670"/>
      <c r="P25" s="670"/>
      <c r="Q25" s="673"/>
    </row>
    <row r="26" spans="2:20" ht="15">
      <c r="B26" s="2">
        <v>100</v>
      </c>
      <c r="N26" s="668"/>
      <c r="O26" s="670"/>
      <c r="P26" s="674"/>
      <c r="Q26" s="675"/>
    </row>
    <row r="27" spans="2:20" ht="15">
      <c r="N27" s="667"/>
      <c r="O27" s="670"/>
      <c r="P27" s="670"/>
      <c r="Q27" s="673"/>
    </row>
    <row r="28" spans="2:20" ht="15">
      <c r="N28" s="667"/>
      <c r="O28" s="670"/>
      <c r="P28" s="674"/>
      <c r="Q28" s="675"/>
    </row>
    <row r="29" spans="2:20" ht="15">
      <c r="N29" s="667"/>
      <c r="O29" s="670"/>
      <c r="P29" s="670"/>
      <c r="Q29" s="673"/>
    </row>
    <row r="30" spans="2:20" ht="15">
      <c r="N30" s="667"/>
      <c r="O30" s="670"/>
      <c r="P30" s="674"/>
      <c r="Q30" s="675"/>
    </row>
    <row r="31" spans="2:20" ht="15">
      <c r="N31" s="667"/>
      <c r="O31" s="670"/>
      <c r="P31" s="670"/>
      <c r="Q31" s="673"/>
    </row>
    <row r="32" spans="2:20" ht="15">
      <c r="N32" s="668"/>
      <c r="O32" s="670"/>
      <c r="P32" s="674"/>
      <c r="Q32" s="675"/>
    </row>
    <row r="33" spans="14:17" ht="15">
      <c r="N33" s="667"/>
      <c r="O33" s="670"/>
      <c r="P33" s="670"/>
      <c r="Q33" s="673"/>
    </row>
    <row r="34" spans="14:17" ht="15">
      <c r="N34" s="667"/>
      <c r="O34" s="670"/>
      <c r="P34" s="674"/>
      <c r="Q34" s="675"/>
    </row>
    <row r="35" spans="14:17" ht="15">
      <c r="N35" s="667"/>
      <c r="O35" s="670"/>
      <c r="P35" s="670"/>
      <c r="Q35" s="673"/>
    </row>
    <row r="36" spans="14:17" ht="15">
      <c r="N36" s="669"/>
      <c r="O36" s="672"/>
      <c r="P36" s="676"/>
      <c r="Q36" s="677"/>
    </row>
  </sheetData>
  <mergeCells count="8">
    <mergeCell ref="B2:T2"/>
    <mergeCell ref="R4:T4"/>
    <mergeCell ref="C3:T3"/>
    <mergeCell ref="O4:Q4"/>
    <mergeCell ref="L4:N4"/>
    <mergeCell ref="C4:E4"/>
    <mergeCell ref="F4:H4"/>
    <mergeCell ref="I4:K4"/>
  </mergeCells>
  <printOptions horizontalCentered="1"/>
  <pageMargins left="0.7" right="0.7" top="0.75" bottom="0.75" header="0.3" footer="0.3"/>
  <pageSetup scale="33" orientation="landscape" r:id="rId1"/>
</worksheet>
</file>

<file path=xl/worksheets/sheet11.xml><?xml version="1.0" encoding="utf-8"?>
<worksheet xmlns="http://schemas.openxmlformats.org/spreadsheetml/2006/main" xmlns:r="http://schemas.openxmlformats.org/officeDocument/2006/relationships">
  <sheetPr>
    <tabColor rgb="FF00B050"/>
  </sheetPr>
  <dimension ref="B2:U72"/>
  <sheetViews>
    <sheetView showGridLines="0" view="pageBreakPreview" zoomScale="60" zoomScaleNormal="64" workbookViewId="0">
      <selection activeCell="O29" sqref="O29"/>
    </sheetView>
  </sheetViews>
  <sheetFormatPr defaultRowHeight="20.25"/>
  <cols>
    <col min="1" max="1" width="9.140625" style="18"/>
    <col min="2" max="2" width="23.7109375" style="18" customWidth="1"/>
    <col min="3" max="3" width="8" style="18" hidden="1" customWidth="1"/>
    <col min="4" max="5" width="8.28515625" style="18" hidden="1" customWidth="1"/>
    <col min="6" max="6" width="10.85546875" style="18" hidden="1" customWidth="1"/>
    <col min="7" max="8" width="10.85546875" style="18" customWidth="1"/>
    <col min="9" max="9" width="12" style="18" hidden="1" customWidth="1"/>
    <col min="10" max="12" width="10.85546875" style="18" customWidth="1"/>
    <col min="13" max="13" width="12.7109375" style="18" hidden="1" customWidth="1"/>
    <col min="14" max="14" width="12.5703125" style="18" hidden="1" customWidth="1"/>
    <col min="15" max="15" width="10.85546875" style="18" hidden="1" customWidth="1"/>
    <col min="16" max="16" width="13" style="18" bestFit="1" customWidth="1"/>
    <col min="17" max="17" width="13.42578125" style="18" bestFit="1" customWidth="1"/>
    <col min="18" max="18" width="12.28515625" style="18" customWidth="1"/>
    <col min="19" max="21" width="13" style="18" bestFit="1" customWidth="1"/>
    <col min="22" max="16384" width="9.140625" style="18"/>
  </cols>
  <sheetData>
    <row r="2" spans="2:21" ht="27" customHeight="1">
      <c r="B2" s="931" t="s">
        <v>493</v>
      </c>
      <c r="C2" s="931"/>
      <c r="D2" s="931"/>
      <c r="E2" s="931"/>
      <c r="F2" s="931"/>
      <c r="G2" s="931"/>
      <c r="H2" s="931"/>
      <c r="I2" s="931"/>
      <c r="J2" s="931"/>
      <c r="K2" s="931"/>
      <c r="L2" s="931"/>
      <c r="M2" s="931"/>
      <c r="N2" s="931"/>
      <c r="O2" s="931"/>
      <c r="P2" s="931"/>
      <c r="Q2" s="931"/>
      <c r="R2" s="931"/>
      <c r="S2" s="931"/>
      <c r="T2" s="931"/>
      <c r="U2" s="931"/>
    </row>
    <row r="3" spans="2:21">
      <c r="B3" s="127"/>
      <c r="C3" s="128"/>
      <c r="D3" s="128"/>
      <c r="E3" s="128"/>
      <c r="F3" s="128"/>
      <c r="G3" s="128"/>
      <c r="H3" s="128"/>
      <c r="I3" s="128"/>
      <c r="J3" s="128"/>
      <c r="K3" s="128"/>
      <c r="L3" s="128"/>
      <c r="M3" s="128"/>
      <c r="N3" s="128"/>
      <c r="O3" s="128"/>
      <c r="P3" s="930" t="s">
        <v>34</v>
      </c>
      <c r="Q3" s="930"/>
      <c r="R3" s="930"/>
      <c r="S3" s="930"/>
      <c r="T3" s="930"/>
      <c r="U3" s="930"/>
    </row>
    <row r="4" spans="2:21">
      <c r="B4" s="715"/>
      <c r="C4" s="161" t="s">
        <v>295</v>
      </c>
      <c r="D4" s="161" t="s">
        <v>0</v>
      </c>
      <c r="E4" s="161" t="s">
        <v>1</v>
      </c>
      <c r="F4" s="161" t="s">
        <v>2</v>
      </c>
      <c r="G4" s="161" t="s">
        <v>3</v>
      </c>
      <c r="H4" s="161" t="s">
        <v>4</v>
      </c>
      <c r="I4" s="161">
        <v>39148</v>
      </c>
      <c r="J4" s="161" t="s">
        <v>5</v>
      </c>
      <c r="K4" s="161" t="s">
        <v>6</v>
      </c>
      <c r="L4" s="717" t="s">
        <v>7</v>
      </c>
      <c r="M4" s="716">
        <v>40612</v>
      </c>
      <c r="N4" s="716" t="s">
        <v>535</v>
      </c>
      <c r="O4" s="161">
        <v>40434</v>
      </c>
      <c r="P4" s="161" t="s">
        <v>305</v>
      </c>
      <c r="Q4" s="717" t="s">
        <v>8</v>
      </c>
      <c r="R4" s="718" t="s">
        <v>496</v>
      </c>
      <c r="S4" s="718" t="s">
        <v>539</v>
      </c>
      <c r="T4" s="718" t="s">
        <v>550</v>
      </c>
      <c r="U4" s="719" t="s">
        <v>585</v>
      </c>
    </row>
    <row r="5" spans="2:21">
      <c r="B5" s="720" t="s">
        <v>96</v>
      </c>
      <c r="C5" s="121"/>
      <c r="D5" s="122"/>
      <c r="E5" s="122"/>
      <c r="F5" s="122"/>
      <c r="G5" s="122"/>
      <c r="H5" s="123"/>
      <c r="I5" s="123"/>
      <c r="J5" s="123"/>
      <c r="K5" s="124"/>
      <c r="L5" s="125"/>
      <c r="M5" s="125"/>
      <c r="N5" s="125"/>
      <c r="O5" s="125"/>
      <c r="P5" s="125"/>
      <c r="Q5" s="3"/>
      <c r="R5" s="3"/>
      <c r="S5" s="3"/>
      <c r="T5" s="3"/>
      <c r="U5" s="738"/>
    </row>
    <row r="6" spans="2:21">
      <c r="B6" s="721" t="s">
        <v>87</v>
      </c>
      <c r="C6" s="319">
        <v>0.2</v>
      </c>
      <c r="D6" s="319">
        <v>10.9</v>
      </c>
      <c r="E6" s="319">
        <v>16.100000000000001</v>
      </c>
      <c r="F6" s="321">
        <v>14.2</v>
      </c>
      <c r="G6" s="522">
        <v>22.8</v>
      </c>
      <c r="H6" s="321">
        <v>31.53623300000001</v>
      </c>
      <c r="I6" s="321">
        <v>7.8249529999999998</v>
      </c>
      <c r="J6" s="321">
        <v>33.222099999999998</v>
      </c>
      <c r="K6" s="322">
        <v>6.5644310000000186</v>
      </c>
      <c r="L6" s="322">
        <v>16.761519999999987</v>
      </c>
      <c r="M6" s="322">
        <v>5.6324840000000016</v>
      </c>
      <c r="N6" s="321">
        <v>11.278355999999992</v>
      </c>
      <c r="O6" s="321">
        <v>15.221979000000003</v>
      </c>
      <c r="P6" s="321">
        <v>22.52175100000002</v>
      </c>
      <c r="Q6" s="321">
        <v>6.5</v>
      </c>
      <c r="R6" s="321">
        <v>12.640072999999994</v>
      </c>
      <c r="S6" s="321">
        <v>17.120487000000001</v>
      </c>
      <c r="T6" s="321">
        <v>24.922837000000001</v>
      </c>
      <c r="U6" s="739">
        <v>7.6526259999999962</v>
      </c>
    </row>
    <row r="7" spans="2:21">
      <c r="B7" s="722" t="s">
        <v>318</v>
      </c>
      <c r="C7" s="126">
        <v>5</v>
      </c>
      <c r="D7" s="126">
        <v>11.9</v>
      </c>
      <c r="E7" s="126">
        <v>23.8</v>
      </c>
      <c r="F7" s="323">
        <v>31</v>
      </c>
      <c r="G7" s="612">
        <v>60.5</v>
      </c>
      <c r="H7" s="612">
        <v>85.620071999999993</v>
      </c>
      <c r="I7" s="612">
        <v>24.43074300000001</v>
      </c>
      <c r="J7" s="612">
        <v>69.529857000000007</v>
      </c>
      <c r="K7" s="241">
        <v>52.4516288619999</v>
      </c>
      <c r="L7" s="241">
        <v>60.54103036318012</v>
      </c>
      <c r="M7" s="241">
        <v>23.082154000000003</v>
      </c>
      <c r="N7" s="241">
        <v>45.028970000000015</v>
      </c>
      <c r="O7" s="241">
        <v>61.963586000000014</v>
      </c>
      <c r="P7" s="241">
        <v>83.405319999999975</v>
      </c>
      <c r="Q7" s="241">
        <v>30.8</v>
      </c>
      <c r="R7" s="241">
        <v>60.887103999999994</v>
      </c>
      <c r="S7" s="241">
        <v>94.124244999999988</v>
      </c>
      <c r="T7" s="241">
        <v>136.39732100000001</v>
      </c>
      <c r="U7" s="740">
        <v>39.764453999999994</v>
      </c>
    </row>
    <row r="8" spans="2:21">
      <c r="B8" s="721" t="s">
        <v>319</v>
      </c>
      <c r="C8" s="319">
        <v>5</v>
      </c>
      <c r="D8" s="319">
        <v>6.6</v>
      </c>
      <c r="E8" s="319">
        <v>7.1</v>
      </c>
      <c r="F8" s="321">
        <v>7.2</v>
      </c>
      <c r="G8" s="321">
        <v>11.6</v>
      </c>
      <c r="H8" s="321">
        <v>6.3227580000000012</v>
      </c>
      <c r="I8" s="321">
        <v>2.0920010000000002</v>
      </c>
      <c r="J8" s="321">
        <v>2.4353220000000002</v>
      </c>
      <c r="K8" s="322">
        <v>6.5120000000024447E-3</v>
      </c>
      <c r="L8" s="322">
        <v>-0.85007099999999736</v>
      </c>
      <c r="M8" s="322">
        <v>6.0388000000000087E-2</v>
      </c>
      <c r="N8" s="321">
        <v>0.68916099999999891</v>
      </c>
      <c r="O8" s="321">
        <v>1.5331489999999992</v>
      </c>
      <c r="P8" s="321">
        <v>2.2341539999999993</v>
      </c>
      <c r="Q8" s="321">
        <v>1.3</v>
      </c>
      <c r="R8" s="321">
        <v>2.6365609999999977</v>
      </c>
      <c r="S8" s="321">
        <v>4.2992459999999992</v>
      </c>
      <c r="T8" s="321">
        <v>5.6394680000000035</v>
      </c>
      <c r="U8" s="739">
        <v>1.0831800000000007</v>
      </c>
    </row>
    <row r="9" spans="2:21">
      <c r="B9" s="722" t="s">
        <v>320</v>
      </c>
      <c r="C9" s="126">
        <v>10.3</v>
      </c>
      <c r="D9" s="126">
        <v>29.4</v>
      </c>
      <c r="E9" s="126">
        <v>47.000000000000007</v>
      </c>
      <c r="F9" s="323">
        <v>52.400000000000006</v>
      </c>
      <c r="G9" s="612">
        <v>94.899999999999991</v>
      </c>
      <c r="H9" s="612">
        <v>123.47906300000002</v>
      </c>
      <c r="I9" s="612">
        <v>34.347697000000011</v>
      </c>
      <c r="J9" s="612">
        <v>105.187279</v>
      </c>
      <c r="K9" s="241">
        <v>59.022571861999872</v>
      </c>
      <c r="L9" s="241">
        <v>76.452479363180174</v>
      </c>
      <c r="M9" s="241">
        <v>28.775025999999947</v>
      </c>
      <c r="N9" s="241">
        <v>56.996486999999973</v>
      </c>
      <c r="O9" s="241">
        <v>78.718714000000062</v>
      </c>
      <c r="P9" s="241">
        <v>108.16122500000004</v>
      </c>
      <c r="Q9" s="241">
        <v>38.6</v>
      </c>
      <c r="R9" s="241">
        <v>76.163737999999967</v>
      </c>
      <c r="S9" s="241">
        <v>115.5439780000001</v>
      </c>
      <c r="T9" s="241">
        <v>166.95962599999996</v>
      </c>
      <c r="U9" s="740">
        <v>48.50025999999999</v>
      </c>
    </row>
    <row r="10" spans="2:21">
      <c r="B10" s="721" t="s">
        <v>321</v>
      </c>
      <c r="C10" s="319">
        <v>-9.1999999999999993</v>
      </c>
      <c r="D10" s="319">
        <v>-10.4</v>
      </c>
      <c r="E10" s="319">
        <v>-3.3</v>
      </c>
      <c r="F10" s="321">
        <v>-0.4</v>
      </c>
      <c r="G10" s="321">
        <v>-1.1000000000000001</v>
      </c>
      <c r="H10" s="321">
        <v>0.11870399999999973</v>
      </c>
      <c r="I10" s="321">
        <v>-1.2629860000000002</v>
      </c>
      <c r="J10" s="321">
        <v>1.67097299999999</v>
      </c>
      <c r="K10" s="322">
        <v>4.1509210000000012</v>
      </c>
      <c r="L10" s="322">
        <v>4.2202179999999982</v>
      </c>
      <c r="M10" s="322">
        <v>0.37378899999999982</v>
      </c>
      <c r="N10" s="321">
        <v>1.6633950000000008</v>
      </c>
      <c r="O10" s="321">
        <v>1.5869700000000009</v>
      </c>
      <c r="P10" s="321">
        <v>3.0993079999999993</v>
      </c>
      <c r="Q10" s="321">
        <v>0.5</v>
      </c>
      <c r="R10" s="321">
        <v>1.1418630000000016</v>
      </c>
      <c r="S10" s="321">
        <v>0.34482199999999991</v>
      </c>
      <c r="T10" s="321">
        <v>2.5567670000000011</v>
      </c>
      <c r="U10" s="739">
        <v>-0.61689199999999988</v>
      </c>
    </row>
    <row r="11" spans="2:21">
      <c r="B11" s="722" t="s">
        <v>36</v>
      </c>
      <c r="C11" s="126">
        <v>1.1000000000000001</v>
      </c>
      <c r="D11" s="126">
        <v>19</v>
      </c>
      <c r="E11" s="126">
        <v>43.70000000000001</v>
      </c>
      <c r="F11" s="323">
        <v>52.000000000000007</v>
      </c>
      <c r="G11" s="612">
        <v>93.8</v>
      </c>
      <c r="H11" s="612">
        <v>123.59776699999995</v>
      </c>
      <c r="I11" s="612">
        <v>33.084711000000013</v>
      </c>
      <c r="J11" s="612">
        <v>106.85825199999999</v>
      </c>
      <c r="K11" s="241">
        <v>63.173492861999875</v>
      </c>
      <c r="L11" s="241">
        <v>80.67269736318012</v>
      </c>
      <c r="M11" s="241">
        <v>29.148814999999974</v>
      </c>
      <c r="N11" s="241">
        <v>58.659882000000039</v>
      </c>
      <c r="O11" s="241">
        <v>80.30568400000007</v>
      </c>
      <c r="P11" s="241">
        <v>111.261</v>
      </c>
      <c r="Q11" s="241">
        <v>39.200000000000003</v>
      </c>
      <c r="R11" s="241">
        <v>77.305601000000081</v>
      </c>
      <c r="S11" s="241">
        <v>115.88879999999989</v>
      </c>
      <c r="T11" s="241">
        <v>169.51639299999999</v>
      </c>
      <c r="U11" s="740">
        <v>47.883368000000019</v>
      </c>
    </row>
    <row r="12" spans="2:21">
      <c r="B12" s="723" t="s">
        <v>406</v>
      </c>
      <c r="C12" s="319"/>
      <c r="D12" s="319"/>
      <c r="E12" s="319"/>
      <c r="F12" s="321"/>
      <c r="G12" s="321"/>
      <c r="H12" s="321"/>
      <c r="I12" s="321"/>
      <c r="J12" s="321"/>
      <c r="K12" s="322"/>
      <c r="L12" s="322"/>
      <c r="M12" s="322"/>
      <c r="N12" s="321"/>
      <c r="O12" s="321"/>
      <c r="P12" s="321"/>
      <c r="Q12" s="321"/>
      <c r="R12" s="321"/>
      <c r="S12" s="321"/>
      <c r="T12" s="321"/>
      <c r="U12" s="739"/>
    </row>
    <row r="13" spans="2:21">
      <c r="B13" s="722" t="s">
        <v>87</v>
      </c>
      <c r="C13" s="126">
        <v>-4.5999999999999996</v>
      </c>
      <c r="D13" s="126">
        <v>4.8</v>
      </c>
      <c r="E13" s="126">
        <v>9.4</v>
      </c>
      <c r="F13" s="323">
        <v>8</v>
      </c>
      <c r="G13" s="612">
        <v>15.5</v>
      </c>
      <c r="H13" s="612">
        <v>21.169687000000017</v>
      </c>
      <c r="I13" s="612">
        <v>5.1831219999999991</v>
      </c>
      <c r="J13" s="612">
        <v>23.850660000000001</v>
      </c>
      <c r="K13" s="241">
        <v>5.6424530000000166</v>
      </c>
      <c r="L13" s="241">
        <v>14.371832999999986</v>
      </c>
      <c r="M13" s="241">
        <v>3.8053980000000012</v>
      </c>
      <c r="N13" s="241">
        <v>7.5283009999999919</v>
      </c>
      <c r="O13" s="241">
        <v>10.553561000000004</v>
      </c>
      <c r="P13" s="241">
        <v>12.01873900000002</v>
      </c>
      <c r="Q13" s="241">
        <v>4.4000000000000004</v>
      </c>
      <c r="R13" s="241">
        <v>8.4325389999999931</v>
      </c>
      <c r="S13" s="241">
        <v>11.829803000000002</v>
      </c>
      <c r="T13" s="241">
        <v>16.340402000000001</v>
      </c>
      <c r="U13" s="740">
        <v>5.2197149999999963</v>
      </c>
    </row>
    <row r="14" spans="2:21">
      <c r="B14" s="721" t="s">
        <v>318</v>
      </c>
      <c r="C14" s="319">
        <v>2</v>
      </c>
      <c r="D14" s="319">
        <v>6.4</v>
      </c>
      <c r="E14" s="319">
        <v>14.8</v>
      </c>
      <c r="F14" s="321">
        <v>21.8</v>
      </c>
      <c r="G14" s="321">
        <v>41.1</v>
      </c>
      <c r="H14" s="321">
        <v>59.108820999999999</v>
      </c>
      <c r="I14" s="321">
        <v>16.433249000000011</v>
      </c>
      <c r="J14" s="321">
        <v>47.262990863000098</v>
      </c>
      <c r="K14" s="322">
        <v>34.685512861999904</v>
      </c>
      <c r="L14" s="322">
        <v>39.26535836318012</v>
      </c>
      <c r="M14" s="322">
        <v>14.409419450000001</v>
      </c>
      <c r="N14" s="321">
        <v>27.625127000000017</v>
      </c>
      <c r="O14" s="321">
        <v>37.702290000000005</v>
      </c>
      <c r="P14" s="321">
        <v>50.178819999999973</v>
      </c>
      <c r="Q14" s="321">
        <v>19.600000000000001</v>
      </c>
      <c r="R14" s="321">
        <v>39.288634999999985</v>
      </c>
      <c r="S14" s="321">
        <v>60.808520999999985</v>
      </c>
      <c r="T14" s="321">
        <v>88.845676999999995</v>
      </c>
      <c r="U14" s="739">
        <v>25.585111999999992</v>
      </c>
    </row>
    <row r="15" spans="2:21">
      <c r="B15" s="722" t="s">
        <v>319</v>
      </c>
      <c r="C15" s="126">
        <v>2.4</v>
      </c>
      <c r="D15" s="126">
        <v>4.2</v>
      </c>
      <c r="E15" s="126">
        <v>4.2</v>
      </c>
      <c r="F15" s="323">
        <v>5.8</v>
      </c>
      <c r="G15" s="612">
        <v>8</v>
      </c>
      <c r="H15" s="612">
        <v>4.2876140000000014</v>
      </c>
      <c r="I15" s="612">
        <v>1.2823990000000003</v>
      </c>
      <c r="J15" s="612">
        <v>1.1223430000000001</v>
      </c>
      <c r="K15" s="241">
        <v>0.64994900000000211</v>
      </c>
      <c r="L15" s="241">
        <v>-0.8092629999999974</v>
      </c>
      <c r="M15" s="241">
        <v>3.92940000000001E-2</v>
      </c>
      <c r="N15" s="241">
        <v>0.44663599999999887</v>
      </c>
      <c r="O15" s="241">
        <v>0.8668409999999992</v>
      </c>
      <c r="P15" s="241">
        <v>1.352101999999999</v>
      </c>
      <c r="Q15" s="241">
        <v>0.8</v>
      </c>
      <c r="R15" s="241">
        <v>1.9430049999999979</v>
      </c>
      <c r="S15" s="241">
        <v>3.0069009999999987</v>
      </c>
      <c r="T15" s="241">
        <v>3.6467470000000035</v>
      </c>
      <c r="U15" s="740">
        <v>0.61625100000000066</v>
      </c>
    </row>
    <row r="16" spans="2:21">
      <c r="B16" s="721" t="s">
        <v>320</v>
      </c>
      <c r="C16" s="319">
        <v>-0.2</v>
      </c>
      <c r="D16" s="319">
        <v>15.3</v>
      </c>
      <c r="E16" s="319">
        <v>28.400000000000002</v>
      </c>
      <c r="F16" s="321">
        <v>35.6</v>
      </c>
      <c r="G16" s="321">
        <v>64.599999999999994</v>
      </c>
      <c r="H16" s="321">
        <v>84.566122000000036</v>
      </c>
      <c r="I16" s="321">
        <v>22.898769999999999</v>
      </c>
      <c r="J16" s="321">
        <v>72.235993863000104</v>
      </c>
      <c r="K16" s="322">
        <v>40.977914861999871</v>
      </c>
      <c r="L16" s="322">
        <v>52.82792836318017</v>
      </c>
      <c r="M16" s="322">
        <v>18.254111449999947</v>
      </c>
      <c r="N16" s="321">
        <v>35.600063999999968</v>
      </c>
      <c r="O16" s="321">
        <v>49.122692000000072</v>
      </c>
      <c r="P16" s="321">
        <v>63.54966100000005</v>
      </c>
      <c r="Q16" s="321">
        <v>24.9</v>
      </c>
      <c r="R16" s="321">
        <v>49.664178999999969</v>
      </c>
      <c r="S16" s="321">
        <v>75.645225000000096</v>
      </c>
      <c r="T16" s="321">
        <v>108.83282599999997</v>
      </c>
      <c r="U16" s="739">
        <v>31.421077999999987</v>
      </c>
    </row>
    <row r="17" spans="2:21">
      <c r="B17" s="722" t="s">
        <v>321</v>
      </c>
      <c r="C17" s="126">
        <v>-9.5</v>
      </c>
      <c r="D17" s="126">
        <v>-12.4</v>
      </c>
      <c r="E17" s="126">
        <v>-3.7</v>
      </c>
      <c r="F17" s="323">
        <v>-0.9</v>
      </c>
      <c r="G17" s="612">
        <v>-1.3</v>
      </c>
      <c r="H17" s="612">
        <v>-0.49981999999999999</v>
      </c>
      <c r="I17" s="612">
        <v>-1.2687830000000002</v>
      </c>
      <c r="J17" s="612">
        <v>0.875470999999998</v>
      </c>
      <c r="K17" s="241">
        <v>2.3176810000000008</v>
      </c>
      <c r="L17" s="241">
        <v>1.617379999999998</v>
      </c>
      <c r="M17" s="241">
        <v>-0.26065400000000016</v>
      </c>
      <c r="N17" s="241">
        <v>0.32706700000000094</v>
      </c>
      <c r="O17" s="241">
        <v>-0.13452599999999892</v>
      </c>
      <c r="P17" s="241">
        <v>1.8755619999999991</v>
      </c>
      <c r="Q17" s="241">
        <v>0.5</v>
      </c>
      <c r="R17" s="241">
        <v>1.1590090000000015</v>
      </c>
      <c r="S17" s="241">
        <v>0.33941899999999986</v>
      </c>
      <c r="T17" s="241">
        <v>1.5541890000000012</v>
      </c>
      <c r="U17" s="740">
        <v>-0.37307199999999996</v>
      </c>
    </row>
    <row r="18" spans="2:21">
      <c r="B18" s="724" t="s">
        <v>36</v>
      </c>
      <c r="C18" s="741">
        <v>-9.8000000000000007</v>
      </c>
      <c r="D18" s="741">
        <v>2.9</v>
      </c>
      <c r="E18" s="741">
        <v>24.700000000000003</v>
      </c>
      <c r="F18" s="742">
        <v>34.700000000000003</v>
      </c>
      <c r="G18" s="742">
        <v>63.3</v>
      </c>
      <c r="H18" s="742">
        <v>84.066301999999951</v>
      </c>
      <c r="I18" s="742">
        <v>21.629987000000007</v>
      </c>
      <c r="J18" s="742">
        <v>73.111464862999995</v>
      </c>
      <c r="K18" s="743">
        <v>43.295595861999878</v>
      </c>
      <c r="L18" s="743">
        <v>54.445308363180125</v>
      </c>
      <c r="M18" s="743">
        <v>17.993457449999973</v>
      </c>
      <c r="N18" s="742">
        <v>35.927131000000038</v>
      </c>
      <c r="O18" s="742">
        <v>48.988166000000064</v>
      </c>
      <c r="P18" s="742">
        <v>65.425223000000074</v>
      </c>
      <c r="Q18" s="742">
        <v>25.3</v>
      </c>
      <c r="R18" s="742">
        <v>50.82318800000008</v>
      </c>
      <c r="S18" s="742">
        <v>75.984643999999889</v>
      </c>
      <c r="T18" s="742">
        <v>110.38701499999999</v>
      </c>
      <c r="U18" s="744">
        <v>31.048006000000015</v>
      </c>
    </row>
    <row r="19" spans="2:21">
      <c r="B19" s="3" t="s">
        <v>381</v>
      </c>
      <c r="C19" s="3"/>
      <c r="D19" s="3"/>
      <c r="E19" s="3"/>
      <c r="F19" s="3"/>
      <c r="G19" s="3"/>
      <c r="H19" s="3"/>
      <c r="I19" s="3"/>
      <c r="J19" s="3"/>
      <c r="K19" s="3"/>
      <c r="L19" s="3"/>
      <c r="M19" s="3"/>
      <c r="N19" s="3"/>
      <c r="O19" s="3"/>
      <c r="P19" s="3"/>
      <c r="Q19" s="3"/>
    </row>
    <row r="24" spans="2:21">
      <c r="N24" s="383"/>
    </row>
    <row r="72" ht="21" customHeight="1"/>
  </sheetData>
  <mergeCells count="2">
    <mergeCell ref="P3:U3"/>
    <mergeCell ref="B2:U2"/>
  </mergeCells>
  <printOptions horizontalCentered="1"/>
  <pageMargins left="0.7" right="0.7" top="0.75" bottom="0.75" header="0.3" footer="0.3"/>
  <pageSetup scale="51" orientation="portrait" r:id="rId1"/>
</worksheet>
</file>

<file path=xl/worksheets/sheet12.xml><?xml version="1.0" encoding="utf-8"?>
<worksheet xmlns="http://schemas.openxmlformats.org/spreadsheetml/2006/main" xmlns:r="http://schemas.openxmlformats.org/officeDocument/2006/relationships">
  <sheetPr>
    <tabColor rgb="FF00B050"/>
  </sheetPr>
  <dimension ref="B2:P91"/>
  <sheetViews>
    <sheetView showGridLines="0" view="pageBreakPreview" zoomScale="60" zoomScaleNormal="46" workbookViewId="0">
      <selection activeCell="O29" sqref="O29"/>
    </sheetView>
  </sheetViews>
  <sheetFormatPr defaultRowHeight="20.25"/>
  <cols>
    <col min="1" max="1" width="9.140625" style="2"/>
    <col min="2" max="2" width="20.7109375" style="18" customWidth="1"/>
    <col min="3" max="7" width="12" style="18" customWidth="1"/>
    <col min="8" max="8" width="12" style="18" hidden="1" customWidth="1"/>
    <col min="9" max="9" width="12.5703125" style="18" hidden="1" customWidth="1"/>
    <col min="10" max="10" width="12" style="18" hidden="1" customWidth="1"/>
    <col min="11" max="11" width="13" style="18" bestFit="1" customWidth="1"/>
    <col min="12" max="12" width="13.42578125" style="18" bestFit="1" customWidth="1"/>
    <col min="13" max="13" width="14.7109375" style="2" customWidth="1"/>
    <col min="14" max="14" width="12.5703125" style="2" customWidth="1"/>
    <col min="15" max="15" width="13" style="2" bestFit="1" customWidth="1"/>
    <col min="16" max="16" width="13.42578125" style="2" bestFit="1" customWidth="1"/>
    <col min="17" max="16384" width="9.140625" style="2"/>
  </cols>
  <sheetData>
    <row r="2" spans="2:16" ht="22.5">
      <c r="B2" s="931" t="s">
        <v>490</v>
      </c>
      <c r="C2" s="931"/>
      <c r="D2" s="931"/>
      <c r="E2" s="931"/>
      <c r="F2" s="931"/>
      <c r="G2" s="931"/>
      <c r="H2" s="931"/>
      <c r="I2" s="931"/>
      <c r="J2" s="931"/>
      <c r="K2" s="931"/>
      <c r="L2" s="931"/>
      <c r="M2" s="931"/>
      <c r="N2" s="931"/>
      <c r="O2" s="931"/>
      <c r="P2" s="931"/>
    </row>
    <row r="3" spans="2:16">
      <c r="B3" s="116"/>
      <c r="C3" s="117"/>
      <c r="D3" s="117"/>
      <c r="E3" s="118"/>
      <c r="F3" s="119"/>
      <c r="G3" s="120"/>
      <c r="H3" s="120"/>
      <c r="I3" s="120"/>
      <c r="J3" s="120"/>
      <c r="L3" s="437"/>
      <c r="M3" s="932" t="s">
        <v>382</v>
      </c>
      <c r="N3" s="932"/>
      <c r="O3" s="932"/>
      <c r="P3" s="932"/>
    </row>
    <row r="4" spans="2:16">
      <c r="B4" s="715"/>
      <c r="C4" s="161" t="s">
        <v>3</v>
      </c>
      <c r="D4" s="161" t="s">
        <v>4</v>
      </c>
      <c r="E4" s="161" t="s">
        <v>5</v>
      </c>
      <c r="F4" s="161" t="s">
        <v>6</v>
      </c>
      <c r="G4" s="161" t="s">
        <v>7</v>
      </c>
      <c r="H4" s="161" t="s">
        <v>380</v>
      </c>
      <c r="I4" s="716" t="s">
        <v>535</v>
      </c>
      <c r="J4" s="161">
        <v>40434</v>
      </c>
      <c r="K4" s="161" t="s">
        <v>305</v>
      </c>
      <c r="L4" s="717" t="s">
        <v>8</v>
      </c>
      <c r="M4" s="718" t="s">
        <v>496</v>
      </c>
      <c r="N4" s="718" t="s">
        <v>539</v>
      </c>
      <c r="O4" s="718" t="s">
        <v>550</v>
      </c>
      <c r="P4" s="719" t="s">
        <v>585</v>
      </c>
    </row>
    <row r="5" spans="2:16" ht="18">
      <c r="B5" s="720" t="s">
        <v>322</v>
      </c>
      <c r="C5" s="121"/>
      <c r="D5" s="122"/>
      <c r="E5" s="122"/>
      <c r="F5" s="122"/>
      <c r="G5" s="122"/>
      <c r="H5" s="123"/>
      <c r="I5" s="123"/>
      <c r="J5" s="123"/>
      <c r="K5" s="124"/>
      <c r="L5" s="125"/>
      <c r="M5" s="125"/>
      <c r="N5" s="125"/>
      <c r="O5" s="125"/>
      <c r="P5" s="712"/>
    </row>
    <row r="6" spans="2:16">
      <c r="B6" s="721" t="s">
        <v>87</v>
      </c>
      <c r="C6" s="582">
        <v>3.3055219011797567</v>
      </c>
      <c r="D6" s="582">
        <v>4.0414522217415403</v>
      </c>
      <c r="E6" s="582">
        <v>3.5492166341753424</v>
      </c>
      <c r="F6" s="583">
        <v>0.63174127176683015</v>
      </c>
      <c r="G6" s="583">
        <v>1.4752517816072084</v>
      </c>
      <c r="H6" s="583">
        <v>1.8533170720818879</v>
      </c>
      <c r="I6" s="583">
        <v>1.8033213348366712</v>
      </c>
      <c r="J6" s="583">
        <v>1.6273966732074818</v>
      </c>
      <c r="K6" s="584">
        <v>1.8</v>
      </c>
      <c r="L6" s="584">
        <v>1.9247145698572146</v>
      </c>
      <c r="M6" s="584">
        <v>1.8151466248271142</v>
      </c>
      <c r="N6" s="584">
        <v>1.6257907617064236</v>
      </c>
      <c r="O6" s="584">
        <v>1.7302672439014237</v>
      </c>
      <c r="P6" s="713">
        <v>1.9459424727663428</v>
      </c>
    </row>
    <row r="7" spans="2:16" ht="18">
      <c r="B7" s="722" t="s">
        <v>318</v>
      </c>
      <c r="C7" s="585">
        <v>2.7129408040801342</v>
      </c>
      <c r="D7" s="585">
        <v>3.0585181870355131</v>
      </c>
      <c r="E7" s="585">
        <v>2.0050556658357599</v>
      </c>
      <c r="F7" s="531">
        <v>1.2966118561985325</v>
      </c>
      <c r="G7" s="531">
        <v>1.3161667939557447</v>
      </c>
      <c r="H7" s="531">
        <v>1.8911963231174118</v>
      </c>
      <c r="I7" s="531">
        <v>1.8208955227461701</v>
      </c>
      <c r="J7" s="531">
        <v>1.6660998337766169</v>
      </c>
      <c r="K7" s="586">
        <v>1.7</v>
      </c>
      <c r="L7" s="586">
        <v>2.2719583058351804</v>
      </c>
      <c r="M7" s="586">
        <v>2.1859502203993908</v>
      </c>
      <c r="N7" s="586">
        <v>2.2177572875794827</v>
      </c>
      <c r="O7" s="586">
        <v>2.3638617156678108</v>
      </c>
      <c r="P7" s="714">
        <v>2.5177602364404401</v>
      </c>
    </row>
    <row r="8" spans="2:16">
      <c r="B8" s="721" t="s">
        <v>319</v>
      </c>
      <c r="C8" s="582">
        <v>3.5947421218398516</v>
      </c>
      <c r="D8" s="582">
        <v>3.1651742971962826</v>
      </c>
      <c r="E8" s="582">
        <v>1.4983757570173177</v>
      </c>
      <c r="F8" s="583">
        <v>3.0190531461201627E-3</v>
      </c>
      <c r="G8" s="583">
        <v>-0.34448118236523584</v>
      </c>
      <c r="H8" s="583">
        <v>9.7855755486876916E-2</v>
      </c>
      <c r="I8" s="583">
        <v>0.55689376214248731</v>
      </c>
      <c r="J8" s="583">
        <v>0.25765953900677074</v>
      </c>
      <c r="K8" s="584">
        <v>0.3</v>
      </c>
      <c r="L8" s="584">
        <v>0.25765953900677074</v>
      </c>
      <c r="M8" s="584">
        <v>2.1849813610305397</v>
      </c>
      <c r="N8" s="584">
        <v>2.3340178925826103</v>
      </c>
      <c r="O8" s="584">
        <v>2.2779713607751924</v>
      </c>
      <c r="P8" s="713">
        <v>1.6864112169030079</v>
      </c>
    </row>
    <row r="9" spans="2:16" ht="18">
      <c r="B9" s="722" t="s">
        <v>320</v>
      </c>
      <c r="C9" s="585">
        <v>2.9263088118573632</v>
      </c>
      <c r="D9" s="585">
        <v>3.2037094959610428</v>
      </c>
      <c r="E9" s="585">
        <v>2.2673720097454932</v>
      </c>
      <c r="F9" s="531">
        <v>1.1198884630358694</v>
      </c>
      <c r="G9" s="531">
        <v>1.2877227379245146</v>
      </c>
      <c r="H9" s="531">
        <v>1.8141652695046073</v>
      </c>
      <c r="I9" s="531">
        <v>1.7689375033653518</v>
      </c>
      <c r="J9" s="531">
        <v>1.6257927581761467</v>
      </c>
      <c r="K9" s="586">
        <v>1.6</v>
      </c>
      <c r="L9" s="586">
        <v>2.2031817606184929</v>
      </c>
      <c r="M9" s="586">
        <v>2.1142394616533018</v>
      </c>
      <c r="N9" s="586">
        <v>2.1079383270268961</v>
      </c>
      <c r="O9" s="586">
        <v>2.2386423492203011</v>
      </c>
      <c r="P9" s="714">
        <v>2.3811419073472986</v>
      </c>
    </row>
    <row r="10" spans="2:16">
      <c r="B10" s="721" t="s">
        <v>321</v>
      </c>
      <c r="C10" s="582">
        <v>-1.0013217171510667</v>
      </c>
      <c r="D10" s="582">
        <v>-1.3082307612588777</v>
      </c>
      <c r="E10" s="582">
        <v>1.3576716690526025</v>
      </c>
      <c r="F10" s="583">
        <v>3.2257475662666337</v>
      </c>
      <c r="G10" s="583">
        <v>3.1241413334872017</v>
      </c>
      <c r="H10" s="583">
        <v>1.9682824605477576</v>
      </c>
      <c r="I10" s="583">
        <v>2.5646727712833015</v>
      </c>
      <c r="J10" s="583">
        <v>1.6914310674787416</v>
      </c>
      <c r="K10" s="584">
        <v>2.4</v>
      </c>
      <c r="L10" s="584">
        <v>0.97697278622924322</v>
      </c>
      <c r="M10" s="584">
        <v>1.0520561866821083</v>
      </c>
      <c r="N10" s="584">
        <v>0.31278304773379761</v>
      </c>
      <c r="O10" s="584">
        <v>1.771725714620773</v>
      </c>
      <c r="P10" s="713">
        <f>'Table 1.4'!R63</f>
        <v>-1.9469831108721316</v>
      </c>
    </row>
    <row r="11" spans="2:16" ht="18">
      <c r="B11" s="722" t="s">
        <v>36</v>
      </c>
      <c r="C11" s="585">
        <v>2.7981787302048295</v>
      </c>
      <c r="D11" s="585">
        <v>3.0711762608716864</v>
      </c>
      <c r="E11" s="585">
        <v>2.2438615551659207</v>
      </c>
      <c r="F11" s="531">
        <v>1.1700792237925255</v>
      </c>
      <c r="G11" s="531">
        <v>1.3285768714569082</v>
      </c>
      <c r="H11" s="531">
        <v>1.8174278646081534</v>
      </c>
      <c r="I11" s="531">
        <v>1.785592401767885</v>
      </c>
      <c r="J11" s="531">
        <v>1.6271573705624451</v>
      </c>
      <c r="K11" s="586">
        <v>1.7</v>
      </c>
      <c r="L11" s="586">
        <v>2.17900218499955</v>
      </c>
      <c r="M11" s="586">
        <v>2.0936346836829309</v>
      </c>
      <c r="N11" s="586">
        <v>2.073546518465732</v>
      </c>
      <c r="O11" s="586">
        <v>2.2454694485835875</v>
      </c>
      <c r="P11" s="714">
        <v>2.5</v>
      </c>
    </row>
    <row r="12" spans="2:16">
      <c r="B12" s="723" t="s">
        <v>530</v>
      </c>
      <c r="C12" s="582"/>
      <c r="D12" s="582"/>
      <c r="E12" s="582"/>
      <c r="F12" s="583"/>
      <c r="G12" s="583"/>
      <c r="H12" s="583"/>
      <c r="I12" s="583"/>
      <c r="J12" s="583"/>
      <c r="K12" s="584"/>
      <c r="L12" s="584"/>
      <c r="M12" s="584"/>
      <c r="N12" s="584"/>
      <c r="O12" s="584"/>
      <c r="P12" s="713"/>
    </row>
    <row r="13" spans="2:16" ht="18">
      <c r="B13" s="722" t="s">
        <v>87</v>
      </c>
      <c r="C13" s="585">
        <v>30.740882221418353</v>
      </c>
      <c r="D13" s="585">
        <v>32.38555403208543</v>
      </c>
      <c r="E13" s="585">
        <v>27.196280393068822</v>
      </c>
      <c r="F13" s="531">
        <v>5.1636242044158589</v>
      </c>
      <c r="G13" s="531">
        <v>13.344857754507327</v>
      </c>
      <c r="H13" s="531">
        <v>16.712305310547787</v>
      </c>
      <c r="I13" s="531">
        <v>16.842839585541526</v>
      </c>
      <c r="J13" s="531">
        <v>15.086586615970038</v>
      </c>
      <c r="K13" s="586">
        <v>16.3</v>
      </c>
      <c r="L13" s="586">
        <v>17.124702044820538</v>
      </c>
      <c r="M13" s="586">
        <v>16.556321408342761</v>
      </c>
      <c r="N13" s="586">
        <v>14.780005716449207</v>
      </c>
      <c r="O13" s="586">
        <v>15.940910547593143</v>
      </c>
      <c r="P13" s="714">
        <v>18.586681165698945</v>
      </c>
    </row>
    <row r="14" spans="2:16">
      <c r="B14" s="721" t="s">
        <v>318</v>
      </c>
      <c r="C14" s="582">
        <v>40.102171530900776</v>
      </c>
      <c r="D14" s="582">
        <v>36.211190769813292</v>
      </c>
      <c r="E14" s="582">
        <v>20.365955622119451</v>
      </c>
      <c r="F14" s="583">
        <v>12.89856675196836</v>
      </c>
      <c r="G14" s="583">
        <v>13.240301776384525</v>
      </c>
      <c r="H14" s="583">
        <v>18.751756097094116</v>
      </c>
      <c r="I14" s="583">
        <v>18.178696518631714</v>
      </c>
      <c r="J14" s="583">
        <v>16.7914867259089</v>
      </c>
      <c r="K14" s="584">
        <v>16.8</v>
      </c>
      <c r="L14" s="584">
        <v>24.429764686510637</v>
      </c>
      <c r="M14" s="584">
        <v>23.824452008426821</v>
      </c>
      <c r="N14" s="584">
        <v>24.171547746626064</v>
      </c>
      <c r="O14" s="584">
        <v>25.799015623613087</v>
      </c>
      <c r="P14" s="713">
        <v>27.989464357706272</v>
      </c>
    </row>
    <row r="15" spans="2:16" ht="18">
      <c r="B15" s="722" t="s">
        <v>319</v>
      </c>
      <c r="C15" s="585">
        <v>38.929811861608137</v>
      </c>
      <c r="D15" s="585">
        <v>30.049086012777082</v>
      </c>
      <c r="E15" s="585">
        <v>13.106198942531478</v>
      </c>
      <c r="F15" s="531">
        <v>2.1824492006637185E-2</v>
      </c>
      <c r="G15" s="531">
        <v>-2.4210108647601212</v>
      </c>
      <c r="H15" s="531">
        <v>0.67782881960042007</v>
      </c>
      <c r="I15" s="531">
        <v>3.8417628155850552</v>
      </c>
      <c r="J15" s="531">
        <v>2.7106615374548446</v>
      </c>
      <c r="K15" s="586">
        <v>2.7</v>
      </c>
      <c r="L15" s="586">
        <v>2.7106615374548446</v>
      </c>
      <c r="M15" s="586">
        <v>14.755862171403173</v>
      </c>
      <c r="N15" s="586">
        <v>15.273553860626468</v>
      </c>
      <c r="O15" s="586">
        <v>14.542307597035888</v>
      </c>
      <c r="P15" s="714">
        <v>10.070447366524633</v>
      </c>
    </row>
    <row r="16" spans="2:16">
      <c r="B16" s="721" t="s">
        <v>320</v>
      </c>
      <c r="C16" s="582">
        <v>37.243690313487406</v>
      </c>
      <c r="D16" s="582">
        <v>34.678006258557026</v>
      </c>
      <c r="E16" s="582">
        <v>21.82353025953639</v>
      </c>
      <c r="F16" s="583">
        <v>10.553992074427439</v>
      </c>
      <c r="G16" s="583">
        <v>12.434232198430387</v>
      </c>
      <c r="H16" s="583">
        <v>17.365218946126419</v>
      </c>
      <c r="I16" s="583">
        <v>17.136499961754762</v>
      </c>
      <c r="J16" s="583">
        <v>15.837755798858035</v>
      </c>
      <c r="K16" s="584">
        <v>16.2</v>
      </c>
      <c r="L16" s="584">
        <v>22.350928707046521</v>
      </c>
      <c r="M16" s="584">
        <v>21.774792828191732</v>
      </c>
      <c r="N16" s="584">
        <v>21.662407793203435</v>
      </c>
      <c r="O16" s="584">
        <v>23.066557942730928</v>
      </c>
      <c r="P16" s="713">
        <v>25.000388728187218</v>
      </c>
    </row>
    <row r="17" spans="2:16" ht="18">
      <c r="B17" s="722" t="s">
        <v>321</v>
      </c>
      <c r="C17" s="585" t="s">
        <v>164</v>
      </c>
      <c r="D17" s="585" t="s">
        <v>164</v>
      </c>
      <c r="E17" s="585" t="s">
        <v>164</v>
      </c>
      <c r="F17" s="531" t="s">
        <v>164</v>
      </c>
      <c r="G17" s="531" t="s">
        <v>164</v>
      </c>
      <c r="H17" s="531" t="s">
        <v>164</v>
      </c>
      <c r="I17" s="531" t="s">
        <v>164</v>
      </c>
      <c r="J17" s="531" t="s">
        <v>164</v>
      </c>
      <c r="K17" s="586" t="s">
        <v>164</v>
      </c>
      <c r="L17" s="586" t="s">
        <v>164</v>
      </c>
      <c r="M17" s="586" t="s">
        <v>164</v>
      </c>
      <c r="N17" s="586" t="s">
        <v>164</v>
      </c>
      <c r="O17" s="745" t="s">
        <v>164</v>
      </c>
      <c r="P17" s="745" t="s">
        <v>164</v>
      </c>
    </row>
    <row r="18" spans="2:16">
      <c r="B18" s="724" t="s">
        <v>36</v>
      </c>
      <c r="C18" s="725">
        <v>38.246187916362665</v>
      </c>
      <c r="D18" s="725">
        <v>35.175307263336833</v>
      </c>
      <c r="E18" s="725">
        <v>22.571659924316791</v>
      </c>
      <c r="F18" s="726">
        <v>11.409398313285417</v>
      </c>
      <c r="G18" s="726">
        <v>13.191176399591988</v>
      </c>
      <c r="H18" s="726">
        <v>17.822446982322798</v>
      </c>
      <c r="I18" s="726">
        <v>17.716303539078432</v>
      </c>
      <c r="J18" s="726">
        <v>16.218544409281403</v>
      </c>
      <c r="K18" s="727">
        <v>16.7</v>
      </c>
      <c r="L18" s="727">
        <v>22.385741815563229</v>
      </c>
      <c r="M18" s="727">
        <v>21.797372650771088</v>
      </c>
      <c r="N18" s="727">
        <v>21.531420462627693</v>
      </c>
      <c r="O18" s="727">
        <v>23.358096301510866</v>
      </c>
      <c r="P18" s="728">
        <v>26.3</v>
      </c>
    </row>
    <row r="19" spans="2:16" ht="18">
      <c r="B19" s="3" t="s">
        <v>381</v>
      </c>
      <c r="C19" s="3"/>
      <c r="D19" s="3"/>
      <c r="E19" s="3"/>
      <c r="F19" s="3"/>
      <c r="G19" s="3"/>
      <c r="H19" s="3"/>
      <c r="I19" s="3"/>
      <c r="J19" s="3"/>
      <c r="K19" s="3"/>
      <c r="L19" s="3"/>
      <c r="M19" s="3"/>
    </row>
    <row r="20" spans="2:16">
      <c r="M20" s="18"/>
    </row>
    <row r="25" spans="2:16">
      <c r="L25" s="44"/>
      <c r="M25" s="44"/>
    </row>
    <row r="36" spans="12:13">
      <c r="L36" s="44"/>
      <c r="M36" s="44"/>
    </row>
    <row r="51" spans="13:13">
      <c r="M51" s="2">
        <v>370243.924</v>
      </c>
    </row>
    <row r="52" spans="13:13">
      <c r="M52" s="2">
        <v>6700.9050000000007</v>
      </c>
    </row>
    <row r="53" spans="13:13">
      <c r="M53" s="2">
        <v>543859.75099999993</v>
      </c>
    </row>
    <row r="54" spans="13:13">
      <c r="M54" s="2">
        <v>35337.436000000002</v>
      </c>
    </row>
    <row r="55" spans="13:13">
      <c r="M55" s="2">
        <v>579197.18700000003</v>
      </c>
    </row>
    <row r="63" spans="13:13">
      <c r="M63" s="2">
        <v>276506.55</v>
      </c>
    </row>
    <row r="64" spans="13:13">
      <c r="M64" s="2">
        <v>5947.2049999999999</v>
      </c>
    </row>
    <row r="65" spans="13:13">
      <c r="M65" s="2">
        <v>372301.67199999996</v>
      </c>
    </row>
    <row r="66" spans="13:13">
      <c r="M66" s="2">
        <v>20923.853999999999</v>
      </c>
    </row>
    <row r="67" spans="13:13">
      <c r="M67" s="2">
        <v>393225.52600000001</v>
      </c>
    </row>
    <row r="75" spans="13:13">
      <c r="M75" s="2">
        <v>2534501.0390000003</v>
      </c>
    </row>
    <row r="76" spans="13:13">
      <c r="M76" s="2">
        <v>68437.944000000003</v>
      </c>
    </row>
    <row r="77" spans="13:13">
      <c r="M77" s="2">
        <v>3290697.5330000003</v>
      </c>
    </row>
    <row r="78" spans="13:13">
      <c r="M78" s="2">
        <v>92759.005999999994</v>
      </c>
    </row>
    <row r="79" spans="13:13">
      <c r="M79" s="2">
        <v>3383456.5389999999</v>
      </c>
    </row>
    <row r="86" spans="13:13">
      <c r="M86" s="2">
        <v>77067.00499999999</v>
      </c>
    </row>
    <row r="87" spans="13:13">
      <c r="M87" s="2">
        <v>93737.374000000011</v>
      </c>
    </row>
    <row r="88" spans="13:13">
      <c r="M88" s="2">
        <v>753.70000000000073</v>
      </c>
    </row>
    <row r="89" spans="13:13">
      <c r="M89" s="2">
        <v>171558.07899999997</v>
      </c>
    </row>
    <row r="90" spans="13:13">
      <c r="M90" s="2">
        <v>14413.582000000002</v>
      </c>
    </row>
    <row r="91" spans="13:13">
      <c r="M91" s="2">
        <v>185971.66100000002</v>
      </c>
    </row>
  </sheetData>
  <mergeCells count="2">
    <mergeCell ref="M3:P3"/>
    <mergeCell ref="B2:P2"/>
  </mergeCells>
  <pageMargins left="0.7" right="0.7" top="0.75" bottom="0.75" header="0.3" footer="0.3"/>
  <pageSetup scale="50" orientation="portrait" r:id="rId1"/>
</worksheet>
</file>

<file path=xl/worksheets/sheet13.xml><?xml version="1.0" encoding="utf-8"?>
<worksheet xmlns="http://schemas.openxmlformats.org/spreadsheetml/2006/main" xmlns:r="http://schemas.openxmlformats.org/officeDocument/2006/relationships">
  <sheetPr>
    <tabColor rgb="FF00B050"/>
  </sheetPr>
  <dimension ref="B2:AC91"/>
  <sheetViews>
    <sheetView showGridLines="0" view="pageBreakPreview" zoomScale="60" zoomScaleNormal="51" workbookViewId="0">
      <selection activeCell="Y8" sqref="Y8"/>
    </sheetView>
  </sheetViews>
  <sheetFormatPr defaultRowHeight="20.25"/>
  <cols>
    <col min="1" max="1" width="9.140625" style="2"/>
    <col min="2" max="2" width="38.85546875" style="18" customWidth="1"/>
    <col min="3" max="3" width="12.28515625" style="18" hidden="1" customWidth="1"/>
    <col min="4" max="4" width="9.7109375" style="18" hidden="1" customWidth="1"/>
    <col min="5" max="5" width="13.140625" style="18" hidden="1" customWidth="1"/>
    <col min="6" max="6" width="12.28515625" style="18" hidden="1" customWidth="1"/>
    <col min="7" max="7" width="12.85546875" style="18" customWidth="1"/>
    <col min="8" max="8" width="12.28515625" style="18" bestFit="1" customWidth="1"/>
    <col min="9" max="9" width="12.85546875" style="18" hidden="1" customWidth="1"/>
    <col min="10" max="10" width="12.28515625" style="18" hidden="1" customWidth="1"/>
    <col min="11" max="11" width="12" style="18" hidden="1" customWidth="1"/>
    <col min="12" max="12" width="12.28515625" style="18" hidden="1" customWidth="1"/>
    <col min="13" max="13" width="12" style="18" hidden="1" customWidth="1"/>
    <col min="14" max="14" width="8.42578125" style="18" hidden="1" customWidth="1"/>
    <col min="15" max="15" width="12.7109375" style="18" customWidth="1"/>
    <col min="16" max="16" width="9.7109375" style="18" bestFit="1" customWidth="1"/>
    <col min="17" max="17" width="13.140625" style="18" customWidth="1"/>
    <col min="18" max="18" width="12.28515625" style="18" bestFit="1" customWidth="1"/>
    <col min="19" max="19" width="16.140625" style="18" hidden="1" customWidth="1"/>
    <col min="20" max="20" width="12.42578125" style="18" hidden="1" customWidth="1"/>
    <col min="21" max="21" width="13.5703125" style="2" hidden="1" customWidth="1"/>
    <col min="22" max="22" width="9.7109375" style="2" hidden="1" customWidth="1"/>
    <col min="23" max="23" width="19" style="2" bestFit="1" customWidth="1"/>
    <col min="24" max="24" width="9.85546875" style="2" bestFit="1" customWidth="1"/>
    <col min="25" max="25" width="13" style="2" customWidth="1"/>
    <col min="26" max="26" width="9.85546875" style="2" customWidth="1"/>
    <col min="27" max="16384" width="9.140625" style="2"/>
  </cols>
  <sheetData>
    <row r="2" spans="2:29" ht="25.5">
      <c r="B2" s="928" t="s">
        <v>491</v>
      </c>
      <c r="C2" s="928"/>
      <c r="D2" s="928"/>
      <c r="E2" s="928"/>
      <c r="F2" s="928"/>
      <c r="G2" s="928"/>
      <c r="H2" s="928"/>
      <c r="I2" s="928"/>
      <c r="J2" s="928"/>
      <c r="K2" s="928"/>
      <c r="L2" s="928"/>
      <c r="M2" s="928"/>
      <c r="N2" s="928"/>
      <c r="O2" s="928"/>
      <c r="P2" s="928"/>
      <c r="Q2" s="928"/>
      <c r="R2" s="928"/>
      <c r="S2" s="928"/>
      <c r="T2" s="928"/>
      <c r="U2" s="928"/>
      <c r="V2" s="928"/>
      <c r="W2" s="928"/>
      <c r="X2" s="928"/>
      <c r="Y2" s="928"/>
      <c r="Z2" s="928"/>
      <c r="AC2" s="2">
        <v>1000</v>
      </c>
    </row>
    <row r="3" spans="2:29" ht="22.5">
      <c r="B3" s="114"/>
      <c r="L3" s="326"/>
      <c r="M3" s="326"/>
      <c r="N3" s="326"/>
      <c r="O3" s="326"/>
      <c r="P3" s="936" t="s">
        <v>383</v>
      </c>
      <c r="Q3" s="936"/>
      <c r="R3" s="936"/>
      <c r="S3" s="936"/>
      <c r="T3" s="936"/>
      <c r="U3" s="936"/>
      <c r="V3" s="936"/>
      <c r="W3" s="936"/>
      <c r="X3" s="936"/>
      <c r="Y3" s="936"/>
      <c r="Z3" s="936"/>
    </row>
    <row r="4" spans="2:29" s="203" customFormat="1">
      <c r="B4" s="327"/>
      <c r="C4" s="935">
        <v>39447</v>
      </c>
      <c r="D4" s="935"/>
      <c r="E4" s="935">
        <v>39813</v>
      </c>
      <c r="F4" s="935"/>
      <c r="G4" s="935">
        <v>40148</v>
      </c>
      <c r="H4" s="935"/>
      <c r="I4" s="935">
        <v>40238</v>
      </c>
      <c r="J4" s="935"/>
      <c r="K4" s="935">
        <v>40330</v>
      </c>
      <c r="L4" s="935"/>
      <c r="M4" s="935">
        <v>40422</v>
      </c>
      <c r="N4" s="935"/>
      <c r="O4" s="935">
        <v>40513</v>
      </c>
      <c r="P4" s="935"/>
      <c r="Q4" s="935" t="s">
        <v>317</v>
      </c>
      <c r="R4" s="935"/>
      <c r="S4" s="933" t="s">
        <v>495</v>
      </c>
      <c r="T4" s="934"/>
      <c r="U4" s="933" t="s">
        <v>538</v>
      </c>
      <c r="V4" s="934"/>
      <c r="W4" s="933" t="s">
        <v>549</v>
      </c>
      <c r="X4" s="934"/>
      <c r="Y4" s="933" t="s">
        <v>586</v>
      </c>
      <c r="Z4" s="934"/>
    </row>
    <row r="5" spans="2:29" s="203" customFormat="1">
      <c r="B5" s="328" t="s">
        <v>323</v>
      </c>
      <c r="C5" s="325" t="s">
        <v>324</v>
      </c>
      <c r="D5" s="325" t="s">
        <v>325</v>
      </c>
      <c r="E5" s="325" t="s">
        <v>324</v>
      </c>
      <c r="F5" s="325" t="s">
        <v>325</v>
      </c>
      <c r="G5" s="325" t="s">
        <v>324</v>
      </c>
      <c r="H5" s="325" t="s">
        <v>325</v>
      </c>
      <c r="I5" s="325" t="s">
        <v>324</v>
      </c>
      <c r="J5" s="325" t="s">
        <v>325</v>
      </c>
      <c r="K5" s="325" t="s">
        <v>324</v>
      </c>
      <c r="L5" s="325" t="s">
        <v>325</v>
      </c>
      <c r="M5" s="325" t="s">
        <v>324</v>
      </c>
      <c r="N5" s="325" t="s">
        <v>325</v>
      </c>
      <c r="O5" s="325" t="s">
        <v>324</v>
      </c>
      <c r="P5" s="325" t="s">
        <v>325</v>
      </c>
      <c r="Q5" s="325" t="s">
        <v>324</v>
      </c>
      <c r="R5" s="325" t="s">
        <v>325</v>
      </c>
      <c r="S5" s="325" t="s">
        <v>324</v>
      </c>
      <c r="T5" s="329" t="s">
        <v>325</v>
      </c>
      <c r="U5" s="325" t="s">
        <v>324</v>
      </c>
      <c r="V5" s="329" t="s">
        <v>325</v>
      </c>
      <c r="W5" s="325" t="s">
        <v>324</v>
      </c>
      <c r="X5" s="329" t="s">
        <v>325</v>
      </c>
      <c r="Y5" s="325" t="s">
        <v>324</v>
      </c>
      <c r="Z5" s="329" t="s">
        <v>325</v>
      </c>
    </row>
    <row r="6" spans="2:29">
      <c r="B6" s="330" t="s">
        <v>326</v>
      </c>
      <c r="C6" s="115">
        <v>273.83596046030999</v>
      </c>
      <c r="D6" s="115">
        <v>71.28416377504702</v>
      </c>
      <c r="E6" s="115">
        <v>359.03088700000001</v>
      </c>
      <c r="F6" s="115">
        <v>74.157902312994821</v>
      </c>
      <c r="G6" s="115">
        <v>412.05476600000003</v>
      </c>
      <c r="H6" s="115">
        <v>69.709088315433135</v>
      </c>
      <c r="I6" s="115">
        <v>100.093553</v>
      </c>
      <c r="J6" s="115">
        <v>65.347484945607292</v>
      </c>
      <c r="K6" s="115">
        <v>202.995349</v>
      </c>
      <c r="L6" s="115">
        <v>65.167157106238406</v>
      </c>
      <c r="M6" s="115">
        <v>300.57820099999998</v>
      </c>
      <c r="N6" s="115">
        <v>64.272937318335465</v>
      </c>
      <c r="O6" s="115">
        <v>404.06767400000007</v>
      </c>
      <c r="P6" s="115">
        <v>63.851736939847434</v>
      </c>
      <c r="Q6" s="18">
        <v>107.1</v>
      </c>
      <c r="R6" s="18">
        <v>60.3</v>
      </c>
      <c r="S6" s="25">
        <v>214.061238</v>
      </c>
      <c r="T6" s="25">
        <f>S6/S$9*100</f>
        <v>59.471284777383637</v>
      </c>
      <c r="U6" s="23">
        <v>312.24825799999996</v>
      </c>
      <c r="V6" s="25">
        <f>U6/U$9*100</f>
        <v>57.537427024422726</v>
      </c>
      <c r="W6" s="23">
        <v>422.74691299999995</v>
      </c>
      <c r="X6" s="25">
        <f>W6/W$9*100</f>
        <v>56.629432349886308</v>
      </c>
      <c r="Y6" s="23">
        <v>104.30588400000001</v>
      </c>
      <c r="Z6" s="729">
        <f>Y6/Y$9*100</f>
        <v>53.665182571077338</v>
      </c>
    </row>
    <row r="7" spans="2:29">
      <c r="B7" s="331" t="s">
        <v>299</v>
      </c>
      <c r="C7" s="319">
        <v>80.557115723939987</v>
      </c>
      <c r="D7" s="319">
        <v>20.970389063795249</v>
      </c>
      <c r="E7" s="319">
        <v>92.703181000000001</v>
      </c>
      <c r="F7" s="321">
        <v>19.147860781966308</v>
      </c>
      <c r="G7" s="321">
        <v>148.40811300000001</v>
      </c>
      <c r="H7" s="321">
        <v>25.106842850699561</v>
      </c>
      <c r="I7" s="321">
        <v>45.928907999999993</v>
      </c>
      <c r="J7" s="321">
        <v>29.985334061407347</v>
      </c>
      <c r="K7" s="322">
        <v>93.513112000000007</v>
      </c>
      <c r="L7" s="322">
        <v>30.020311752055306</v>
      </c>
      <c r="M7" s="322">
        <v>143.941532</v>
      </c>
      <c r="N7" s="637">
        <v>30.779161738815446</v>
      </c>
      <c r="O7" s="319">
        <v>198.39527100000004</v>
      </c>
      <c r="P7" s="319">
        <v>31.350893598090064</v>
      </c>
      <c r="Q7" s="319">
        <v>63.2</v>
      </c>
      <c r="R7" s="321">
        <v>35.6</v>
      </c>
      <c r="S7" s="613">
        <v>131.621959</v>
      </c>
      <c r="T7" s="615">
        <f>S7/S$9*100</f>
        <v>36.567699410605634</v>
      </c>
      <c r="U7" s="321">
        <v>210.23692799999998</v>
      </c>
      <c r="V7" s="615">
        <f>U7/U$9*100</f>
        <v>38.739982026220993</v>
      </c>
      <c r="W7" s="321">
        <v>297.12248100000005</v>
      </c>
      <c r="X7" s="615">
        <f>W7/W$9*100</f>
        <v>39.80130172451404</v>
      </c>
      <c r="Y7" s="321">
        <v>85.275811000000004</v>
      </c>
      <c r="Z7" s="730">
        <f>Y7/Y$9*100</f>
        <v>43.874245543153492</v>
      </c>
    </row>
    <row r="8" spans="2:29">
      <c r="B8" s="330" t="s">
        <v>327</v>
      </c>
      <c r="C8" s="115">
        <v>29.753901150659999</v>
      </c>
      <c r="D8" s="115">
        <v>7.7454471611577258</v>
      </c>
      <c r="E8" s="115">
        <v>32.409733000000003</v>
      </c>
      <c r="F8" s="115">
        <v>6.6942369050388821</v>
      </c>
      <c r="G8" s="115">
        <v>30.643353999999999</v>
      </c>
      <c r="H8" s="115">
        <v>5.1840688338672951</v>
      </c>
      <c r="I8" s="115">
        <v>7.1487790000000002</v>
      </c>
      <c r="J8" s="115">
        <v>4.6671809929853678</v>
      </c>
      <c r="K8" s="115">
        <v>14.991009000000002</v>
      </c>
      <c r="L8" s="115">
        <v>4.8125311417062759</v>
      </c>
      <c r="M8" s="115">
        <v>23.139306000000001</v>
      </c>
      <c r="N8" s="115">
        <v>4.9479009428490919</v>
      </c>
      <c r="O8" s="115">
        <v>30.358796999999981</v>
      </c>
      <c r="P8" s="115">
        <v>4.7973694620625054</v>
      </c>
      <c r="Q8" s="18">
        <v>7.3</v>
      </c>
      <c r="R8" s="18">
        <v>4.0999999999999996</v>
      </c>
      <c r="S8" s="25">
        <v>14.257299999999999</v>
      </c>
      <c r="T8" s="25">
        <f>S8/S$9*100</f>
        <v>3.9610158120107277</v>
      </c>
      <c r="U8" s="280">
        <v>20.202024999999999</v>
      </c>
      <c r="V8" s="25">
        <f>U8/U$9*100</f>
        <v>3.722590949356277</v>
      </c>
      <c r="W8" s="280">
        <v>26.645087</v>
      </c>
      <c r="X8" s="25">
        <f>W8/W$9*100</f>
        <v>3.5692659255996397</v>
      </c>
      <c r="Y8" s="280">
        <v>4.78247</v>
      </c>
      <c r="Z8" s="729">
        <f>Y8/Y$9*100</f>
        <v>2.4605718857691694</v>
      </c>
    </row>
    <row r="9" spans="2:29">
      <c r="B9" s="332" t="s">
        <v>95</v>
      </c>
      <c r="C9" s="438">
        <v>384.14697733490999</v>
      </c>
      <c r="D9" s="333">
        <v>100</v>
      </c>
      <c r="E9" s="333">
        <v>484.143801</v>
      </c>
      <c r="F9" s="351">
        <v>100</v>
      </c>
      <c r="G9" s="334">
        <v>591.10623300000009</v>
      </c>
      <c r="H9" s="351">
        <v>100</v>
      </c>
      <c r="I9" s="334">
        <v>153.17123999999998</v>
      </c>
      <c r="J9" s="334">
        <v>100</v>
      </c>
      <c r="K9" s="335">
        <v>311.49947000000003</v>
      </c>
      <c r="L9" s="440">
        <v>100</v>
      </c>
      <c r="M9" s="335">
        <v>467.65903899999995</v>
      </c>
      <c r="N9" s="324">
        <v>100</v>
      </c>
      <c r="O9" s="333">
        <v>632.82174200000009</v>
      </c>
      <c r="P9" s="333">
        <v>100</v>
      </c>
      <c r="Q9" s="438">
        <v>177.6</v>
      </c>
      <c r="R9" s="351">
        <v>100</v>
      </c>
      <c r="S9" s="614">
        <f>SUM(S6:S8)</f>
        <v>359.94049699999999</v>
      </c>
      <c r="T9" s="616">
        <v>100</v>
      </c>
      <c r="U9" s="334">
        <f>SUM(U6:U8)</f>
        <v>542.68721099999993</v>
      </c>
      <c r="V9" s="616">
        <f>U9/U$9*100</f>
        <v>100</v>
      </c>
      <c r="W9" s="334">
        <f>SUM(W6:W8)</f>
        <v>746.51448100000005</v>
      </c>
      <c r="X9" s="616">
        <f>W9/W$9*100</f>
        <v>100</v>
      </c>
      <c r="Y9" s="334">
        <f>SUM(Y6:Y8)</f>
        <v>194.36416500000001</v>
      </c>
      <c r="Z9" s="731">
        <f>Y9/Y$9*100</f>
        <v>100</v>
      </c>
    </row>
    <row r="10" spans="2:29">
      <c r="B10" s="3" t="s">
        <v>381</v>
      </c>
    </row>
    <row r="15" spans="2:29">
      <c r="AB15" s="732"/>
    </row>
    <row r="25" spans="12:13">
      <c r="L25" s="44"/>
      <c r="M25" s="44"/>
    </row>
    <row r="36" spans="12:13">
      <c r="L36" s="44"/>
      <c r="M36" s="44"/>
    </row>
    <row r="51" spans="13:13">
      <c r="M51" s="18">
        <v>370243.924</v>
      </c>
    </row>
    <row r="52" spans="13:13">
      <c r="M52" s="18">
        <v>6700.9050000000007</v>
      </c>
    </row>
    <row r="53" spans="13:13">
      <c r="M53" s="18">
        <v>543859.75099999993</v>
      </c>
    </row>
    <row r="54" spans="13:13">
      <c r="M54" s="18">
        <v>35337.436000000002</v>
      </c>
    </row>
    <row r="55" spans="13:13">
      <c r="M55" s="18">
        <v>579197.18700000003</v>
      </c>
    </row>
    <row r="63" spans="13:13">
      <c r="M63" s="18">
        <v>276506.55</v>
      </c>
    </row>
    <row r="64" spans="13:13">
      <c r="M64" s="18">
        <v>5947.2049999999999</v>
      </c>
    </row>
    <row r="65" spans="13:13">
      <c r="M65" s="18">
        <v>372301.67199999996</v>
      </c>
    </row>
    <row r="66" spans="13:13">
      <c r="M66" s="18">
        <v>20923.853999999999</v>
      </c>
    </row>
    <row r="67" spans="13:13">
      <c r="M67" s="18">
        <v>393225.52600000001</v>
      </c>
    </row>
    <row r="75" spans="13:13">
      <c r="M75" s="18">
        <v>2534501.0390000003</v>
      </c>
    </row>
    <row r="76" spans="13:13">
      <c r="M76" s="18">
        <v>68437.944000000003</v>
      </c>
    </row>
    <row r="77" spans="13:13">
      <c r="M77" s="18">
        <v>3290697.5330000003</v>
      </c>
    </row>
    <row r="78" spans="13:13">
      <c r="M78" s="18">
        <v>92759.005999999994</v>
      </c>
    </row>
    <row r="79" spans="13:13">
      <c r="M79" s="18">
        <v>3383456.5389999999</v>
      </c>
    </row>
    <row r="86" spans="13:13">
      <c r="M86" s="18">
        <v>77067.00499999999</v>
      </c>
    </row>
    <row r="87" spans="13:13">
      <c r="M87" s="18">
        <v>93737.374000000011</v>
      </c>
    </row>
    <row r="88" spans="13:13">
      <c r="M88" s="18">
        <v>753.70000000000073</v>
      </c>
    </row>
    <row r="89" spans="13:13">
      <c r="M89" s="18">
        <v>171558.07899999997</v>
      </c>
    </row>
    <row r="90" spans="13:13">
      <c r="M90" s="18">
        <v>14413.582000000002</v>
      </c>
    </row>
    <row r="91" spans="13:13">
      <c r="M91" s="18">
        <v>185971.66100000002</v>
      </c>
    </row>
  </sheetData>
  <mergeCells count="14">
    <mergeCell ref="Y4:Z4"/>
    <mergeCell ref="B2:Z2"/>
    <mergeCell ref="W4:X4"/>
    <mergeCell ref="U4:V4"/>
    <mergeCell ref="S4:T4"/>
    <mergeCell ref="C4:D4"/>
    <mergeCell ref="E4:F4"/>
    <mergeCell ref="G4:H4"/>
    <mergeCell ref="I4:J4"/>
    <mergeCell ref="K4:L4"/>
    <mergeCell ref="M4:N4"/>
    <mergeCell ref="O4:P4"/>
    <mergeCell ref="Q4:R4"/>
    <mergeCell ref="P3:Z3"/>
  </mergeCells>
  <printOptions horizontalCentered="1"/>
  <pageMargins left="0.7" right="0.7" top="0.75" bottom="0.75" header="0.3" footer="0.3"/>
  <pageSetup scale="35" orientation="portrait" r:id="rId1"/>
</worksheet>
</file>

<file path=xl/worksheets/sheet14.xml><?xml version="1.0" encoding="utf-8"?>
<worksheet xmlns="http://schemas.openxmlformats.org/spreadsheetml/2006/main" xmlns:r="http://schemas.openxmlformats.org/officeDocument/2006/relationships">
  <sheetPr>
    <tabColor rgb="FF00B050"/>
  </sheetPr>
  <dimension ref="B1:T9"/>
  <sheetViews>
    <sheetView showGridLines="0" view="pageBreakPreview" zoomScale="66" zoomScaleNormal="44" zoomScaleSheetLayoutView="66" workbookViewId="0">
      <selection activeCell="T5" sqref="T5"/>
    </sheetView>
  </sheetViews>
  <sheetFormatPr defaultRowHeight="20.25"/>
  <cols>
    <col min="1" max="1" width="9.140625" style="2"/>
    <col min="2" max="2" width="61.140625" style="18" bestFit="1" customWidth="1"/>
    <col min="3" max="3" width="8.5703125" style="18" hidden="1" customWidth="1"/>
    <col min="4" max="4" width="21.5703125" style="18" hidden="1" customWidth="1"/>
    <col min="5" max="5" width="11.5703125" style="18" hidden="1" customWidth="1"/>
    <col min="6" max="6" width="8.85546875" style="18" hidden="1" customWidth="1"/>
    <col min="7" max="8" width="9.140625" style="18"/>
    <col min="9" max="9" width="8.85546875" style="18" bestFit="1" customWidth="1"/>
    <col min="10" max="10" width="9.7109375" style="18" bestFit="1" customWidth="1"/>
    <col min="11" max="11" width="9.42578125" style="18" customWidth="1"/>
    <col min="12" max="12" width="12.42578125" style="18" hidden="1" customWidth="1"/>
    <col min="13" max="13" width="12" style="18" hidden="1" customWidth="1"/>
    <col min="14" max="14" width="12.28515625" style="18" hidden="1" customWidth="1"/>
    <col min="15" max="15" width="13" style="18" bestFit="1" customWidth="1"/>
    <col min="16" max="16" width="11.85546875" style="18" customWidth="1"/>
    <col min="17" max="17" width="11.85546875" style="2" hidden="1" customWidth="1"/>
    <col min="18" max="18" width="13" style="2" hidden="1" customWidth="1"/>
    <col min="19" max="20" width="12.42578125" style="2" bestFit="1" customWidth="1"/>
    <col min="21" max="16384" width="9.140625" style="2"/>
  </cols>
  <sheetData>
    <row r="1" spans="2:20" ht="28.5" customHeight="1">
      <c r="B1" s="937" t="s">
        <v>492</v>
      </c>
      <c r="C1" s="937"/>
      <c r="D1" s="937"/>
      <c r="E1" s="937"/>
      <c r="F1" s="937"/>
      <c r="G1" s="937"/>
      <c r="H1" s="937"/>
      <c r="I1" s="937"/>
      <c r="J1" s="937"/>
      <c r="K1" s="937"/>
      <c r="L1" s="937"/>
      <c r="M1" s="937"/>
      <c r="N1" s="937"/>
      <c r="O1" s="937"/>
      <c r="P1" s="937"/>
      <c r="Q1" s="937"/>
      <c r="R1" s="937"/>
      <c r="S1" s="937"/>
      <c r="T1" s="937"/>
    </row>
    <row r="2" spans="2:20">
      <c r="B2" s="44"/>
    </row>
    <row r="3" spans="2:20">
      <c r="B3" s="327"/>
      <c r="C3" s="336" t="s">
        <v>295</v>
      </c>
      <c r="D3" s="336" t="s">
        <v>0</v>
      </c>
      <c r="E3" s="336" t="s">
        <v>1</v>
      </c>
      <c r="F3" s="337" t="s">
        <v>2</v>
      </c>
      <c r="G3" s="337" t="s">
        <v>3</v>
      </c>
      <c r="H3" s="337" t="s">
        <v>4</v>
      </c>
      <c r="I3" s="337" t="s">
        <v>5</v>
      </c>
      <c r="J3" s="337" t="s">
        <v>6</v>
      </c>
      <c r="K3" s="337" t="s">
        <v>7</v>
      </c>
      <c r="L3" s="338" t="s">
        <v>380</v>
      </c>
      <c r="M3" s="339" t="s">
        <v>535</v>
      </c>
      <c r="N3" s="338" t="s">
        <v>545</v>
      </c>
      <c r="O3" s="338" t="s">
        <v>305</v>
      </c>
      <c r="P3" s="338" t="s">
        <v>8</v>
      </c>
      <c r="Q3" s="339" t="s">
        <v>496</v>
      </c>
      <c r="R3" s="339" t="s">
        <v>539</v>
      </c>
      <c r="S3" s="339" t="s">
        <v>550</v>
      </c>
      <c r="T3" s="709" t="s">
        <v>585</v>
      </c>
    </row>
    <row r="4" spans="2:20">
      <c r="B4" s="340" t="s">
        <v>384</v>
      </c>
      <c r="C4" s="112">
        <v>10</v>
      </c>
      <c r="D4" s="112">
        <v>8</v>
      </c>
      <c r="E4" s="112">
        <v>14</v>
      </c>
      <c r="F4" s="587">
        <v>14</v>
      </c>
      <c r="G4" s="587">
        <v>9</v>
      </c>
      <c r="H4" s="587">
        <v>7</v>
      </c>
      <c r="I4" s="587">
        <v>9</v>
      </c>
      <c r="J4" s="587">
        <v>9</v>
      </c>
      <c r="K4" s="587">
        <v>6</v>
      </c>
      <c r="L4" s="587">
        <v>6</v>
      </c>
      <c r="M4" s="587">
        <v>6</v>
      </c>
      <c r="N4" s="588">
        <v>6</v>
      </c>
      <c r="O4" s="587">
        <v>6</v>
      </c>
      <c r="P4" s="587">
        <v>6</v>
      </c>
      <c r="Q4" s="587">
        <v>5</v>
      </c>
      <c r="R4" s="587">
        <v>5</v>
      </c>
      <c r="S4" s="587">
        <v>5</v>
      </c>
      <c r="T4" s="710">
        <v>5</v>
      </c>
    </row>
    <row r="5" spans="2:20">
      <c r="B5" s="331" t="s">
        <v>334</v>
      </c>
      <c r="C5" s="319">
        <v>11</v>
      </c>
      <c r="D5" s="319">
        <v>9</v>
      </c>
      <c r="E5" s="319">
        <v>5</v>
      </c>
      <c r="F5" s="589">
        <v>9</v>
      </c>
      <c r="G5" s="589">
        <v>13</v>
      </c>
      <c r="H5" s="589">
        <v>15</v>
      </c>
      <c r="I5" s="589">
        <v>12</v>
      </c>
      <c r="J5" s="589">
        <v>10</v>
      </c>
      <c r="K5" s="590">
        <v>15</v>
      </c>
      <c r="L5" s="590">
        <v>13</v>
      </c>
      <c r="M5" s="590">
        <v>15</v>
      </c>
      <c r="N5" s="591">
        <v>14</v>
      </c>
      <c r="O5" s="591">
        <v>12</v>
      </c>
      <c r="P5" s="591">
        <v>13</v>
      </c>
      <c r="Q5" s="591">
        <v>12</v>
      </c>
      <c r="R5" s="591">
        <v>8</v>
      </c>
      <c r="S5" s="591">
        <v>12</v>
      </c>
      <c r="T5" s="711">
        <v>12</v>
      </c>
    </row>
    <row r="6" spans="2:20">
      <c r="B6" s="340" t="s">
        <v>335</v>
      </c>
      <c r="C6" s="113">
        <v>22</v>
      </c>
      <c r="D6" s="113">
        <v>23</v>
      </c>
      <c r="E6" s="113">
        <v>21</v>
      </c>
      <c r="F6" s="588">
        <v>15</v>
      </c>
      <c r="G6" s="588">
        <v>17</v>
      </c>
      <c r="H6" s="588">
        <v>17</v>
      </c>
      <c r="I6" s="588">
        <v>18</v>
      </c>
      <c r="J6" s="588">
        <v>21</v>
      </c>
      <c r="K6" s="588">
        <v>19</v>
      </c>
      <c r="L6" s="588">
        <v>21</v>
      </c>
      <c r="M6" s="588">
        <v>19</v>
      </c>
      <c r="N6" s="588">
        <v>20</v>
      </c>
      <c r="O6" s="587">
        <v>20</v>
      </c>
      <c r="P6" s="587">
        <v>19</v>
      </c>
      <c r="Q6" s="587">
        <v>21</v>
      </c>
      <c r="R6" s="587">
        <v>25</v>
      </c>
      <c r="S6" s="587">
        <v>21</v>
      </c>
      <c r="T6" s="710">
        <v>21</v>
      </c>
    </row>
    <row r="7" spans="2:20" ht="22.5">
      <c r="B7" s="331" t="s">
        <v>333</v>
      </c>
      <c r="C7" s="319">
        <v>43</v>
      </c>
      <c r="D7" s="319">
        <v>40</v>
      </c>
      <c r="E7" s="319">
        <v>40</v>
      </c>
      <c r="F7" s="589">
        <v>38</v>
      </c>
      <c r="G7" s="589">
        <v>39</v>
      </c>
      <c r="H7" s="589">
        <v>39</v>
      </c>
      <c r="I7" s="589">
        <v>39</v>
      </c>
      <c r="J7" s="589">
        <v>40</v>
      </c>
      <c r="K7" s="590">
        <v>40</v>
      </c>
      <c r="L7" s="590">
        <v>40</v>
      </c>
      <c r="M7" s="590">
        <v>40</v>
      </c>
      <c r="N7" s="591">
        <v>40</v>
      </c>
      <c r="O7" s="591">
        <v>38</v>
      </c>
      <c r="P7" s="591">
        <v>38</v>
      </c>
      <c r="Q7" s="591" t="s">
        <v>546</v>
      </c>
      <c r="R7" s="591">
        <f>SUM(R4:R6)</f>
        <v>38</v>
      </c>
      <c r="S7" s="591">
        <f>SUM(S4:S6)</f>
        <v>38</v>
      </c>
      <c r="T7" s="711">
        <f>SUM(T4:T6)</f>
        <v>38</v>
      </c>
    </row>
    <row r="8" spans="2:20">
      <c r="B8" s="3" t="s">
        <v>381</v>
      </c>
    </row>
    <row r="9" spans="2:20" ht="48.75" customHeight="1">
      <c r="B9" s="938" t="s">
        <v>547</v>
      </c>
      <c r="C9" s="938"/>
      <c r="D9" s="938"/>
      <c r="E9" s="938"/>
      <c r="F9" s="938"/>
      <c r="G9" s="938"/>
      <c r="H9" s="938"/>
      <c r="I9" s="938"/>
      <c r="J9" s="938"/>
      <c r="K9" s="938"/>
      <c r="L9" s="938"/>
      <c r="M9" s="938"/>
      <c r="N9" s="938"/>
      <c r="O9" s="938"/>
      <c r="P9" s="938"/>
      <c r="Q9" s="938"/>
      <c r="R9" s="938"/>
      <c r="S9" s="938"/>
      <c r="T9" s="938"/>
    </row>
  </sheetData>
  <mergeCells count="2">
    <mergeCell ref="B1:T1"/>
    <mergeCell ref="B9:T9"/>
  </mergeCells>
  <printOptions horizontalCentered="1"/>
  <pageMargins left="0.7" right="0.7" top="0.75" bottom="0.75" header="0.3" footer="0.3"/>
  <pageSetup scale="45" orientation="portrait" r:id="rId1"/>
</worksheet>
</file>

<file path=xl/worksheets/sheet15.xml><?xml version="1.0" encoding="utf-8"?>
<worksheet xmlns="http://schemas.openxmlformats.org/spreadsheetml/2006/main" xmlns:r="http://schemas.openxmlformats.org/officeDocument/2006/relationships">
  <sheetPr>
    <tabColor rgb="FF00B050"/>
    <pageSetUpPr fitToPage="1"/>
  </sheetPr>
  <dimension ref="B1:IW53"/>
  <sheetViews>
    <sheetView showGridLines="0" view="pageBreakPreview" topLeftCell="A25" zoomScale="57" zoomScaleSheetLayoutView="57" workbookViewId="0">
      <selection activeCell="F65" sqref="F65"/>
    </sheetView>
  </sheetViews>
  <sheetFormatPr defaultRowHeight="18" customHeight="1"/>
  <cols>
    <col min="1" max="1" width="9.140625" style="97"/>
    <col min="2" max="2" width="21.140625" style="92" customWidth="1"/>
    <col min="3" max="3" width="99.28515625" style="93" bestFit="1" customWidth="1"/>
    <col min="4" max="9" width="21.140625" style="95" customWidth="1"/>
    <col min="10" max="10" width="21.140625" style="97" customWidth="1"/>
    <col min="11" max="12" width="9.140625" style="97" customWidth="1"/>
    <col min="13" max="13" width="10.28515625" style="97" customWidth="1"/>
    <col min="14" max="14" width="10.85546875" style="97" customWidth="1"/>
    <col min="15" max="19" width="9.140625" style="97" customWidth="1"/>
    <col min="20" max="20" width="17.7109375" style="95" customWidth="1"/>
    <col min="21" max="21" width="9.140625" style="97"/>
    <col min="22" max="22" width="11.7109375" style="97" bestFit="1" customWidth="1"/>
    <col min="23" max="257" width="9.140625" style="97"/>
    <col min="258" max="258" width="7.5703125" style="97" customWidth="1"/>
    <col min="259" max="259" width="47" style="97" customWidth="1"/>
    <col min="260" max="260" width="13.42578125" style="97" bestFit="1" customWidth="1"/>
    <col min="261" max="261" width="12.7109375" style="97" customWidth="1"/>
    <col min="262" max="262" width="13.42578125" style="97" bestFit="1" customWidth="1"/>
    <col min="263" max="264" width="12.7109375" style="97" customWidth="1"/>
    <col min="265" max="265" width="13.42578125" style="97" bestFit="1" customWidth="1"/>
    <col min="266" max="266" width="12.7109375" style="97" customWidth="1"/>
    <col min="267" max="268" width="9.140625" style="97" customWidth="1"/>
    <col min="269" max="269" width="10.28515625" style="97" customWidth="1"/>
    <col min="270" max="270" width="10.85546875" style="97" customWidth="1"/>
    <col min="271" max="275" width="9.140625" style="97" customWidth="1"/>
    <col min="276" max="276" width="17.7109375" style="97" customWidth="1"/>
    <col min="277" max="277" width="9.140625" style="97"/>
    <col min="278" max="278" width="11.7109375" style="97" bestFit="1" customWidth="1"/>
    <col min="279" max="513" width="9.140625" style="97"/>
    <col min="514" max="514" width="7.5703125" style="97" customWidth="1"/>
    <col min="515" max="515" width="47" style="97" customWidth="1"/>
    <col min="516" max="516" width="13.42578125" style="97" bestFit="1" customWidth="1"/>
    <col min="517" max="517" width="12.7109375" style="97" customWidth="1"/>
    <col min="518" max="518" width="13.42578125" style="97" bestFit="1" customWidth="1"/>
    <col min="519" max="520" width="12.7109375" style="97" customWidth="1"/>
    <col min="521" max="521" width="13.42578125" style="97" bestFit="1" customWidth="1"/>
    <col min="522" max="522" width="12.7109375" style="97" customWidth="1"/>
    <col min="523" max="524" width="9.140625" style="97" customWidth="1"/>
    <col min="525" max="525" width="10.28515625" style="97" customWidth="1"/>
    <col min="526" max="526" width="10.85546875" style="97" customWidth="1"/>
    <col min="527" max="531" width="9.140625" style="97" customWidth="1"/>
    <col min="532" max="532" width="17.7109375" style="97" customWidth="1"/>
    <col min="533" max="533" width="9.140625" style="97"/>
    <col min="534" max="534" width="11.7109375" style="97" bestFit="1" customWidth="1"/>
    <col min="535" max="769" width="9.140625" style="97"/>
    <col min="770" max="770" width="7.5703125" style="97" customWidth="1"/>
    <col min="771" max="771" width="47" style="97" customWidth="1"/>
    <col min="772" max="772" width="13.42578125" style="97" bestFit="1" customWidth="1"/>
    <col min="773" max="773" width="12.7109375" style="97" customWidth="1"/>
    <col min="774" max="774" width="13.42578125" style="97" bestFit="1" customWidth="1"/>
    <col min="775" max="776" width="12.7109375" style="97" customWidth="1"/>
    <col min="777" max="777" width="13.42578125" style="97" bestFit="1" customWidth="1"/>
    <col min="778" max="778" width="12.7109375" style="97" customWidth="1"/>
    <col min="779" max="780" width="9.140625" style="97" customWidth="1"/>
    <col min="781" max="781" width="10.28515625" style="97" customWidth="1"/>
    <col min="782" max="782" width="10.85546875" style="97" customWidth="1"/>
    <col min="783" max="787" width="9.140625" style="97" customWidth="1"/>
    <col min="788" max="788" width="17.7109375" style="97" customWidth="1"/>
    <col min="789" max="789" width="9.140625" style="97"/>
    <col min="790" max="790" width="11.7109375" style="97" bestFit="1" customWidth="1"/>
    <col min="791" max="1025" width="9.140625" style="97"/>
    <col min="1026" max="1026" width="7.5703125" style="97" customWidth="1"/>
    <col min="1027" max="1027" width="47" style="97" customWidth="1"/>
    <col min="1028" max="1028" width="13.42578125" style="97" bestFit="1" customWidth="1"/>
    <col min="1029" max="1029" width="12.7109375" style="97" customWidth="1"/>
    <col min="1030" max="1030" width="13.42578125" style="97" bestFit="1" customWidth="1"/>
    <col min="1031" max="1032" width="12.7109375" style="97" customWidth="1"/>
    <col min="1033" max="1033" width="13.42578125" style="97" bestFit="1" customWidth="1"/>
    <col min="1034" max="1034" width="12.7109375" style="97" customWidth="1"/>
    <col min="1035" max="1036" width="9.140625" style="97" customWidth="1"/>
    <col min="1037" max="1037" width="10.28515625" style="97" customWidth="1"/>
    <col min="1038" max="1038" width="10.85546875" style="97" customWidth="1"/>
    <col min="1039" max="1043" width="9.140625" style="97" customWidth="1"/>
    <col min="1044" max="1044" width="17.7109375" style="97" customWidth="1"/>
    <col min="1045" max="1045" width="9.140625" style="97"/>
    <col min="1046" max="1046" width="11.7109375" style="97" bestFit="1" customWidth="1"/>
    <col min="1047" max="1281" width="9.140625" style="97"/>
    <col min="1282" max="1282" width="7.5703125" style="97" customWidth="1"/>
    <col min="1283" max="1283" width="47" style="97" customWidth="1"/>
    <col min="1284" max="1284" width="13.42578125" style="97" bestFit="1" customWidth="1"/>
    <col min="1285" max="1285" width="12.7109375" style="97" customWidth="1"/>
    <col min="1286" max="1286" width="13.42578125" style="97" bestFit="1" customWidth="1"/>
    <col min="1287" max="1288" width="12.7109375" style="97" customWidth="1"/>
    <col min="1289" max="1289" width="13.42578125" style="97" bestFit="1" customWidth="1"/>
    <col min="1290" max="1290" width="12.7109375" style="97" customWidth="1"/>
    <col min="1291" max="1292" width="9.140625" style="97" customWidth="1"/>
    <col min="1293" max="1293" width="10.28515625" style="97" customWidth="1"/>
    <col min="1294" max="1294" width="10.85546875" style="97" customWidth="1"/>
    <col min="1295" max="1299" width="9.140625" style="97" customWidth="1"/>
    <col min="1300" max="1300" width="17.7109375" style="97" customWidth="1"/>
    <col min="1301" max="1301" width="9.140625" style="97"/>
    <col min="1302" max="1302" width="11.7109375" style="97" bestFit="1" customWidth="1"/>
    <col min="1303" max="1537" width="9.140625" style="97"/>
    <col min="1538" max="1538" width="7.5703125" style="97" customWidth="1"/>
    <col min="1539" max="1539" width="47" style="97" customWidth="1"/>
    <col min="1540" max="1540" width="13.42578125" style="97" bestFit="1" customWidth="1"/>
    <col min="1541" max="1541" width="12.7109375" style="97" customWidth="1"/>
    <col min="1542" max="1542" width="13.42578125" style="97" bestFit="1" customWidth="1"/>
    <col min="1543" max="1544" width="12.7109375" style="97" customWidth="1"/>
    <col min="1545" max="1545" width="13.42578125" style="97" bestFit="1" customWidth="1"/>
    <col min="1546" max="1546" width="12.7109375" style="97" customWidth="1"/>
    <col min="1547" max="1548" width="9.140625" style="97" customWidth="1"/>
    <col min="1549" max="1549" width="10.28515625" style="97" customWidth="1"/>
    <col min="1550" max="1550" width="10.85546875" style="97" customWidth="1"/>
    <col min="1551" max="1555" width="9.140625" style="97" customWidth="1"/>
    <col min="1556" max="1556" width="17.7109375" style="97" customWidth="1"/>
    <col min="1557" max="1557" width="9.140625" style="97"/>
    <col min="1558" max="1558" width="11.7109375" style="97" bestFit="1" customWidth="1"/>
    <col min="1559" max="1793" width="9.140625" style="97"/>
    <col min="1794" max="1794" width="7.5703125" style="97" customWidth="1"/>
    <col min="1795" max="1795" width="47" style="97" customWidth="1"/>
    <col min="1796" max="1796" width="13.42578125" style="97" bestFit="1" customWidth="1"/>
    <col min="1797" max="1797" width="12.7109375" style="97" customWidth="1"/>
    <col min="1798" max="1798" width="13.42578125" style="97" bestFit="1" customWidth="1"/>
    <col min="1799" max="1800" width="12.7109375" style="97" customWidth="1"/>
    <col min="1801" max="1801" width="13.42578125" style="97" bestFit="1" customWidth="1"/>
    <col min="1802" max="1802" width="12.7109375" style="97" customWidth="1"/>
    <col min="1803" max="1804" width="9.140625" style="97" customWidth="1"/>
    <col min="1805" max="1805" width="10.28515625" style="97" customWidth="1"/>
    <col min="1806" max="1806" width="10.85546875" style="97" customWidth="1"/>
    <col min="1807" max="1811" width="9.140625" style="97" customWidth="1"/>
    <col min="1812" max="1812" width="17.7109375" style="97" customWidth="1"/>
    <col min="1813" max="1813" width="9.140625" style="97"/>
    <col min="1814" max="1814" width="11.7109375" style="97" bestFit="1" customWidth="1"/>
    <col min="1815" max="2049" width="9.140625" style="97"/>
    <col min="2050" max="2050" width="7.5703125" style="97" customWidth="1"/>
    <col min="2051" max="2051" width="47" style="97" customWidth="1"/>
    <col min="2052" max="2052" width="13.42578125" style="97" bestFit="1" customWidth="1"/>
    <col min="2053" max="2053" width="12.7109375" style="97" customWidth="1"/>
    <col min="2054" max="2054" width="13.42578125" style="97" bestFit="1" customWidth="1"/>
    <col min="2055" max="2056" width="12.7109375" style="97" customWidth="1"/>
    <col min="2057" max="2057" width="13.42578125" style="97" bestFit="1" customWidth="1"/>
    <col min="2058" max="2058" width="12.7109375" style="97" customWidth="1"/>
    <col min="2059" max="2060" width="9.140625" style="97" customWidth="1"/>
    <col min="2061" max="2061" width="10.28515625" style="97" customWidth="1"/>
    <col min="2062" max="2062" width="10.85546875" style="97" customWidth="1"/>
    <col min="2063" max="2067" width="9.140625" style="97" customWidth="1"/>
    <col min="2068" max="2068" width="17.7109375" style="97" customWidth="1"/>
    <col min="2069" max="2069" width="9.140625" style="97"/>
    <col min="2070" max="2070" width="11.7109375" style="97" bestFit="1" customWidth="1"/>
    <col min="2071" max="2305" width="9.140625" style="97"/>
    <col min="2306" max="2306" width="7.5703125" style="97" customWidth="1"/>
    <col min="2307" max="2307" width="47" style="97" customWidth="1"/>
    <col min="2308" max="2308" width="13.42578125" style="97" bestFit="1" customWidth="1"/>
    <col min="2309" max="2309" width="12.7109375" style="97" customWidth="1"/>
    <col min="2310" max="2310" width="13.42578125" style="97" bestFit="1" customWidth="1"/>
    <col min="2311" max="2312" width="12.7109375" style="97" customWidth="1"/>
    <col min="2313" max="2313" width="13.42578125" style="97" bestFit="1" customWidth="1"/>
    <col min="2314" max="2314" width="12.7109375" style="97" customWidth="1"/>
    <col min="2315" max="2316" width="9.140625" style="97" customWidth="1"/>
    <col min="2317" max="2317" width="10.28515625" style="97" customWidth="1"/>
    <col min="2318" max="2318" width="10.85546875" style="97" customWidth="1"/>
    <col min="2319" max="2323" width="9.140625" style="97" customWidth="1"/>
    <col min="2324" max="2324" width="17.7109375" style="97" customWidth="1"/>
    <col min="2325" max="2325" width="9.140625" style="97"/>
    <col min="2326" max="2326" width="11.7109375" style="97" bestFit="1" customWidth="1"/>
    <col min="2327" max="2561" width="9.140625" style="97"/>
    <col min="2562" max="2562" width="7.5703125" style="97" customWidth="1"/>
    <col min="2563" max="2563" width="47" style="97" customWidth="1"/>
    <col min="2564" max="2564" width="13.42578125" style="97" bestFit="1" customWidth="1"/>
    <col min="2565" max="2565" width="12.7109375" style="97" customWidth="1"/>
    <col min="2566" max="2566" width="13.42578125" style="97" bestFit="1" customWidth="1"/>
    <col min="2567" max="2568" width="12.7109375" style="97" customWidth="1"/>
    <col min="2569" max="2569" width="13.42578125" style="97" bestFit="1" customWidth="1"/>
    <col min="2570" max="2570" width="12.7109375" style="97" customWidth="1"/>
    <col min="2571" max="2572" width="9.140625" style="97" customWidth="1"/>
    <col min="2573" max="2573" width="10.28515625" style="97" customWidth="1"/>
    <col min="2574" max="2574" width="10.85546875" style="97" customWidth="1"/>
    <col min="2575" max="2579" width="9.140625" style="97" customWidth="1"/>
    <col min="2580" max="2580" width="17.7109375" style="97" customWidth="1"/>
    <col min="2581" max="2581" width="9.140625" style="97"/>
    <col min="2582" max="2582" width="11.7109375" style="97" bestFit="1" customWidth="1"/>
    <col min="2583" max="2817" width="9.140625" style="97"/>
    <col min="2818" max="2818" width="7.5703125" style="97" customWidth="1"/>
    <col min="2819" max="2819" width="47" style="97" customWidth="1"/>
    <col min="2820" max="2820" width="13.42578125" style="97" bestFit="1" customWidth="1"/>
    <col min="2821" max="2821" width="12.7109375" style="97" customWidth="1"/>
    <col min="2822" max="2822" width="13.42578125" style="97" bestFit="1" customWidth="1"/>
    <col min="2823" max="2824" width="12.7109375" style="97" customWidth="1"/>
    <col min="2825" max="2825" width="13.42578125" style="97" bestFit="1" customWidth="1"/>
    <col min="2826" max="2826" width="12.7109375" style="97" customWidth="1"/>
    <col min="2827" max="2828" width="9.140625" style="97" customWidth="1"/>
    <col min="2829" max="2829" width="10.28515625" style="97" customWidth="1"/>
    <col min="2830" max="2830" width="10.85546875" style="97" customWidth="1"/>
    <col min="2831" max="2835" width="9.140625" style="97" customWidth="1"/>
    <col min="2836" max="2836" width="17.7109375" style="97" customWidth="1"/>
    <col min="2837" max="2837" width="9.140625" style="97"/>
    <col min="2838" max="2838" width="11.7109375" style="97" bestFit="1" customWidth="1"/>
    <col min="2839" max="3073" width="9.140625" style="97"/>
    <col min="3074" max="3074" width="7.5703125" style="97" customWidth="1"/>
    <col min="3075" max="3075" width="47" style="97" customWidth="1"/>
    <col min="3076" max="3076" width="13.42578125" style="97" bestFit="1" customWidth="1"/>
    <col min="3077" max="3077" width="12.7109375" style="97" customWidth="1"/>
    <col min="3078" max="3078" width="13.42578125" style="97" bestFit="1" customWidth="1"/>
    <col min="3079" max="3080" width="12.7109375" style="97" customWidth="1"/>
    <col min="3081" max="3081" width="13.42578125" style="97" bestFit="1" customWidth="1"/>
    <col min="3082" max="3082" width="12.7109375" style="97" customWidth="1"/>
    <col min="3083" max="3084" width="9.140625" style="97" customWidth="1"/>
    <col min="3085" max="3085" width="10.28515625" style="97" customWidth="1"/>
    <col min="3086" max="3086" width="10.85546875" style="97" customWidth="1"/>
    <col min="3087" max="3091" width="9.140625" style="97" customWidth="1"/>
    <col min="3092" max="3092" width="17.7109375" style="97" customWidth="1"/>
    <col min="3093" max="3093" width="9.140625" style="97"/>
    <col min="3094" max="3094" width="11.7109375" style="97" bestFit="1" customWidth="1"/>
    <col min="3095" max="3329" width="9.140625" style="97"/>
    <col min="3330" max="3330" width="7.5703125" style="97" customWidth="1"/>
    <col min="3331" max="3331" width="47" style="97" customWidth="1"/>
    <col min="3332" max="3332" width="13.42578125" style="97" bestFit="1" customWidth="1"/>
    <col min="3333" max="3333" width="12.7109375" style="97" customWidth="1"/>
    <col min="3334" max="3334" width="13.42578125" style="97" bestFit="1" customWidth="1"/>
    <col min="3335" max="3336" width="12.7109375" style="97" customWidth="1"/>
    <col min="3337" max="3337" width="13.42578125" style="97" bestFit="1" customWidth="1"/>
    <col min="3338" max="3338" width="12.7109375" style="97" customWidth="1"/>
    <col min="3339" max="3340" width="9.140625" style="97" customWidth="1"/>
    <col min="3341" max="3341" width="10.28515625" style="97" customWidth="1"/>
    <col min="3342" max="3342" width="10.85546875" style="97" customWidth="1"/>
    <col min="3343" max="3347" width="9.140625" style="97" customWidth="1"/>
    <col min="3348" max="3348" width="17.7109375" style="97" customWidth="1"/>
    <col min="3349" max="3349" width="9.140625" style="97"/>
    <col min="3350" max="3350" width="11.7109375" style="97" bestFit="1" customWidth="1"/>
    <col min="3351" max="3585" width="9.140625" style="97"/>
    <col min="3586" max="3586" width="7.5703125" style="97" customWidth="1"/>
    <col min="3587" max="3587" width="47" style="97" customWidth="1"/>
    <col min="3588" max="3588" width="13.42578125" style="97" bestFit="1" customWidth="1"/>
    <col min="3589" max="3589" width="12.7109375" style="97" customWidth="1"/>
    <col min="3590" max="3590" width="13.42578125" style="97" bestFit="1" customWidth="1"/>
    <col min="3591" max="3592" width="12.7109375" style="97" customWidth="1"/>
    <col min="3593" max="3593" width="13.42578125" style="97" bestFit="1" customWidth="1"/>
    <col min="3594" max="3594" width="12.7109375" style="97" customWidth="1"/>
    <col min="3595" max="3596" width="9.140625" style="97" customWidth="1"/>
    <col min="3597" max="3597" width="10.28515625" style="97" customWidth="1"/>
    <col min="3598" max="3598" width="10.85546875" style="97" customWidth="1"/>
    <col min="3599" max="3603" width="9.140625" style="97" customWidth="1"/>
    <col min="3604" max="3604" width="17.7109375" style="97" customWidth="1"/>
    <col min="3605" max="3605" width="9.140625" style="97"/>
    <col min="3606" max="3606" width="11.7109375" style="97" bestFit="1" customWidth="1"/>
    <col min="3607" max="3841" width="9.140625" style="97"/>
    <col min="3842" max="3842" width="7.5703125" style="97" customWidth="1"/>
    <col min="3843" max="3843" width="47" style="97" customWidth="1"/>
    <col min="3844" max="3844" width="13.42578125" style="97" bestFit="1" customWidth="1"/>
    <col min="3845" max="3845" width="12.7109375" style="97" customWidth="1"/>
    <col min="3846" max="3846" width="13.42578125" style="97" bestFit="1" customWidth="1"/>
    <col min="3847" max="3848" width="12.7109375" style="97" customWidth="1"/>
    <col min="3849" max="3849" width="13.42578125" style="97" bestFit="1" customWidth="1"/>
    <col min="3850" max="3850" width="12.7109375" style="97" customWidth="1"/>
    <col min="3851" max="3852" width="9.140625" style="97" customWidth="1"/>
    <col min="3853" max="3853" width="10.28515625" style="97" customWidth="1"/>
    <col min="3854" max="3854" width="10.85546875" style="97" customWidth="1"/>
    <col min="3855" max="3859" width="9.140625" style="97" customWidth="1"/>
    <col min="3860" max="3860" width="17.7109375" style="97" customWidth="1"/>
    <col min="3861" max="3861" width="9.140625" style="97"/>
    <col min="3862" max="3862" width="11.7109375" style="97" bestFit="1" customWidth="1"/>
    <col min="3863" max="4097" width="9.140625" style="97"/>
    <col min="4098" max="4098" width="7.5703125" style="97" customWidth="1"/>
    <col min="4099" max="4099" width="47" style="97" customWidth="1"/>
    <col min="4100" max="4100" width="13.42578125" style="97" bestFit="1" customWidth="1"/>
    <col min="4101" max="4101" width="12.7109375" style="97" customWidth="1"/>
    <col min="4102" max="4102" width="13.42578125" style="97" bestFit="1" customWidth="1"/>
    <col min="4103" max="4104" width="12.7109375" style="97" customWidth="1"/>
    <col min="4105" max="4105" width="13.42578125" style="97" bestFit="1" customWidth="1"/>
    <col min="4106" max="4106" width="12.7109375" style="97" customWidth="1"/>
    <col min="4107" max="4108" width="9.140625" style="97" customWidth="1"/>
    <col min="4109" max="4109" width="10.28515625" style="97" customWidth="1"/>
    <col min="4110" max="4110" width="10.85546875" style="97" customWidth="1"/>
    <col min="4111" max="4115" width="9.140625" style="97" customWidth="1"/>
    <col min="4116" max="4116" width="17.7109375" style="97" customWidth="1"/>
    <col min="4117" max="4117" width="9.140625" style="97"/>
    <col min="4118" max="4118" width="11.7109375" style="97" bestFit="1" customWidth="1"/>
    <col min="4119" max="4353" width="9.140625" style="97"/>
    <col min="4354" max="4354" width="7.5703125" style="97" customWidth="1"/>
    <col min="4355" max="4355" width="47" style="97" customWidth="1"/>
    <col min="4356" max="4356" width="13.42578125" style="97" bestFit="1" customWidth="1"/>
    <col min="4357" max="4357" width="12.7109375" style="97" customWidth="1"/>
    <col min="4358" max="4358" width="13.42578125" style="97" bestFit="1" customWidth="1"/>
    <col min="4359" max="4360" width="12.7109375" style="97" customWidth="1"/>
    <col min="4361" max="4361" width="13.42578125" style="97" bestFit="1" customWidth="1"/>
    <col min="4362" max="4362" width="12.7109375" style="97" customWidth="1"/>
    <col min="4363" max="4364" width="9.140625" style="97" customWidth="1"/>
    <col min="4365" max="4365" width="10.28515625" style="97" customWidth="1"/>
    <col min="4366" max="4366" width="10.85546875" style="97" customWidth="1"/>
    <col min="4367" max="4371" width="9.140625" style="97" customWidth="1"/>
    <col min="4372" max="4372" width="17.7109375" style="97" customWidth="1"/>
    <col min="4373" max="4373" width="9.140625" style="97"/>
    <col min="4374" max="4374" width="11.7109375" style="97" bestFit="1" customWidth="1"/>
    <col min="4375" max="4609" width="9.140625" style="97"/>
    <col min="4610" max="4610" width="7.5703125" style="97" customWidth="1"/>
    <col min="4611" max="4611" width="47" style="97" customWidth="1"/>
    <col min="4612" max="4612" width="13.42578125" style="97" bestFit="1" customWidth="1"/>
    <col min="4613" max="4613" width="12.7109375" style="97" customWidth="1"/>
    <col min="4614" max="4614" width="13.42578125" style="97" bestFit="1" customWidth="1"/>
    <col min="4615" max="4616" width="12.7109375" style="97" customWidth="1"/>
    <col min="4617" max="4617" width="13.42578125" style="97" bestFit="1" customWidth="1"/>
    <col min="4618" max="4618" width="12.7109375" style="97" customWidth="1"/>
    <col min="4619" max="4620" width="9.140625" style="97" customWidth="1"/>
    <col min="4621" max="4621" width="10.28515625" style="97" customWidth="1"/>
    <col min="4622" max="4622" width="10.85546875" style="97" customWidth="1"/>
    <col min="4623" max="4627" width="9.140625" style="97" customWidth="1"/>
    <col min="4628" max="4628" width="17.7109375" style="97" customWidth="1"/>
    <col min="4629" max="4629" width="9.140625" style="97"/>
    <col min="4630" max="4630" width="11.7109375" style="97" bestFit="1" customWidth="1"/>
    <col min="4631" max="4865" width="9.140625" style="97"/>
    <col min="4866" max="4866" width="7.5703125" style="97" customWidth="1"/>
    <col min="4867" max="4867" width="47" style="97" customWidth="1"/>
    <col min="4868" max="4868" width="13.42578125" style="97" bestFit="1" customWidth="1"/>
    <col min="4869" max="4869" width="12.7109375" style="97" customWidth="1"/>
    <col min="4870" max="4870" width="13.42578125" style="97" bestFit="1" customWidth="1"/>
    <col min="4871" max="4872" width="12.7109375" style="97" customWidth="1"/>
    <col min="4873" max="4873" width="13.42578125" style="97" bestFit="1" customWidth="1"/>
    <col min="4874" max="4874" width="12.7109375" style="97" customWidth="1"/>
    <col min="4875" max="4876" width="9.140625" style="97" customWidth="1"/>
    <col min="4877" max="4877" width="10.28515625" style="97" customWidth="1"/>
    <col min="4878" max="4878" width="10.85546875" style="97" customWidth="1"/>
    <col min="4879" max="4883" width="9.140625" style="97" customWidth="1"/>
    <col min="4884" max="4884" width="17.7109375" style="97" customWidth="1"/>
    <col min="4885" max="4885" width="9.140625" style="97"/>
    <col min="4886" max="4886" width="11.7109375" style="97" bestFit="1" customWidth="1"/>
    <col min="4887" max="5121" width="9.140625" style="97"/>
    <col min="5122" max="5122" width="7.5703125" style="97" customWidth="1"/>
    <col min="5123" max="5123" width="47" style="97" customWidth="1"/>
    <col min="5124" max="5124" width="13.42578125" style="97" bestFit="1" customWidth="1"/>
    <col min="5125" max="5125" width="12.7109375" style="97" customWidth="1"/>
    <col min="5126" max="5126" width="13.42578125" style="97" bestFit="1" customWidth="1"/>
    <col min="5127" max="5128" width="12.7109375" style="97" customWidth="1"/>
    <col min="5129" max="5129" width="13.42578125" style="97" bestFit="1" customWidth="1"/>
    <col min="5130" max="5130" width="12.7109375" style="97" customWidth="1"/>
    <col min="5131" max="5132" width="9.140625" style="97" customWidth="1"/>
    <col min="5133" max="5133" width="10.28515625" style="97" customWidth="1"/>
    <col min="5134" max="5134" width="10.85546875" style="97" customWidth="1"/>
    <col min="5135" max="5139" width="9.140625" style="97" customWidth="1"/>
    <col min="5140" max="5140" width="17.7109375" style="97" customWidth="1"/>
    <col min="5141" max="5141" width="9.140625" style="97"/>
    <col min="5142" max="5142" width="11.7109375" style="97" bestFit="1" customWidth="1"/>
    <col min="5143" max="5377" width="9.140625" style="97"/>
    <col min="5378" max="5378" width="7.5703125" style="97" customWidth="1"/>
    <col min="5379" max="5379" width="47" style="97" customWidth="1"/>
    <col min="5380" max="5380" width="13.42578125" style="97" bestFit="1" customWidth="1"/>
    <col min="5381" max="5381" width="12.7109375" style="97" customWidth="1"/>
    <col min="5382" max="5382" width="13.42578125" style="97" bestFit="1" customWidth="1"/>
    <col min="5383" max="5384" width="12.7109375" style="97" customWidth="1"/>
    <col min="5385" max="5385" width="13.42578125" style="97" bestFit="1" customWidth="1"/>
    <col min="5386" max="5386" width="12.7109375" style="97" customWidth="1"/>
    <col min="5387" max="5388" width="9.140625" style="97" customWidth="1"/>
    <col min="5389" max="5389" width="10.28515625" style="97" customWidth="1"/>
    <col min="5390" max="5390" width="10.85546875" style="97" customWidth="1"/>
    <col min="5391" max="5395" width="9.140625" style="97" customWidth="1"/>
    <col min="5396" max="5396" width="17.7109375" style="97" customWidth="1"/>
    <col min="5397" max="5397" width="9.140625" style="97"/>
    <col min="5398" max="5398" width="11.7109375" style="97" bestFit="1" customWidth="1"/>
    <col min="5399" max="5633" width="9.140625" style="97"/>
    <col min="5634" max="5634" width="7.5703125" style="97" customWidth="1"/>
    <col min="5635" max="5635" width="47" style="97" customWidth="1"/>
    <col min="5636" max="5636" width="13.42578125" style="97" bestFit="1" customWidth="1"/>
    <col min="5637" max="5637" width="12.7109375" style="97" customWidth="1"/>
    <col min="5638" max="5638" width="13.42578125" style="97" bestFit="1" customWidth="1"/>
    <col min="5639" max="5640" width="12.7109375" style="97" customWidth="1"/>
    <col min="5641" max="5641" width="13.42578125" style="97" bestFit="1" customWidth="1"/>
    <col min="5642" max="5642" width="12.7109375" style="97" customWidth="1"/>
    <col min="5643" max="5644" width="9.140625" style="97" customWidth="1"/>
    <col min="5645" max="5645" width="10.28515625" style="97" customWidth="1"/>
    <col min="5646" max="5646" width="10.85546875" style="97" customWidth="1"/>
    <col min="5647" max="5651" width="9.140625" style="97" customWidth="1"/>
    <col min="5652" max="5652" width="17.7109375" style="97" customWidth="1"/>
    <col min="5653" max="5653" width="9.140625" style="97"/>
    <col min="5654" max="5654" width="11.7109375" style="97" bestFit="1" customWidth="1"/>
    <col min="5655" max="5889" width="9.140625" style="97"/>
    <col min="5890" max="5890" width="7.5703125" style="97" customWidth="1"/>
    <col min="5891" max="5891" width="47" style="97" customWidth="1"/>
    <col min="5892" max="5892" width="13.42578125" style="97" bestFit="1" customWidth="1"/>
    <col min="5893" max="5893" width="12.7109375" style="97" customWidth="1"/>
    <col min="5894" max="5894" width="13.42578125" style="97" bestFit="1" customWidth="1"/>
    <col min="5895" max="5896" width="12.7109375" style="97" customWidth="1"/>
    <col min="5897" max="5897" width="13.42578125" style="97" bestFit="1" customWidth="1"/>
    <col min="5898" max="5898" width="12.7109375" style="97" customWidth="1"/>
    <col min="5899" max="5900" width="9.140625" style="97" customWidth="1"/>
    <col min="5901" max="5901" width="10.28515625" style="97" customWidth="1"/>
    <col min="5902" max="5902" width="10.85546875" style="97" customWidth="1"/>
    <col min="5903" max="5907" width="9.140625" style="97" customWidth="1"/>
    <col min="5908" max="5908" width="17.7109375" style="97" customWidth="1"/>
    <col min="5909" max="5909" width="9.140625" style="97"/>
    <col min="5910" max="5910" width="11.7109375" style="97" bestFit="1" customWidth="1"/>
    <col min="5911" max="6145" width="9.140625" style="97"/>
    <col min="6146" max="6146" width="7.5703125" style="97" customWidth="1"/>
    <col min="6147" max="6147" width="47" style="97" customWidth="1"/>
    <col min="6148" max="6148" width="13.42578125" style="97" bestFit="1" customWidth="1"/>
    <col min="6149" max="6149" width="12.7109375" style="97" customWidth="1"/>
    <col min="6150" max="6150" width="13.42578125" style="97" bestFit="1" customWidth="1"/>
    <col min="6151" max="6152" width="12.7109375" style="97" customWidth="1"/>
    <col min="6153" max="6153" width="13.42578125" style="97" bestFit="1" customWidth="1"/>
    <col min="6154" max="6154" width="12.7109375" style="97" customWidth="1"/>
    <col min="6155" max="6156" width="9.140625" style="97" customWidth="1"/>
    <col min="6157" max="6157" width="10.28515625" style="97" customWidth="1"/>
    <col min="6158" max="6158" width="10.85546875" style="97" customWidth="1"/>
    <col min="6159" max="6163" width="9.140625" style="97" customWidth="1"/>
    <col min="6164" max="6164" width="17.7109375" style="97" customWidth="1"/>
    <col min="6165" max="6165" width="9.140625" style="97"/>
    <col min="6166" max="6166" width="11.7109375" style="97" bestFit="1" customWidth="1"/>
    <col min="6167" max="6401" width="9.140625" style="97"/>
    <col min="6402" max="6402" width="7.5703125" style="97" customWidth="1"/>
    <col min="6403" max="6403" width="47" style="97" customWidth="1"/>
    <col min="6404" max="6404" width="13.42578125" style="97" bestFit="1" customWidth="1"/>
    <col min="6405" max="6405" width="12.7109375" style="97" customWidth="1"/>
    <col min="6406" max="6406" width="13.42578125" style="97" bestFit="1" customWidth="1"/>
    <col min="6407" max="6408" width="12.7109375" style="97" customWidth="1"/>
    <col min="6409" max="6409" width="13.42578125" style="97" bestFit="1" customWidth="1"/>
    <col min="6410" max="6410" width="12.7109375" style="97" customWidth="1"/>
    <col min="6411" max="6412" width="9.140625" style="97" customWidth="1"/>
    <col min="6413" max="6413" width="10.28515625" style="97" customWidth="1"/>
    <col min="6414" max="6414" width="10.85546875" style="97" customWidth="1"/>
    <col min="6415" max="6419" width="9.140625" style="97" customWidth="1"/>
    <col min="6420" max="6420" width="17.7109375" style="97" customWidth="1"/>
    <col min="6421" max="6421" width="9.140625" style="97"/>
    <col min="6422" max="6422" width="11.7109375" style="97" bestFit="1" customWidth="1"/>
    <col min="6423" max="6657" width="9.140625" style="97"/>
    <col min="6658" max="6658" width="7.5703125" style="97" customWidth="1"/>
    <col min="6659" max="6659" width="47" style="97" customWidth="1"/>
    <col min="6660" max="6660" width="13.42578125" style="97" bestFit="1" customWidth="1"/>
    <col min="6661" max="6661" width="12.7109375" style="97" customWidth="1"/>
    <col min="6662" max="6662" width="13.42578125" style="97" bestFit="1" customWidth="1"/>
    <col min="6663" max="6664" width="12.7109375" style="97" customWidth="1"/>
    <col min="6665" max="6665" width="13.42578125" style="97" bestFit="1" customWidth="1"/>
    <col min="6666" max="6666" width="12.7109375" style="97" customWidth="1"/>
    <col min="6667" max="6668" width="9.140625" style="97" customWidth="1"/>
    <col min="6669" max="6669" width="10.28515625" style="97" customWidth="1"/>
    <col min="6670" max="6670" width="10.85546875" style="97" customWidth="1"/>
    <col min="6671" max="6675" width="9.140625" style="97" customWidth="1"/>
    <col min="6676" max="6676" width="17.7109375" style="97" customWidth="1"/>
    <col min="6677" max="6677" width="9.140625" style="97"/>
    <col min="6678" max="6678" width="11.7109375" style="97" bestFit="1" customWidth="1"/>
    <col min="6679" max="6913" width="9.140625" style="97"/>
    <col min="6914" max="6914" width="7.5703125" style="97" customWidth="1"/>
    <col min="6915" max="6915" width="47" style="97" customWidth="1"/>
    <col min="6916" max="6916" width="13.42578125" style="97" bestFit="1" customWidth="1"/>
    <col min="6917" max="6917" width="12.7109375" style="97" customWidth="1"/>
    <col min="6918" max="6918" width="13.42578125" style="97" bestFit="1" customWidth="1"/>
    <col min="6919" max="6920" width="12.7109375" style="97" customWidth="1"/>
    <col min="6921" max="6921" width="13.42578125" style="97" bestFit="1" customWidth="1"/>
    <col min="6922" max="6922" width="12.7109375" style="97" customWidth="1"/>
    <col min="6923" max="6924" width="9.140625" style="97" customWidth="1"/>
    <col min="6925" max="6925" width="10.28515625" style="97" customWidth="1"/>
    <col min="6926" max="6926" width="10.85546875" style="97" customWidth="1"/>
    <col min="6927" max="6931" width="9.140625" style="97" customWidth="1"/>
    <col min="6932" max="6932" width="17.7109375" style="97" customWidth="1"/>
    <col min="6933" max="6933" width="9.140625" style="97"/>
    <col min="6934" max="6934" width="11.7109375" style="97" bestFit="1" customWidth="1"/>
    <col min="6935" max="7169" width="9.140625" style="97"/>
    <col min="7170" max="7170" width="7.5703125" style="97" customWidth="1"/>
    <col min="7171" max="7171" width="47" style="97" customWidth="1"/>
    <col min="7172" max="7172" width="13.42578125" style="97" bestFit="1" customWidth="1"/>
    <col min="7173" max="7173" width="12.7109375" style="97" customWidth="1"/>
    <col min="7174" max="7174" width="13.42578125" style="97" bestFit="1" customWidth="1"/>
    <col min="7175" max="7176" width="12.7109375" style="97" customWidth="1"/>
    <col min="7177" max="7177" width="13.42578125" style="97" bestFit="1" customWidth="1"/>
    <col min="7178" max="7178" width="12.7109375" style="97" customWidth="1"/>
    <col min="7179" max="7180" width="9.140625" style="97" customWidth="1"/>
    <col min="7181" max="7181" width="10.28515625" style="97" customWidth="1"/>
    <col min="7182" max="7182" width="10.85546875" style="97" customWidth="1"/>
    <col min="7183" max="7187" width="9.140625" style="97" customWidth="1"/>
    <col min="7188" max="7188" width="17.7109375" style="97" customWidth="1"/>
    <col min="7189" max="7189" width="9.140625" style="97"/>
    <col min="7190" max="7190" width="11.7109375" style="97" bestFit="1" customWidth="1"/>
    <col min="7191" max="7425" width="9.140625" style="97"/>
    <col min="7426" max="7426" width="7.5703125" style="97" customWidth="1"/>
    <col min="7427" max="7427" width="47" style="97" customWidth="1"/>
    <col min="7428" max="7428" width="13.42578125" style="97" bestFit="1" customWidth="1"/>
    <col min="7429" max="7429" width="12.7109375" style="97" customWidth="1"/>
    <col min="7430" max="7430" width="13.42578125" style="97" bestFit="1" customWidth="1"/>
    <col min="7431" max="7432" width="12.7109375" style="97" customWidth="1"/>
    <col min="7433" max="7433" width="13.42578125" style="97" bestFit="1" customWidth="1"/>
    <col min="7434" max="7434" width="12.7109375" style="97" customWidth="1"/>
    <col min="7435" max="7436" width="9.140625" style="97" customWidth="1"/>
    <col min="7437" max="7437" width="10.28515625" style="97" customWidth="1"/>
    <col min="7438" max="7438" width="10.85546875" style="97" customWidth="1"/>
    <col min="7439" max="7443" width="9.140625" style="97" customWidth="1"/>
    <col min="7444" max="7444" width="17.7109375" style="97" customWidth="1"/>
    <col min="7445" max="7445" width="9.140625" style="97"/>
    <col min="7446" max="7446" width="11.7109375" style="97" bestFit="1" customWidth="1"/>
    <col min="7447" max="7681" width="9.140625" style="97"/>
    <col min="7682" max="7682" width="7.5703125" style="97" customWidth="1"/>
    <col min="7683" max="7683" width="47" style="97" customWidth="1"/>
    <col min="7684" max="7684" width="13.42578125" style="97" bestFit="1" customWidth="1"/>
    <col min="7685" max="7685" width="12.7109375" style="97" customWidth="1"/>
    <col min="7686" max="7686" width="13.42578125" style="97" bestFit="1" customWidth="1"/>
    <col min="7687" max="7688" width="12.7109375" style="97" customWidth="1"/>
    <col min="7689" max="7689" width="13.42578125" style="97" bestFit="1" customWidth="1"/>
    <col min="7690" max="7690" width="12.7109375" style="97" customWidth="1"/>
    <col min="7691" max="7692" width="9.140625" style="97" customWidth="1"/>
    <col min="7693" max="7693" width="10.28515625" style="97" customWidth="1"/>
    <col min="7694" max="7694" width="10.85546875" style="97" customWidth="1"/>
    <col min="7695" max="7699" width="9.140625" style="97" customWidth="1"/>
    <col min="7700" max="7700" width="17.7109375" style="97" customWidth="1"/>
    <col min="7701" max="7701" width="9.140625" style="97"/>
    <col min="7702" max="7702" width="11.7109375" style="97" bestFit="1" customWidth="1"/>
    <col min="7703" max="7937" width="9.140625" style="97"/>
    <col min="7938" max="7938" width="7.5703125" style="97" customWidth="1"/>
    <col min="7939" max="7939" width="47" style="97" customWidth="1"/>
    <col min="7940" max="7940" width="13.42578125" style="97" bestFit="1" customWidth="1"/>
    <col min="7941" max="7941" width="12.7109375" style="97" customWidth="1"/>
    <col min="7942" max="7942" width="13.42578125" style="97" bestFit="1" customWidth="1"/>
    <col min="7943" max="7944" width="12.7109375" style="97" customWidth="1"/>
    <col min="7945" max="7945" width="13.42578125" style="97" bestFit="1" customWidth="1"/>
    <col min="7946" max="7946" width="12.7109375" style="97" customWidth="1"/>
    <col min="7947" max="7948" width="9.140625" style="97" customWidth="1"/>
    <col min="7949" max="7949" width="10.28515625" style="97" customWidth="1"/>
    <col min="7950" max="7950" width="10.85546875" style="97" customWidth="1"/>
    <col min="7951" max="7955" width="9.140625" style="97" customWidth="1"/>
    <col min="7956" max="7956" width="17.7109375" style="97" customWidth="1"/>
    <col min="7957" max="7957" width="9.140625" style="97"/>
    <col min="7958" max="7958" width="11.7109375" style="97" bestFit="1" customWidth="1"/>
    <col min="7959" max="8193" width="9.140625" style="97"/>
    <col min="8194" max="8194" width="7.5703125" style="97" customWidth="1"/>
    <col min="8195" max="8195" width="47" style="97" customWidth="1"/>
    <col min="8196" max="8196" width="13.42578125" style="97" bestFit="1" customWidth="1"/>
    <col min="8197" max="8197" width="12.7109375" style="97" customWidth="1"/>
    <col min="8198" max="8198" width="13.42578125" style="97" bestFit="1" customWidth="1"/>
    <col min="8199" max="8200" width="12.7109375" style="97" customWidth="1"/>
    <col min="8201" max="8201" width="13.42578125" style="97" bestFit="1" customWidth="1"/>
    <col min="8202" max="8202" width="12.7109375" style="97" customWidth="1"/>
    <col min="8203" max="8204" width="9.140625" style="97" customWidth="1"/>
    <col min="8205" max="8205" width="10.28515625" style="97" customWidth="1"/>
    <col min="8206" max="8206" width="10.85546875" style="97" customWidth="1"/>
    <col min="8207" max="8211" width="9.140625" style="97" customWidth="1"/>
    <col min="8212" max="8212" width="17.7109375" style="97" customWidth="1"/>
    <col min="8213" max="8213" width="9.140625" style="97"/>
    <col min="8214" max="8214" width="11.7109375" style="97" bestFit="1" customWidth="1"/>
    <col min="8215" max="8449" width="9.140625" style="97"/>
    <col min="8450" max="8450" width="7.5703125" style="97" customWidth="1"/>
    <col min="8451" max="8451" width="47" style="97" customWidth="1"/>
    <col min="8452" max="8452" width="13.42578125" style="97" bestFit="1" customWidth="1"/>
    <col min="8453" max="8453" width="12.7109375" style="97" customWidth="1"/>
    <col min="8454" max="8454" width="13.42578125" style="97" bestFit="1" customWidth="1"/>
    <col min="8455" max="8456" width="12.7109375" style="97" customWidth="1"/>
    <col min="8457" max="8457" width="13.42578125" style="97" bestFit="1" customWidth="1"/>
    <col min="8458" max="8458" width="12.7109375" style="97" customWidth="1"/>
    <col min="8459" max="8460" width="9.140625" style="97" customWidth="1"/>
    <col min="8461" max="8461" width="10.28515625" style="97" customWidth="1"/>
    <col min="8462" max="8462" width="10.85546875" style="97" customWidth="1"/>
    <col min="8463" max="8467" width="9.140625" style="97" customWidth="1"/>
    <col min="8468" max="8468" width="17.7109375" style="97" customWidth="1"/>
    <col min="8469" max="8469" width="9.140625" style="97"/>
    <col min="8470" max="8470" width="11.7109375" style="97" bestFit="1" customWidth="1"/>
    <col min="8471" max="8705" width="9.140625" style="97"/>
    <col min="8706" max="8706" width="7.5703125" style="97" customWidth="1"/>
    <col min="8707" max="8707" width="47" style="97" customWidth="1"/>
    <col min="8708" max="8708" width="13.42578125" style="97" bestFit="1" customWidth="1"/>
    <col min="8709" max="8709" width="12.7109375" style="97" customWidth="1"/>
    <col min="8710" max="8710" width="13.42578125" style="97" bestFit="1" customWidth="1"/>
    <col min="8711" max="8712" width="12.7109375" style="97" customWidth="1"/>
    <col min="8713" max="8713" width="13.42578125" style="97" bestFit="1" customWidth="1"/>
    <col min="8714" max="8714" width="12.7109375" style="97" customWidth="1"/>
    <col min="8715" max="8716" width="9.140625" style="97" customWidth="1"/>
    <col min="8717" max="8717" width="10.28515625" style="97" customWidth="1"/>
    <col min="8718" max="8718" width="10.85546875" style="97" customWidth="1"/>
    <col min="8719" max="8723" width="9.140625" style="97" customWidth="1"/>
    <col min="8724" max="8724" width="17.7109375" style="97" customWidth="1"/>
    <col min="8725" max="8725" width="9.140625" style="97"/>
    <col min="8726" max="8726" width="11.7109375" style="97" bestFit="1" customWidth="1"/>
    <col min="8727" max="8961" width="9.140625" style="97"/>
    <col min="8962" max="8962" width="7.5703125" style="97" customWidth="1"/>
    <col min="8963" max="8963" width="47" style="97" customWidth="1"/>
    <col min="8964" max="8964" width="13.42578125" style="97" bestFit="1" customWidth="1"/>
    <col min="8965" max="8965" width="12.7109375" style="97" customWidth="1"/>
    <col min="8966" max="8966" width="13.42578125" style="97" bestFit="1" customWidth="1"/>
    <col min="8967" max="8968" width="12.7109375" style="97" customWidth="1"/>
    <col min="8969" max="8969" width="13.42578125" style="97" bestFit="1" customWidth="1"/>
    <col min="8970" max="8970" width="12.7109375" style="97" customWidth="1"/>
    <col min="8971" max="8972" width="9.140625" style="97" customWidth="1"/>
    <col min="8973" max="8973" width="10.28515625" style="97" customWidth="1"/>
    <col min="8974" max="8974" width="10.85546875" style="97" customWidth="1"/>
    <col min="8975" max="8979" width="9.140625" style="97" customWidth="1"/>
    <col min="8980" max="8980" width="17.7109375" style="97" customWidth="1"/>
    <col min="8981" max="8981" width="9.140625" style="97"/>
    <col min="8982" max="8982" width="11.7109375" style="97" bestFit="1" customWidth="1"/>
    <col min="8983" max="9217" width="9.140625" style="97"/>
    <col min="9218" max="9218" width="7.5703125" style="97" customWidth="1"/>
    <col min="9219" max="9219" width="47" style="97" customWidth="1"/>
    <col min="9220" max="9220" width="13.42578125" style="97" bestFit="1" customWidth="1"/>
    <col min="9221" max="9221" width="12.7109375" style="97" customWidth="1"/>
    <col min="9222" max="9222" width="13.42578125" style="97" bestFit="1" customWidth="1"/>
    <col min="9223" max="9224" width="12.7109375" style="97" customWidth="1"/>
    <col min="9225" max="9225" width="13.42578125" style="97" bestFit="1" customWidth="1"/>
    <col min="9226" max="9226" width="12.7109375" style="97" customWidth="1"/>
    <col min="9227" max="9228" width="9.140625" style="97" customWidth="1"/>
    <col min="9229" max="9229" width="10.28515625" style="97" customWidth="1"/>
    <col min="9230" max="9230" width="10.85546875" style="97" customWidth="1"/>
    <col min="9231" max="9235" width="9.140625" style="97" customWidth="1"/>
    <col min="9236" max="9236" width="17.7109375" style="97" customWidth="1"/>
    <col min="9237" max="9237" width="9.140625" style="97"/>
    <col min="9238" max="9238" width="11.7109375" style="97" bestFit="1" customWidth="1"/>
    <col min="9239" max="9473" width="9.140625" style="97"/>
    <col min="9474" max="9474" width="7.5703125" style="97" customWidth="1"/>
    <col min="9475" max="9475" width="47" style="97" customWidth="1"/>
    <col min="9476" max="9476" width="13.42578125" style="97" bestFit="1" customWidth="1"/>
    <col min="9477" max="9477" width="12.7109375" style="97" customWidth="1"/>
    <col min="9478" max="9478" width="13.42578125" style="97" bestFit="1" customWidth="1"/>
    <col min="9479" max="9480" width="12.7109375" style="97" customWidth="1"/>
    <col min="9481" max="9481" width="13.42578125" style="97" bestFit="1" customWidth="1"/>
    <col min="9482" max="9482" width="12.7109375" style="97" customWidth="1"/>
    <col min="9483" max="9484" width="9.140625" style="97" customWidth="1"/>
    <col min="9485" max="9485" width="10.28515625" style="97" customWidth="1"/>
    <col min="9486" max="9486" width="10.85546875" style="97" customWidth="1"/>
    <col min="9487" max="9491" width="9.140625" style="97" customWidth="1"/>
    <col min="9492" max="9492" width="17.7109375" style="97" customWidth="1"/>
    <col min="9493" max="9493" width="9.140625" style="97"/>
    <col min="9494" max="9494" width="11.7109375" style="97" bestFit="1" customWidth="1"/>
    <col min="9495" max="9729" width="9.140625" style="97"/>
    <col min="9730" max="9730" width="7.5703125" style="97" customWidth="1"/>
    <col min="9731" max="9731" width="47" style="97" customWidth="1"/>
    <col min="9732" max="9732" width="13.42578125" style="97" bestFit="1" customWidth="1"/>
    <col min="9733" max="9733" width="12.7109375" style="97" customWidth="1"/>
    <col min="9734" max="9734" width="13.42578125" style="97" bestFit="1" customWidth="1"/>
    <col min="9735" max="9736" width="12.7109375" style="97" customWidth="1"/>
    <col min="9737" max="9737" width="13.42578125" style="97" bestFit="1" customWidth="1"/>
    <col min="9738" max="9738" width="12.7109375" style="97" customWidth="1"/>
    <col min="9739" max="9740" width="9.140625" style="97" customWidth="1"/>
    <col min="9741" max="9741" width="10.28515625" style="97" customWidth="1"/>
    <col min="9742" max="9742" width="10.85546875" style="97" customWidth="1"/>
    <col min="9743" max="9747" width="9.140625" style="97" customWidth="1"/>
    <col min="9748" max="9748" width="17.7109375" style="97" customWidth="1"/>
    <col min="9749" max="9749" width="9.140625" style="97"/>
    <col min="9750" max="9750" width="11.7109375" style="97" bestFit="1" customWidth="1"/>
    <col min="9751" max="9985" width="9.140625" style="97"/>
    <col min="9986" max="9986" width="7.5703125" style="97" customWidth="1"/>
    <col min="9987" max="9987" width="47" style="97" customWidth="1"/>
    <col min="9988" max="9988" width="13.42578125" style="97" bestFit="1" customWidth="1"/>
    <col min="9989" max="9989" width="12.7109375" style="97" customWidth="1"/>
    <col min="9990" max="9990" width="13.42578125" style="97" bestFit="1" customWidth="1"/>
    <col min="9991" max="9992" width="12.7109375" style="97" customWidth="1"/>
    <col min="9993" max="9993" width="13.42578125" style="97" bestFit="1" customWidth="1"/>
    <col min="9994" max="9994" width="12.7109375" style="97" customWidth="1"/>
    <col min="9995" max="9996" width="9.140625" style="97" customWidth="1"/>
    <col min="9997" max="9997" width="10.28515625" style="97" customWidth="1"/>
    <col min="9998" max="9998" width="10.85546875" style="97" customWidth="1"/>
    <col min="9999" max="10003" width="9.140625" style="97" customWidth="1"/>
    <col min="10004" max="10004" width="17.7109375" style="97" customWidth="1"/>
    <col min="10005" max="10005" width="9.140625" style="97"/>
    <col min="10006" max="10006" width="11.7109375" style="97" bestFit="1" customWidth="1"/>
    <col min="10007" max="10241" width="9.140625" style="97"/>
    <col min="10242" max="10242" width="7.5703125" style="97" customWidth="1"/>
    <col min="10243" max="10243" width="47" style="97" customWidth="1"/>
    <col min="10244" max="10244" width="13.42578125" style="97" bestFit="1" customWidth="1"/>
    <col min="10245" max="10245" width="12.7109375" style="97" customWidth="1"/>
    <col min="10246" max="10246" width="13.42578125" style="97" bestFit="1" customWidth="1"/>
    <col min="10247" max="10248" width="12.7109375" style="97" customWidth="1"/>
    <col min="10249" max="10249" width="13.42578125" style="97" bestFit="1" customWidth="1"/>
    <col min="10250" max="10250" width="12.7109375" style="97" customWidth="1"/>
    <col min="10251" max="10252" width="9.140625" style="97" customWidth="1"/>
    <col min="10253" max="10253" width="10.28515625" style="97" customWidth="1"/>
    <col min="10254" max="10254" width="10.85546875" style="97" customWidth="1"/>
    <col min="10255" max="10259" width="9.140625" style="97" customWidth="1"/>
    <col min="10260" max="10260" width="17.7109375" style="97" customWidth="1"/>
    <col min="10261" max="10261" width="9.140625" style="97"/>
    <col min="10262" max="10262" width="11.7109375" style="97" bestFit="1" customWidth="1"/>
    <col min="10263" max="10497" width="9.140625" style="97"/>
    <col min="10498" max="10498" width="7.5703125" style="97" customWidth="1"/>
    <col min="10499" max="10499" width="47" style="97" customWidth="1"/>
    <col min="10500" max="10500" width="13.42578125" style="97" bestFit="1" customWidth="1"/>
    <col min="10501" max="10501" width="12.7109375" style="97" customWidth="1"/>
    <col min="10502" max="10502" width="13.42578125" style="97" bestFit="1" customWidth="1"/>
    <col min="10503" max="10504" width="12.7109375" style="97" customWidth="1"/>
    <col min="10505" max="10505" width="13.42578125" style="97" bestFit="1" customWidth="1"/>
    <col min="10506" max="10506" width="12.7109375" style="97" customWidth="1"/>
    <col min="10507" max="10508" width="9.140625" style="97" customWidth="1"/>
    <col min="10509" max="10509" width="10.28515625" style="97" customWidth="1"/>
    <col min="10510" max="10510" width="10.85546875" style="97" customWidth="1"/>
    <col min="10511" max="10515" width="9.140625" style="97" customWidth="1"/>
    <col min="10516" max="10516" width="17.7109375" style="97" customWidth="1"/>
    <col min="10517" max="10517" width="9.140625" style="97"/>
    <col min="10518" max="10518" width="11.7109375" style="97" bestFit="1" customWidth="1"/>
    <col min="10519" max="10753" width="9.140625" style="97"/>
    <col min="10754" max="10754" width="7.5703125" style="97" customWidth="1"/>
    <col min="10755" max="10755" width="47" style="97" customWidth="1"/>
    <col min="10756" max="10756" width="13.42578125" style="97" bestFit="1" customWidth="1"/>
    <col min="10757" max="10757" width="12.7109375" style="97" customWidth="1"/>
    <col min="10758" max="10758" width="13.42578125" style="97" bestFit="1" customWidth="1"/>
    <col min="10759" max="10760" width="12.7109375" style="97" customWidth="1"/>
    <col min="10761" max="10761" width="13.42578125" style="97" bestFit="1" customWidth="1"/>
    <col min="10762" max="10762" width="12.7109375" style="97" customWidth="1"/>
    <col min="10763" max="10764" width="9.140625" style="97" customWidth="1"/>
    <col min="10765" max="10765" width="10.28515625" style="97" customWidth="1"/>
    <col min="10766" max="10766" width="10.85546875" style="97" customWidth="1"/>
    <col min="10767" max="10771" width="9.140625" style="97" customWidth="1"/>
    <col min="10772" max="10772" width="17.7109375" style="97" customWidth="1"/>
    <col min="10773" max="10773" width="9.140625" style="97"/>
    <col min="10774" max="10774" width="11.7109375" style="97" bestFit="1" customWidth="1"/>
    <col min="10775" max="11009" width="9.140625" style="97"/>
    <col min="11010" max="11010" width="7.5703125" style="97" customWidth="1"/>
    <col min="11011" max="11011" width="47" style="97" customWidth="1"/>
    <col min="11012" max="11012" width="13.42578125" style="97" bestFit="1" customWidth="1"/>
    <col min="11013" max="11013" width="12.7109375" style="97" customWidth="1"/>
    <col min="11014" max="11014" width="13.42578125" style="97" bestFit="1" customWidth="1"/>
    <col min="11015" max="11016" width="12.7109375" style="97" customWidth="1"/>
    <col min="11017" max="11017" width="13.42578125" style="97" bestFit="1" customWidth="1"/>
    <col min="11018" max="11018" width="12.7109375" style="97" customWidth="1"/>
    <col min="11019" max="11020" width="9.140625" style="97" customWidth="1"/>
    <col min="11021" max="11021" width="10.28515625" style="97" customWidth="1"/>
    <col min="11022" max="11022" width="10.85546875" style="97" customWidth="1"/>
    <col min="11023" max="11027" width="9.140625" style="97" customWidth="1"/>
    <col min="11028" max="11028" width="17.7109375" style="97" customWidth="1"/>
    <col min="11029" max="11029" width="9.140625" style="97"/>
    <col min="11030" max="11030" width="11.7109375" style="97" bestFit="1" customWidth="1"/>
    <col min="11031" max="11265" width="9.140625" style="97"/>
    <col min="11266" max="11266" width="7.5703125" style="97" customWidth="1"/>
    <col min="11267" max="11267" width="47" style="97" customWidth="1"/>
    <col min="11268" max="11268" width="13.42578125" style="97" bestFit="1" customWidth="1"/>
    <col min="11269" max="11269" width="12.7109375" style="97" customWidth="1"/>
    <col min="11270" max="11270" width="13.42578125" style="97" bestFit="1" customWidth="1"/>
    <col min="11271" max="11272" width="12.7109375" style="97" customWidth="1"/>
    <col min="11273" max="11273" width="13.42578125" style="97" bestFit="1" customWidth="1"/>
    <col min="11274" max="11274" width="12.7109375" style="97" customWidth="1"/>
    <col min="11275" max="11276" width="9.140625" style="97" customWidth="1"/>
    <col min="11277" max="11277" width="10.28515625" style="97" customWidth="1"/>
    <col min="11278" max="11278" width="10.85546875" style="97" customWidth="1"/>
    <col min="11279" max="11283" width="9.140625" style="97" customWidth="1"/>
    <col min="11284" max="11284" width="17.7109375" style="97" customWidth="1"/>
    <col min="11285" max="11285" width="9.140625" style="97"/>
    <col min="11286" max="11286" width="11.7109375" style="97" bestFit="1" customWidth="1"/>
    <col min="11287" max="11521" width="9.140625" style="97"/>
    <col min="11522" max="11522" width="7.5703125" style="97" customWidth="1"/>
    <col min="11523" max="11523" width="47" style="97" customWidth="1"/>
    <col min="11524" max="11524" width="13.42578125" style="97" bestFit="1" customWidth="1"/>
    <col min="11525" max="11525" width="12.7109375" style="97" customWidth="1"/>
    <col min="11526" max="11526" width="13.42578125" style="97" bestFit="1" customWidth="1"/>
    <col min="11527" max="11528" width="12.7109375" style="97" customWidth="1"/>
    <col min="11529" max="11529" width="13.42578125" style="97" bestFit="1" customWidth="1"/>
    <col min="11530" max="11530" width="12.7109375" style="97" customWidth="1"/>
    <col min="11531" max="11532" width="9.140625" style="97" customWidth="1"/>
    <col min="11533" max="11533" width="10.28515625" style="97" customWidth="1"/>
    <col min="11534" max="11534" width="10.85546875" style="97" customWidth="1"/>
    <col min="11535" max="11539" width="9.140625" style="97" customWidth="1"/>
    <col min="11540" max="11540" width="17.7109375" style="97" customWidth="1"/>
    <col min="11541" max="11541" width="9.140625" style="97"/>
    <col min="11542" max="11542" width="11.7109375" style="97" bestFit="1" customWidth="1"/>
    <col min="11543" max="11777" width="9.140625" style="97"/>
    <col min="11778" max="11778" width="7.5703125" style="97" customWidth="1"/>
    <col min="11779" max="11779" width="47" style="97" customWidth="1"/>
    <col min="11780" max="11780" width="13.42578125" style="97" bestFit="1" customWidth="1"/>
    <col min="11781" max="11781" width="12.7109375" style="97" customWidth="1"/>
    <col min="11782" max="11782" width="13.42578125" style="97" bestFit="1" customWidth="1"/>
    <col min="11783" max="11784" width="12.7109375" style="97" customWidth="1"/>
    <col min="11785" max="11785" width="13.42578125" style="97" bestFit="1" customWidth="1"/>
    <col min="11786" max="11786" width="12.7109375" style="97" customWidth="1"/>
    <col min="11787" max="11788" width="9.140625" style="97" customWidth="1"/>
    <col min="11789" max="11789" width="10.28515625" style="97" customWidth="1"/>
    <col min="11790" max="11790" width="10.85546875" style="97" customWidth="1"/>
    <col min="11791" max="11795" width="9.140625" style="97" customWidth="1"/>
    <col min="11796" max="11796" width="17.7109375" style="97" customWidth="1"/>
    <col min="11797" max="11797" width="9.140625" style="97"/>
    <col min="11798" max="11798" width="11.7109375" style="97" bestFit="1" customWidth="1"/>
    <col min="11799" max="12033" width="9.140625" style="97"/>
    <col min="12034" max="12034" width="7.5703125" style="97" customWidth="1"/>
    <col min="12035" max="12035" width="47" style="97" customWidth="1"/>
    <col min="12036" max="12036" width="13.42578125" style="97" bestFit="1" customWidth="1"/>
    <col min="12037" max="12037" width="12.7109375" style="97" customWidth="1"/>
    <col min="12038" max="12038" width="13.42578125" style="97" bestFit="1" customWidth="1"/>
    <col min="12039" max="12040" width="12.7109375" style="97" customWidth="1"/>
    <col min="12041" max="12041" width="13.42578125" style="97" bestFit="1" customWidth="1"/>
    <col min="12042" max="12042" width="12.7109375" style="97" customWidth="1"/>
    <col min="12043" max="12044" width="9.140625" style="97" customWidth="1"/>
    <col min="12045" max="12045" width="10.28515625" style="97" customWidth="1"/>
    <col min="12046" max="12046" width="10.85546875" style="97" customWidth="1"/>
    <col min="12047" max="12051" width="9.140625" style="97" customWidth="1"/>
    <col min="12052" max="12052" width="17.7109375" style="97" customWidth="1"/>
    <col min="12053" max="12053" width="9.140625" style="97"/>
    <col min="12054" max="12054" width="11.7109375" style="97" bestFit="1" customWidth="1"/>
    <col min="12055" max="12289" width="9.140625" style="97"/>
    <col min="12290" max="12290" width="7.5703125" style="97" customWidth="1"/>
    <col min="12291" max="12291" width="47" style="97" customWidth="1"/>
    <col min="12292" max="12292" width="13.42578125" style="97" bestFit="1" customWidth="1"/>
    <col min="12293" max="12293" width="12.7109375" style="97" customWidth="1"/>
    <col min="12294" max="12294" width="13.42578125" style="97" bestFit="1" customWidth="1"/>
    <col min="12295" max="12296" width="12.7109375" style="97" customWidth="1"/>
    <col min="12297" max="12297" width="13.42578125" style="97" bestFit="1" customWidth="1"/>
    <col min="12298" max="12298" width="12.7109375" style="97" customWidth="1"/>
    <col min="12299" max="12300" width="9.140625" style="97" customWidth="1"/>
    <col min="12301" max="12301" width="10.28515625" style="97" customWidth="1"/>
    <col min="12302" max="12302" width="10.85546875" style="97" customWidth="1"/>
    <col min="12303" max="12307" width="9.140625" style="97" customWidth="1"/>
    <col min="12308" max="12308" width="17.7109375" style="97" customWidth="1"/>
    <col min="12309" max="12309" width="9.140625" style="97"/>
    <col min="12310" max="12310" width="11.7109375" style="97" bestFit="1" customWidth="1"/>
    <col min="12311" max="12545" width="9.140625" style="97"/>
    <col min="12546" max="12546" width="7.5703125" style="97" customWidth="1"/>
    <col min="12547" max="12547" width="47" style="97" customWidth="1"/>
    <col min="12548" max="12548" width="13.42578125" style="97" bestFit="1" customWidth="1"/>
    <col min="12549" max="12549" width="12.7109375" style="97" customWidth="1"/>
    <col min="12550" max="12550" width="13.42578125" style="97" bestFit="1" customWidth="1"/>
    <col min="12551" max="12552" width="12.7109375" style="97" customWidth="1"/>
    <col min="12553" max="12553" width="13.42578125" style="97" bestFit="1" customWidth="1"/>
    <col min="12554" max="12554" width="12.7109375" style="97" customWidth="1"/>
    <col min="12555" max="12556" width="9.140625" style="97" customWidth="1"/>
    <col min="12557" max="12557" width="10.28515625" style="97" customWidth="1"/>
    <col min="12558" max="12558" width="10.85546875" style="97" customWidth="1"/>
    <col min="12559" max="12563" width="9.140625" style="97" customWidth="1"/>
    <col min="12564" max="12564" width="17.7109375" style="97" customWidth="1"/>
    <col min="12565" max="12565" width="9.140625" style="97"/>
    <col min="12566" max="12566" width="11.7109375" style="97" bestFit="1" customWidth="1"/>
    <col min="12567" max="12801" width="9.140625" style="97"/>
    <col min="12802" max="12802" width="7.5703125" style="97" customWidth="1"/>
    <col min="12803" max="12803" width="47" style="97" customWidth="1"/>
    <col min="12804" max="12804" width="13.42578125" style="97" bestFit="1" customWidth="1"/>
    <col min="12805" max="12805" width="12.7109375" style="97" customWidth="1"/>
    <col min="12806" max="12806" width="13.42578125" style="97" bestFit="1" customWidth="1"/>
    <col min="12807" max="12808" width="12.7109375" style="97" customWidth="1"/>
    <col min="12809" max="12809" width="13.42578125" style="97" bestFit="1" customWidth="1"/>
    <col min="12810" max="12810" width="12.7109375" style="97" customWidth="1"/>
    <col min="12811" max="12812" width="9.140625" style="97" customWidth="1"/>
    <col min="12813" max="12813" width="10.28515625" style="97" customWidth="1"/>
    <col min="12814" max="12814" width="10.85546875" style="97" customWidth="1"/>
    <col min="12815" max="12819" width="9.140625" style="97" customWidth="1"/>
    <col min="12820" max="12820" width="17.7109375" style="97" customWidth="1"/>
    <col min="12821" max="12821" width="9.140625" style="97"/>
    <col min="12822" max="12822" width="11.7109375" style="97" bestFit="1" customWidth="1"/>
    <col min="12823" max="13057" width="9.140625" style="97"/>
    <col min="13058" max="13058" width="7.5703125" style="97" customWidth="1"/>
    <col min="13059" max="13059" width="47" style="97" customWidth="1"/>
    <col min="13060" max="13060" width="13.42578125" style="97" bestFit="1" customWidth="1"/>
    <col min="13061" max="13061" width="12.7109375" style="97" customWidth="1"/>
    <col min="13062" max="13062" width="13.42578125" style="97" bestFit="1" customWidth="1"/>
    <col min="13063" max="13064" width="12.7109375" style="97" customWidth="1"/>
    <col min="13065" max="13065" width="13.42578125" style="97" bestFit="1" customWidth="1"/>
    <col min="13066" max="13066" width="12.7109375" style="97" customWidth="1"/>
    <col min="13067" max="13068" width="9.140625" style="97" customWidth="1"/>
    <col min="13069" max="13069" width="10.28515625" style="97" customWidth="1"/>
    <col min="13070" max="13070" width="10.85546875" style="97" customWidth="1"/>
    <col min="13071" max="13075" width="9.140625" style="97" customWidth="1"/>
    <col min="13076" max="13076" width="17.7109375" style="97" customWidth="1"/>
    <col min="13077" max="13077" width="9.140625" style="97"/>
    <col min="13078" max="13078" width="11.7109375" style="97" bestFit="1" customWidth="1"/>
    <col min="13079" max="13313" width="9.140625" style="97"/>
    <col min="13314" max="13314" width="7.5703125" style="97" customWidth="1"/>
    <col min="13315" max="13315" width="47" style="97" customWidth="1"/>
    <col min="13316" max="13316" width="13.42578125" style="97" bestFit="1" customWidth="1"/>
    <col min="13317" max="13317" width="12.7109375" style="97" customWidth="1"/>
    <col min="13318" max="13318" width="13.42578125" style="97" bestFit="1" customWidth="1"/>
    <col min="13319" max="13320" width="12.7109375" style="97" customWidth="1"/>
    <col min="13321" max="13321" width="13.42578125" style="97" bestFit="1" customWidth="1"/>
    <col min="13322" max="13322" width="12.7109375" style="97" customWidth="1"/>
    <col min="13323" max="13324" width="9.140625" style="97" customWidth="1"/>
    <col min="13325" max="13325" width="10.28515625" style="97" customWidth="1"/>
    <col min="13326" max="13326" width="10.85546875" style="97" customWidth="1"/>
    <col min="13327" max="13331" width="9.140625" style="97" customWidth="1"/>
    <col min="13332" max="13332" width="17.7109375" style="97" customWidth="1"/>
    <col min="13333" max="13333" width="9.140625" style="97"/>
    <col min="13334" max="13334" width="11.7109375" style="97" bestFit="1" customWidth="1"/>
    <col min="13335" max="13569" width="9.140625" style="97"/>
    <col min="13570" max="13570" width="7.5703125" style="97" customWidth="1"/>
    <col min="13571" max="13571" width="47" style="97" customWidth="1"/>
    <col min="13572" max="13572" width="13.42578125" style="97" bestFit="1" customWidth="1"/>
    <col min="13573" max="13573" width="12.7109375" style="97" customWidth="1"/>
    <col min="13574" max="13574" width="13.42578125" style="97" bestFit="1" customWidth="1"/>
    <col min="13575" max="13576" width="12.7109375" style="97" customWidth="1"/>
    <col min="13577" max="13577" width="13.42578125" style="97" bestFit="1" customWidth="1"/>
    <col min="13578" max="13578" width="12.7109375" style="97" customWidth="1"/>
    <col min="13579" max="13580" width="9.140625" style="97" customWidth="1"/>
    <col min="13581" max="13581" width="10.28515625" style="97" customWidth="1"/>
    <col min="13582" max="13582" width="10.85546875" style="97" customWidth="1"/>
    <col min="13583" max="13587" width="9.140625" style="97" customWidth="1"/>
    <col min="13588" max="13588" width="17.7109375" style="97" customWidth="1"/>
    <col min="13589" max="13589" width="9.140625" style="97"/>
    <col min="13590" max="13590" width="11.7109375" style="97" bestFit="1" customWidth="1"/>
    <col min="13591" max="13825" width="9.140625" style="97"/>
    <col min="13826" max="13826" width="7.5703125" style="97" customWidth="1"/>
    <col min="13827" max="13827" width="47" style="97" customWidth="1"/>
    <col min="13828" max="13828" width="13.42578125" style="97" bestFit="1" customWidth="1"/>
    <col min="13829" max="13829" width="12.7109375" style="97" customWidth="1"/>
    <col min="13830" max="13830" width="13.42578125" style="97" bestFit="1" customWidth="1"/>
    <col min="13831" max="13832" width="12.7109375" style="97" customWidth="1"/>
    <col min="13833" max="13833" width="13.42578125" style="97" bestFit="1" customWidth="1"/>
    <col min="13834" max="13834" width="12.7109375" style="97" customWidth="1"/>
    <col min="13835" max="13836" width="9.140625" style="97" customWidth="1"/>
    <col min="13837" max="13837" width="10.28515625" style="97" customWidth="1"/>
    <col min="13838" max="13838" width="10.85546875" style="97" customWidth="1"/>
    <col min="13839" max="13843" width="9.140625" style="97" customWidth="1"/>
    <col min="13844" max="13844" width="17.7109375" style="97" customWidth="1"/>
    <col min="13845" max="13845" width="9.140625" style="97"/>
    <col min="13846" max="13846" width="11.7109375" style="97" bestFit="1" customWidth="1"/>
    <col min="13847" max="14081" width="9.140625" style="97"/>
    <col min="14082" max="14082" width="7.5703125" style="97" customWidth="1"/>
    <col min="14083" max="14083" width="47" style="97" customWidth="1"/>
    <col min="14084" max="14084" width="13.42578125" style="97" bestFit="1" customWidth="1"/>
    <col min="14085" max="14085" width="12.7109375" style="97" customWidth="1"/>
    <col min="14086" max="14086" width="13.42578125" style="97" bestFit="1" customWidth="1"/>
    <col min="14087" max="14088" width="12.7109375" style="97" customWidth="1"/>
    <col min="14089" max="14089" width="13.42578125" style="97" bestFit="1" customWidth="1"/>
    <col min="14090" max="14090" width="12.7109375" style="97" customWidth="1"/>
    <col min="14091" max="14092" width="9.140625" style="97" customWidth="1"/>
    <col min="14093" max="14093" width="10.28515625" style="97" customWidth="1"/>
    <col min="14094" max="14094" width="10.85546875" style="97" customWidth="1"/>
    <col min="14095" max="14099" width="9.140625" style="97" customWidth="1"/>
    <col min="14100" max="14100" width="17.7109375" style="97" customWidth="1"/>
    <col min="14101" max="14101" width="9.140625" style="97"/>
    <col min="14102" max="14102" width="11.7109375" style="97" bestFit="1" customWidth="1"/>
    <col min="14103" max="14337" width="9.140625" style="97"/>
    <col min="14338" max="14338" width="7.5703125" style="97" customWidth="1"/>
    <col min="14339" max="14339" width="47" style="97" customWidth="1"/>
    <col min="14340" max="14340" width="13.42578125" style="97" bestFit="1" customWidth="1"/>
    <col min="14341" max="14341" width="12.7109375" style="97" customWidth="1"/>
    <col min="14342" max="14342" width="13.42578125" style="97" bestFit="1" customWidth="1"/>
    <col min="14343" max="14344" width="12.7109375" style="97" customWidth="1"/>
    <col min="14345" max="14345" width="13.42578125" style="97" bestFit="1" customWidth="1"/>
    <col min="14346" max="14346" width="12.7109375" style="97" customWidth="1"/>
    <col min="14347" max="14348" width="9.140625" style="97" customWidth="1"/>
    <col min="14349" max="14349" width="10.28515625" style="97" customWidth="1"/>
    <col min="14350" max="14350" width="10.85546875" style="97" customWidth="1"/>
    <col min="14351" max="14355" width="9.140625" style="97" customWidth="1"/>
    <col min="14356" max="14356" width="17.7109375" style="97" customWidth="1"/>
    <col min="14357" max="14357" width="9.140625" style="97"/>
    <col min="14358" max="14358" width="11.7109375" style="97" bestFit="1" customWidth="1"/>
    <col min="14359" max="14593" width="9.140625" style="97"/>
    <col min="14594" max="14594" width="7.5703125" style="97" customWidth="1"/>
    <col min="14595" max="14595" width="47" style="97" customWidth="1"/>
    <col min="14596" max="14596" width="13.42578125" style="97" bestFit="1" customWidth="1"/>
    <col min="14597" max="14597" width="12.7109375" style="97" customWidth="1"/>
    <col min="14598" max="14598" width="13.42578125" style="97" bestFit="1" customWidth="1"/>
    <col min="14599" max="14600" width="12.7109375" style="97" customWidth="1"/>
    <col min="14601" max="14601" width="13.42578125" style="97" bestFit="1" customWidth="1"/>
    <col min="14602" max="14602" width="12.7109375" style="97" customWidth="1"/>
    <col min="14603" max="14604" width="9.140625" style="97" customWidth="1"/>
    <col min="14605" max="14605" width="10.28515625" style="97" customWidth="1"/>
    <col min="14606" max="14606" width="10.85546875" style="97" customWidth="1"/>
    <col min="14607" max="14611" width="9.140625" style="97" customWidth="1"/>
    <col min="14612" max="14612" width="17.7109375" style="97" customWidth="1"/>
    <col min="14613" max="14613" width="9.140625" style="97"/>
    <col min="14614" max="14614" width="11.7109375" style="97" bestFit="1" customWidth="1"/>
    <col min="14615" max="14849" width="9.140625" style="97"/>
    <col min="14850" max="14850" width="7.5703125" style="97" customWidth="1"/>
    <col min="14851" max="14851" width="47" style="97" customWidth="1"/>
    <col min="14852" max="14852" width="13.42578125" style="97" bestFit="1" customWidth="1"/>
    <col min="14853" max="14853" width="12.7109375" style="97" customWidth="1"/>
    <col min="14854" max="14854" width="13.42578125" style="97" bestFit="1" customWidth="1"/>
    <col min="14855" max="14856" width="12.7109375" style="97" customWidth="1"/>
    <col min="14857" max="14857" width="13.42578125" style="97" bestFit="1" customWidth="1"/>
    <col min="14858" max="14858" width="12.7109375" style="97" customWidth="1"/>
    <col min="14859" max="14860" width="9.140625" style="97" customWidth="1"/>
    <col min="14861" max="14861" width="10.28515625" style="97" customWidth="1"/>
    <col min="14862" max="14862" width="10.85546875" style="97" customWidth="1"/>
    <col min="14863" max="14867" width="9.140625" style="97" customWidth="1"/>
    <col min="14868" max="14868" width="17.7109375" style="97" customWidth="1"/>
    <col min="14869" max="14869" width="9.140625" style="97"/>
    <col min="14870" max="14870" width="11.7109375" style="97" bestFit="1" customWidth="1"/>
    <col min="14871" max="15105" width="9.140625" style="97"/>
    <col min="15106" max="15106" width="7.5703125" style="97" customWidth="1"/>
    <col min="15107" max="15107" width="47" style="97" customWidth="1"/>
    <col min="15108" max="15108" width="13.42578125" style="97" bestFit="1" customWidth="1"/>
    <col min="15109" max="15109" width="12.7109375" style="97" customWidth="1"/>
    <col min="15110" max="15110" width="13.42578125" style="97" bestFit="1" customWidth="1"/>
    <col min="15111" max="15112" width="12.7109375" style="97" customWidth="1"/>
    <col min="15113" max="15113" width="13.42578125" style="97" bestFit="1" customWidth="1"/>
    <col min="15114" max="15114" width="12.7109375" style="97" customWidth="1"/>
    <col min="15115" max="15116" width="9.140625" style="97" customWidth="1"/>
    <col min="15117" max="15117" width="10.28515625" style="97" customWidth="1"/>
    <col min="15118" max="15118" width="10.85546875" style="97" customWidth="1"/>
    <col min="15119" max="15123" width="9.140625" style="97" customWidth="1"/>
    <col min="15124" max="15124" width="17.7109375" style="97" customWidth="1"/>
    <col min="15125" max="15125" width="9.140625" style="97"/>
    <col min="15126" max="15126" width="11.7109375" style="97" bestFit="1" customWidth="1"/>
    <col min="15127" max="15361" width="9.140625" style="97"/>
    <col min="15362" max="15362" width="7.5703125" style="97" customWidth="1"/>
    <col min="15363" max="15363" width="47" style="97" customWidth="1"/>
    <col min="15364" max="15364" width="13.42578125" style="97" bestFit="1" customWidth="1"/>
    <col min="15365" max="15365" width="12.7109375" style="97" customWidth="1"/>
    <col min="15366" max="15366" width="13.42578125" style="97" bestFit="1" customWidth="1"/>
    <col min="15367" max="15368" width="12.7109375" style="97" customWidth="1"/>
    <col min="15369" max="15369" width="13.42578125" style="97" bestFit="1" customWidth="1"/>
    <col min="15370" max="15370" width="12.7109375" style="97" customWidth="1"/>
    <col min="15371" max="15372" width="9.140625" style="97" customWidth="1"/>
    <col min="15373" max="15373" width="10.28515625" style="97" customWidth="1"/>
    <col min="15374" max="15374" width="10.85546875" style="97" customWidth="1"/>
    <col min="15375" max="15379" width="9.140625" style="97" customWidth="1"/>
    <col min="15380" max="15380" width="17.7109375" style="97" customWidth="1"/>
    <col min="15381" max="15381" width="9.140625" style="97"/>
    <col min="15382" max="15382" width="11.7109375" style="97" bestFit="1" customWidth="1"/>
    <col min="15383" max="15617" width="9.140625" style="97"/>
    <col min="15618" max="15618" width="7.5703125" style="97" customWidth="1"/>
    <col min="15619" max="15619" width="47" style="97" customWidth="1"/>
    <col min="15620" max="15620" width="13.42578125" style="97" bestFit="1" customWidth="1"/>
    <col min="15621" max="15621" width="12.7109375" style="97" customWidth="1"/>
    <col min="15622" max="15622" width="13.42578125" style="97" bestFit="1" customWidth="1"/>
    <col min="15623" max="15624" width="12.7109375" style="97" customWidth="1"/>
    <col min="15625" max="15625" width="13.42578125" style="97" bestFit="1" customWidth="1"/>
    <col min="15626" max="15626" width="12.7109375" style="97" customWidth="1"/>
    <col min="15627" max="15628" width="9.140625" style="97" customWidth="1"/>
    <col min="15629" max="15629" width="10.28515625" style="97" customWidth="1"/>
    <col min="15630" max="15630" width="10.85546875" style="97" customWidth="1"/>
    <col min="15631" max="15635" width="9.140625" style="97" customWidth="1"/>
    <col min="15636" max="15636" width="17.7109375" style="97" customWidth="1"/>
    <col min="15637" max="15637" width="9.140625" style="97"/>
    <col min="15638" max="15638" width="11.7109375" style="97" bestFit="1" customWidth="1"/>
    <col min="15639" max="15873" width="9.140625" style="97"/>
    <col min="15874" max="15874" width="7.5703125" style="97" customWidth="1"/>
    <col min="15875" max="15875" width="47" style="97" customWidth="1"/>
    <col min="15876" max="15876" width="13.42578125" style="97" bestFit="1" customWidth="1"/>
    <col min="15877" max="15877" width="12.7109375" style="97" customWidth="1"/>
    <col min="15878" max="15878" width="13.42578125" style="97" bestFit="1" customWidth="1"/>
    <col min="15879" max="15880" width="12.7109375" style="97" customWidth="1"/>
    <col min="15881" max="15881" width="13.42578125" style="97" bestFit="1" customWidth="1"/>
    <col min="15882" max="15882" width="12.7109375" style="97" customWidth="1"/>
    <col min="15883" max="15884" width="9.140625" style="97" customWidth="1"/>
    <col min="15885" max="15885" width="10.28515625" style="97" customWidth="1"/>
    <col min="15886" max="15886" width="10.85546875" style="97" customWidth="1"/>
    <col min="15887" max="15891" width="9.140625" style="97" customWidth="1"/>
    <col min="15892" max="15892" width="17.7109375" style="97" customWidth="1"/>
    <col min="15893" max="15893" width="9.140625" style="97"/>
    <col min="15894" max="15894" width="11.7109375" style="97" bestFit="1" customWidth="1"/>
    <col min="15895" max="16129" width="9.140625" style="97"/>
    <col min="16130" max="16130" width="7.5703125" style="97" customWidth="1"/>
    <col min="16131" max="16131" width="47" style="97" customWidth="1"/>
    <col min="16132" max="16132" width="13.42578125" style="97" bestFit="1" customWidth="1"/>
    <col min="16133" max="16133" width="12.7109375" style="97" customWidth="1"/>
    <col min="16134" max="16134" width="13.42578125" style="97" bestFit="1" customWidth="1"/>
    <col min="16135" max="16136" width="12.7109375" style="97" customWidth="1"/>
    <col min="16137" max="16137" width="13.42578125" style="97" bestFit="1" customWidth="1"/>
    <col min="16138" max="16138" width="12.7109375" style="97" customWidth="1"/>
    <col min="16139" max="16140" width="9.140625" style="97" customWidth="1"/>
    <col min="16141" max="16141" width="10.28515625" style="97" customWidth="1"/>
    <col min="16142" max="16142" width="10.85546875" style="97" customWidth="1"/>
    <col min="16143" max="16147" width="9.140625" style="97" customWidth="1"/>
    <col min="16148" max="16148" width="17.7109375" style="97" customWidth="1"/>
    <col min="16149" max="16149" width="9.140625" style="97"/>
    <col min="16150" max="16150" width="11.7109375" style="97" bestFit="1" customWidth="1"/>
    <col min="16151" max="16384" width="9.140625" style="97"/>
  </cols>
  <sheetData>
    <row r="1" spans="2:257" ht="18" customHeight="1">
      <c r="D1" s="94"/>
      <c r="E1" s="94"/>
      <c r="F1" s="94"/>
      <c r="G1" s="94"/>
      <c r="H1" s="94"/>
      <c r="J1" s="96"/>
    </row>
    <row r="2" spans="2:257" ht="30" customHeight="1">
      <c r="B2" s="940" t="s">
        <v>511</v>
      </c>
      <c r="C2" s="940"/>
      <c r="D2" s="940"/>
      <c r="E2" s="940"/>
      <c r="F2" s="940"/>
      <c r="G2" s="940"/>
      <c r="H2" s="940"/>
      <c r="I2" s="940"/>
      <c r="J2" s="940"/>
      <c r="K2" s="98"/>
      <c r="L2" s="98"/>
      <c r="M2" s="98"/>
      <c r="N2" s="98"/>
      <c r="O2" s="98"/>
      <c r="P2" s="98"/>
      <c r="Q2" s="98"/>
      <c r="R2" s="98"/>
      <c r="S2" s="98"/>
      <c r="T2" s="98"/>
    </row>
    <row r="3" spans="2:257" ht="30" customHeight="1">
      <c r="B3" s="941" t="s">
        <v>589</v>
      </c>
      <c r="C3" s="941"/>
      <c r="D3" s="941"/>
      <c r="E3" s="941"/>
      <c r="F3" s="941"/>
      <c r="G3" s="941"/>
      <c r="H3" s="941"/>
      <c r="I3" s="941"/>
      <c r="J3" s="941"/>
      <c r="K3" s="99"/>
      <c r="L3" s="99"/>
      <c r="M3" s="99"/>
      <c r="N3" s="99"/>
      <c r="O3" s="99"/>
      <c r="P3" s="99"/>
      <c r="Q3" s="99"/>
      <c r="R3" s="99"/>
      <c r="S3" s="99"/>
      <c r="T3" s="99"/>
    </row>
    <row r="4" spans="2:257" ht="30">
      <c r="B4" s="100"/>
      <c r="C4" s="101"/>
      <c r="D4" s="102"/>
      <c r="E4" s="103"/>
      <c r="F4" s="103"/>
      <c r="G4" s="103"/>
      <c r="H4" s="103"/>
      <c r="I4" s="942" t="s">
        <v>97</v>
      </c>
      <c r="J4" s="942"/>
      <c r="T4" s="104"/>
    </row>
    <row r="5" spans="2:257" s="108" customFormat="1" ht="54" customHeight="1">
      <c r="B5" s="511"/>
      <c r="C5" s="511"/>
      <c r="D5" s="512" t="s">
        <v>98</v>
      </c>
      <c r="E5" s="513" t="s">
        <v>87</v>
      </c>
      <c r="F5" s="513" t="s">
        <v>318</v>
      </c>
      <c r="G5" s="514" t="s">
        <v>319</v>
      </c>
      <c r="H5" s="514" t="s">
        <v>321</v>
      </c>
      <c r="I5" s="513" t="s">
        <v>36</v>
      </c>
      <c r="J5" s="513" t="s">
        <v>99</v>
      </c>
      <c r="K5" s="939"/>
      <c r="L5" s="939"/>
      <c r="M5" s="105"/>
      <c r="N5" s="106"/>
      <c r="O5" s="106"/>
      <c r="P5" s="107"/>
      <c r="Q5" s="107"/>
      <c r="R5" s="106"/>
      <c r="S5" s="106"/>
      <c r="T5" s="939"/>
      <c r="U5" s="939"/>
      <c r="V5" s="105"/>
      <c r="W5" s="106"/>
      <c r="X5" s="106"/>
      <c r="Y5" s="107"/>
      <c r="Z5" s="107"/>
      <c r="AA5" s="106"/>
      <c r="AB5" s="106"/>
      <c r="AC5" s="939"/>
      <c r="AD5" s="939"/>
      <c r="AE5" s="105"/>
      <c r="AF5" s="106"/>
      <c r="AG5" s="106"/>
      <c r="AH5" s="107"/>
      <c r="AI5" s="107"/>
      <c r="AJ5" s="106"/>
      <c r="AK5" s="106"/>
      <c r="AL5" s="939"/>
      <c r="AM5" s="939"/>
      <c r="AN5" s="105"/>
      <c r="AO5" s="106"/>
      <c r="AP5" s="106"/>
      <c r="AQ5" s="107"/>
      <c r="AR5" s="107"/>
      <c r="AS5" s="106"/>
      <c r="AT5" s="106"/>
      <c r="AU5" s="939"/>
      <c r="AV5" s="939"/>
      <c r="AW5" s="105"/>
      <c r="AX5" s="106"/>
      <c r="AY5" s="106"/>
      <c r="AZ5" s="107"/>
      <c r="BA5" s="107"/>
      <c r="BB5" s="106"/>
      <c r="BC5" s="106"/>
      <c r="BD5" s="939"/>
      <c r="BE5" s="939"/>
      <c r="BF5" s="105"/>
      <c r="BG5" s="106"/>
      <c r="BH5" s="106"/>
      <c r="BI5" s="107"/>
      <c r="BJ5" s="107"/>
      <c r="BK5" s="106"/>
      <c r="BL5" s="106"/>
      <c r="BM5" s="939"/>
      <c r="BN5" s="939"/>
      <c r="BO5" s="105"/>
      <c r="BP5" s="106"/>
      <c r="BQ5" s="106"/>
      <c r="BR5" s="107"/>
      <c r="BS5" s="107"/>
      <c r="BT5" s="106"/>
      <c r="BU5" s="106"/>
      <c r="BV5" s="939"/>
      <c r="BW5" s="939"/>
      <c r="BX5" s="105"/>
      <c r="BY5" s="106"/>
      <c r="BZ5" s="106"/>
      <c r="CA5" s="107"/>
      <c r="CB5" s="107"/>
      <c r="CC5" s="106"/>
      <c r="CD5" s="106"/>
      <c r="CE5" s="939"/>
      <c r="CF5" s="939"/>
      <c r="CG5" s="105"/>
      <c r="CH5" s="106"/>
      <c r="CI5" s="106"/>
      <c r="CJ5" s="107"/>
      <c r="CK5" s="107"/>
      <c r="CL5" s="106"/>
      <c r="CM5" s="106"/>
      <c r="CN5" s="939"/>
      <c r="CO5" s="939"/>
      <c r="CP5" s="105"/>
      <c r="CQ5" s="106"/>
      <c r="CR5" s="106"/>
      <c r="CS5" s="107"/>
      <c r="CT5" s="107"/>
      <c r="CU5" s="106"/>
      <c r="CV5" s="106"/>
      <c r="CW5" s="939"/>
      <c r="CX5" s="939"/>
      <c r="CY5" s="105"/>
      <c r="CZ5" s="106"/>
      <c r="DA5" s="106"/>
      <c r="DB5" s="107"/>
      <c r="DC5" s="107"/>
      <c r="DD5" s="106"/>
      <c r="DE5" s="106"/>
      <c r="DF5" s="939"/>
      <c r="DG5" s="939"/>
      <c r="DH5" s="105"/>
      <c r="DI5" s="106"/>
      <c r="DJ5" s="106"/>
      <c r="DK5" s="107"/>
      <c r="DL5" s="107"/>
      <c r="DM5" s="106"/>
      <c r="DN5" s="106"/>
      <c r="DO5" s="939"/>
      <c r="DP5" s="939"/>
      <c r="DQ5" s="105"/>
      <c r="DR5" s="106"/>
      <c r="DS5" s="106"/>
      <c r="DT5" s="107"/>
      <c r="DU5" s="107"/>
      <c r="DV5" s="106"/>
      <c r="DW5" s="106"/>
      <c r="DX5" s="939"/>
      <c r="DY5" s="939"/>
      <c r="DZ5" s="105"/>
      <c r="EA5" s="106"/>
      <c r="EB5" s="106"/>
      <c r="EC5" s="107"/>
      <c r="ED5" s="107"/>
      <c r="EE5" s="106"/>
      <c r="EF5" s="106"/>
      <c r="EG5" s="939"/>
      <c r="EH5" s="939"/>
      <c r="EI5" s="105"/>
      <c r="EJ5" s="106"/>
      <c r="EK5" s="106"/>
      <c r="EL5" s="107"/>
      <c r="EM5" s="107"/>
      <c r="EN5" s="106"/>
      <c r="EO5" s="106"/>
      <c r="EP5" s="939"/>
      <c r="EQ5" s="939"/>
      <c r="ER5" s="105"/>
      <c r="ES5" s="106"/>
      <c r="ET5" s="106"/>
      <c r="EU5" s="107"/>
      <c r="EV5" s="107"/>
      <c r="EW5" s="106"/>
      <c r="EX5" s="106"/>
      <c r="EY5" s="939"/>
      <c r="EZ5" s="939"/>
      <c r="FA5" s="105"/>
      <c r="FB5" s="106"/>
      <c r="FC5" s="106"/>
      <c r="FD5" s="107"/>
      <c r="FE5" s="107"/>
      <c r="FF5" s="106"/>
      <c r="FG5" s="106"/>
      <c r="FH5" s="939"/>
      <c r="FI5" s="939"/>
      <c r="FJ5" s="105"/>
      <c r="FK5" s="106"/>
      <c r="FL5" s="106"/>
      <c r="FM5" s="107"/>
      <c r="FN5" s="107"/>
      <c r="FO5" s="106"/>
      <c r="FP5" s="106"/>
      <c r="FQ5" s="939"/>
      <c r="FR5" s="939"/>
      <c r="FS5" s="105"/>
      <c r="FT5" s="106"/>
      <c r="FU5" s="106"/>
      <c r="FV5" s="107"/>
      <c r="FW5" s="107"/>
      <c r="FX5" s="106"/>
      <c r="FY5" s="106"/>
      <c r="FZ5" s="939"/>
      <c r="GA5" s="939"/>
      <c r="GB5" s="105"/>
      <c r="GC5" s="106"/>
      <c r="GD5" s="106"/>
      <c r="GE5" s="107"/>
      <c r="GF5" s="107"/>
      <c r="GG5" s="106"/>
      <c r="GH5" s="106"/>
      <c r="GI5" s="939"/>
      <c r="GJ5" s="939"/>
      <c r="GK5" s="105"/>
      <c r="GL5" s="106"/>
      <c r="GM5" s="106"/>
      <c r="GN5" s="107"/>
      <c r="GO5" s="107"/>
      <c r="GP5" s="106"/>
      <c r="GQ5" s="106"/>
      <c r="GR5" s="939"/>
      <c r="GS5" s="939"/>
      <c r="GT5" s="105"/>
      <c r="GU5" s="106"/>
      <c r="GV5" s="106"/>
      <c r="GW5" s="107"/>
      <c r="GX5" s="107"/>
      <c r="GY5" s="106"/>
      <c r="GZ5" s="106"/>
      <c r="HA5" s="939"/>
      <c r="HB5" s="939"/>
      <c r="HC5" s="105"/>
      <c r="HD5" s="106"/>
      <c r="HE5" s="106"/>
      <c r="HF5" s="107"/>
      <c r="HG5" s="107"/>
      <c r="HH5" s="106"/>
      <c r="HI5" s="106"/>
      <c r="HJ5" s="939"/>
      <c r="HK5" s="939"/>
      <c r="HL5" s="105"/>
      <c r="HM5" s="106"/>
      <c r="HN5" s="106"/>
      <c r="HO5" s="107"/>
      <c r="HP5" s="107"/>
      <c r="HQ5" s="106"/>
      <c r="HR5" s="106"/>
      <c r="HS5" s="939"/>
      <c r="HT5" s="939"/>
      <c r="HU5" s="105"/>
      <c r="HV5" s="106"/>
      <c r="HW5" s="106"/>
      <c r="HX5" s="107"/>
      <c r="HY5" s="107"/>
      <c r="HZ5" s="106"/>
      <c r="IA5" s="106"/>
      <c r="IB5" s="939"/>
      <c r="IC5" s="939"/>
      <c r="ID5" s="105"/>
      <c r="IE5" s="106"/>
      <c r="IF5" s="106"/>
      <c r="IG5" s="107"/>
      <c r="IH5" s="107"/>
      <c r="II5" s="106"/>
      <c r="IJ5" s="106"/>
      <c r="IK5" s="939"/>
      <c r="IL5" s="939"/>
      <c r="IM5" s="105"/>
      <c r="IN5" s="106"/>
      <c r="IO5" s="106"/>
      <c r="IP5" s="107"/>
      <c r="IQ5" s="107"/>
      <c r="IR5" s="106"/>
      <c r="IS5" s="106"/>
      <c r="IT5" s="939"/>
      <c r="IU5" s="939"/>
      <c r="IV5" s="105"/>
      <c r="IW5" s="106"/>
    </row>
    <row r="6" spans="2:257" ht="18" customHeight="1">
      <c r="B6" s="449" t="s">
        <v>13</v>
      </c>
      <c r="C6" s="433"/>
      <c r="D6" s="434"/>
      <c r="E6" s="434"/>
      <c r="F6" s="434"/>
      <c r="G6" s="434"/>
      <c r="H6" s="434"/>
      <c r="I6" s="434"/>
      <c r="J6" s="445"/>
    </row>
    <row r="7" spans="2:257" ht="20.25">
      <c r="B7" s="442">
        <v>1.1000000000000001</v>
      </c>
      <c r="C7" s="429" t="s">
        <v>100</v>
      </c>
      <c r="D7" s="430">
        <v>499824.83600000001</v>
      </c>
      <c r="E7" s="430">
        <v>41414.297999999995</v>
      </c>
      <c r="F7" s="431">
        <v>358976.54800000001</v>
      </c>
      <c r="G7" s="431">
        <v>38735.329000000005</v>
      </c>
      <c r="H7" s="431">
        <v>15507.968000000001</v>
      </c>
      <c r="I7" s="431">
        <v>454634.14300000004</v>
      </c>
      <c r="J7" s="443">
        <v>48409.18</v>
      </c>
    </row>
    <row r="8" spans="2:257" ht="20.25">
      <c r="B8" s="444">
        <v>1.2</v>
      </c>
      <c r="C8" s="433" t="s">
        <v>101</v>
      </c>
      <c r="D8" s="434">
        <v>-35262.056000000004</v>
      </c>
      <c r="E8" s="434">
        <v>17000</v>
      </c>
      <c r="F8" s="434">
        <v>-52262.056000000004</v>
      </c>
      <c r="G8" s="434">
        <v>0</v>
      </c>
      <c r="H8" s="434">
        <v>0</v>
      </c>
      <c r="I8" s="434">
        <v>-35262.056000000004</v>
      </c>
      <c r="J8" s="445">
        <v>0</v>
      </c>
    </row>
    <row r="9" spans="2:257" ht="20.25">
      <c r="B9" s="446">
        <v>1.3</v>
      </c>
      <c r="C9" s="432" t="s">
        <v>102</v>
      </c>
      <c r="D9" s="309">
        <v>2783.8969999999999</v>
      </c>
      <c r="E9" s="309">
        <v>1681.829</v>
      </c>
      <c r="F9" s="311">
        <v>1102.068</v>
      </c>
      <c r="G9" s="311">
        <v>0</v>
      </c>
      <c r="H9" s="311">
        <v>0</v>
      </c>
      <c r="I9" s="311">
        <v>2783.8969999999999</v>
      </c>
      <c r="J9" s="447">
        <v>0</v>
      </c>
    </row>
    <row r="10" spans="2:257" ht="40.5">
      <c r="B10" s="444">
        <v>1.4</v>
      </c>
      <c r="C10" s="433" t="s">
        <v>103</v>
      </c>
      <c r="D10" s="434">
        <v>154051.34200000003</v>
      </c>
      <c r="E10" s="434">
        <v>21108.452000000001</v>
      </c>
      <c r="F10" s="434">
        <v>115860.46900000001</v>
      </c>
      <c r="G10" s="434">
        <v>149.286</v>
      </c>
      <c r="H10" s="434">
        <v>11001.683999999999</v>
      </c>
      <c r="I10" s="434">
        <v>148119.891</v>
      </c>
      <c r="J10" s="445">
        <v>5931.4509999999991</v>
      </c>
    </row>
    <row r="11" spans="2:257" ht="20.25">
      <c r="B11" s="342">
        <v>1.5</v>
      </c>
      <c r="C11" s="343" t="s">
        <v>104</v>
      </c>
      <c r="D11" s="319">
        <v>110805.08799999997</v>
      </c>
      <c r="E11" s="319">
        <v>46073.421000000002</v>
      </c>
      <c r="F11" s="320">
        <v>78352.242999999988</v>
      </c>
      <c r="G11" s="320">
        <v>3554.9969999999998</v>
      </c>
      <c r="H11" s="320">
        <v>-21777.278000000002</v>
      </c>
      <c r="I11" s="320">
        <v>106203.38299999999</v>
      </c>
      <c r="J11" s="341">
        <v>4357.4870000000001</v>
      </c>
    </row>
    <row r="12" spans="2:257" s="109" customFormat="1" ht="20.25">
      <c r="B12" s="444">
        <v>1.6</v>
      </c>
      <c r="C12" s="433" t="s">
        <v>106</v>
      </c>
      <c r="D12" s="436">
        <v>732203.10699999996</v>
      </c>
      <c r="E12" s="436">
        <v>127278</v>
      </c>
      <c r="F12" s="436">
        <v>502029.27200000006</v>
      </c>
      <c r="G12" s="436">
        <v>42439.612000000001</v>
      </c>
      <c r="H12" s="436">
        <v>4732.3739999999998</v>
      </c>
      <c r="I12" s="436">
        <v>676479.25800000003</v>
      </c>
      <c r="J12" s="450">
        <v>58698.118000000002</v>
      </c>
      <c r="T12" s="110"/>
    </row>
    <row r="13" spans="2:257" ht="20.25">
      <c r="B13" s="448" t="s">
        <v>107</v>
      </c>
      <c r="C13" s="343"/>
      <c r="D13" s="319"/>
      <c r="E13" s="319"/>
      <c r="F13" s="320"/>
      <c r="G13" s="320"/>
      <c r="H13" s="320"/>
      <c r="I13" s="320"/>
      <c r="J13" s="341"/>
    </row>
    <row r="14" spans="2:257" ht="20.25">
      <c r="B14" s="444" t="s">
        <v>105</v>
      </c>
      <c r="C14" s="433" t="s">
        <v>109</v>
      </c>
      <c r="D14" s="434">
        <v>41042.111000000012</v>
      </c>
      <c r="E14" s="434">
        <v>1058.077</v>
      </c>
      <c r="F14" s="434">
        <v>39618.266000000011</v>
      </c>
      <c r="G14" s="434">
        <v>319.60000000000002</v>
      </c>
      <c r="H14" s="434">
        <v>12.275</v>
      </c>
      <c r="I14" s="434">
        <v>41008.218000000008</v>
      </c>
      <c r="J14" s="445">
        <v>33.893000000000001</v>
      </c>
    </row>
    <row r="15" spans="2:257" ht="20.25">
      <c r="B15" s="342" t="s">
        <v>108</v>
      </c>
      <c r="C15" s="343" t="s">
        <v>111</v>
      </c>
      <c r="D15" s="319">
        <v>6539.5910000000003</v>
      </c>
      <c r="E15" s="319">
        <v>3163.1239999999998</v>
      </c>
      <c r="F15" s="320">
        <v>2940.6320000000001</v>
      </c>
      <c r="G15" s="320">
        <v>435.83499999999998</v>
      </c>
      <c r="H15" s="320">
        <v>0</v>
      </c>
      <c r="I15" s="320">
        <v>6539.5910000000003</v>
      </c>
      <c r="J15" s="341">
        <v>0</v>
      </c>
    </row>
    <row r="16" spans="2:257" ht="20.25">
      <c r="B16" s="444" t="s">
        <v>110</v>
      </c>
      <c r="C16" s="433" t="s">
        <v>113</v>
      </c>
      <c r="D16" s="434">
        <v>772.27599999999995</v>
      </c>
      <c r="E16" s="434">
        <v>188.72</v>
      </c>
      <c r="F16" s="434">
        <v>22.113999999999997</v>
      </c>
      <c r="G16" s="434">
        <v>246.27799999999999</v>
      </c>
      <c r="H16" s="434">
        <v>150.23400000000001</v>
      </c>
      <c r="I16" s="434">
        <v>607.346</v>
      </c>
      <c r="J16" s="445">
        <v>164.92999999999998</v>
      </c>
    </row>
    <row r="17" spans="2:20" ht="20.25">
      <c r="B17" s="342" t="s">
        <v>112</v>
      </c>
      <c r="C17" s="343" t="s">
        <v>115</v>
      </c>
      <c r="D17" s="319">
        <v>0</v>
      </c>
      <c r="E17" s="319">
        <v>0</v>
      </c>
      <c r="F17" s="320">
        <v>0</v>
      </c>
      <c r="G17" s="320">
        <v>0</v>
      </c>
      <c r="H17" s="320">
        <v>0</v>
      </c>
      <c r="I17" s="320">
        <v>0</v>
      </c>
      <c r="J17" s="341">
        <v>0</v>
      </c>
    </row>
    <row r="18" spans="2:20" ht="20.25">
      <c r="B18" s="444" t="s">
        <v>114</v>
      </c>
      <c r="C18" s="433" t="s">
        <v>117</v>
      </c>
      <c r="D18" s="434">
        <v>1561.694</v>
      </c>
      <c r="E18" s="434">
        <v>0</v>
      </c>
      <c r="F18" s="434">
        <v>36.76</v>
      </c>
      <c r="G18" s="434">
        <v>0</v>
      </c>
      <c r="H18" s="434">
        <v>0</v>
      </c>
      <c r="I18" s="434">
        <v>36.76</v>
      </c>
      <c r="J18" s="445">
        <v>1524.934</v>
      </c>
    </row>
    <row r="19" spans="2:20" ht="20.25">
      <c r="B19" s="344" t="s">
        <v>116</v>
      </c>
      <c r="C19" s="347" t="s">
        <v>119</v>
      </c>
      <c r="D19" s="333">
        <v>14232.111499999999</v>
      </c>
      <c r="E19" s="333">
        <v>2727.125</v>
      </c>
      <c r="F19" s="351">
        <v>9850.2199999999993</v>
      </c>
      <c r="G19" s="351">
        <v>0</v>
      </c>
      <c r="H19" s="351">
        <v>102.7285</v>
      </c>
      <c r="I19" s="351">
        <v>12752.916999999999</v>
      </c>
      <c r="J19" s="439">
        <v>1552.038</v>
      </c>
    </row>
    <row r="20" spans="2:20" s="109" customFormat="1" ht="20.25">
      <c r="B20" s="449" t="s">
        <v>118</v>
      </c>
      <c r="C20" s="435" t="s">
        <v>472</v>
      </c>
      <c r="D20" s="436">
        <v>64293.47050000001</v>
      </c>
      <c r="E20" s="436">
        <v>7137.0460000000003</v>
      </c>
      <c r="F20" s="436">
        <v>52613.679000000011</v>
      </c>
      <c r="G20" s="436">
        <v>1001.713</v>
      </c>
      <c r="H20" s="436">
        <v>265.23750000000001</v>
      </c>
      <c r="I20" s="436">
        <v>60944.832000000009</v>
      </c>
      <c r="J20" s="450">
        <v>3275.7950000000001</v>
      </c>
      <c r="T20" s="110"/>
    </row>
    <row r="21" spans="2:20" s="109" customFormat="1" ht="20.25">
      <c r="B21" s="344" t="s">
        <v>120</v>
      </c>
      <c r="C21" s="347" t="s">
        <v>455</v>
      </c>
      <c r="D21" s="333">
        <v>667909.63650000002</v>
      </c>
      <c r="E21" s="333">
        <v>120140.95399999998</v>
      </c>
      <c r="F21" s="351">
        <v>449415.59300000005</v>
      </c>
      <c r="G21" s="351">
        <v>41437.898999999998</v>
      </c>
      <c r="H21" s="351">
        <v>4467.1364999999969</v>
      </c>
      <c r="I21" s="351">
        <v>615534.42599999998</v>
      </c>
      <c r="J21" s="439">
        <v>55422.322999999997</v>
      </c>
      <c r="T21" s="110"/>
    </row>
    <row r="22" spans="2:20" ht="20.25">
      <c r="B22" s="517" t="s">
        <v>121</v>
      </c>
      <c r="C22" s="433"/>
      <c r="D22" s="434">
        <v>8375.2939999999999</v>
      </c>
      <c r="E22" s="434"/>
      <c r="F22" s="434"/>
      <c r="G22" s="434"/>
      <c r="H22" s="434"/>
      <c r="I22" s="434"/>
      <c r="J22" s="445"/>
    </row>
    <row r="23" spans="2:20" ht="45" customHeight="1">
      <c r="B23" s="342" t="s">
        <v>122</v>
      </c>
      <c r="C23" s="345" t="s">
        <v>123</v>
      </c>
      <c r="D23" s="319"/>
      <c r="E23" s="319">
        <v>2975.502</v>
      </c>
      <c r="F23" s="319">
        <v>8516.2810000000027</v>
      </c>
      <c r="G23" s="319">
        <v>300.81200000000001</v>
      </c>
      <c r="H23" s="319">
        <v>1344.1469999999999</v>
      </c>
      <c r="I23" s="319">
        <v>13136.742000000002</v>
      </c>
      <c r="J23" s="319">
        <v>176.00700000000001</v>
      </c>
    </row>
    <row r="24" spans="2:20" ht="20.25">
      <c r="B24" s="444" t="s">
        <v>124</v>
      </c>
      <c r="C24" s="433" t="s">
        <v>125</v>
      </c>
      <c r="D24" s="434">
        <v>13312.749000000002</v>
      </c>
      <c r="E24" s="434">
        <v>14941.423999999999</v>
      </c>
      <c r="F24" s="434">
        <v>26407.062999999998</v>
      </c>
      <c r="G24" s="434">
        <v>-2.0369999999999999</v>
      </c>
      <c r="H24" s="434">
        <v>2416.931</v>
      </c>
      <c r="I24" s="434">
        <v>43763.380999999994</v>
      </c>
      <c r="J24" s="434">
        <v>758.48099999999999</v>
      </c>
    </row>
    <row r="25" spans="2:20" ht="20.25">
      <c r="B25" s="342" t="s">
        <v>126</v>
      </c>
      <c r="C25" s="343" t="s">
        <v>127</v>
      </c>
      <c r="D25" s="319">
        <v>44523.89899999999</v>
      </c>
      <c r="E25" s="319">
        <v>6281.8360000000002</v>
      </c>
      <c r="F25" s="319">
        <v>18477.927</v>
      </c>
      <c r="G25" s="319">
        <v>0</v>
      </c>
      <c r="H25" s="319">
        <v>0</v>
      </c>
      <c r="I25" s="319">
        <v>24759.762999999999</v>
      </c>
      <c r="J25" s="319">
        <v>0</v>
      </c>
    </row>
    <row r="26" spans="2:20" ht="20.25">
      <c r="B26" s="444" t="s">
        <v>128</v>
      </c>
      <c r="C26" s="433" t="s">
        <v>129</v>
      </c>
      <c r="D26" s="434">
        <v>24759.762999999999</v>
      </c>
      <c r="E26" s="434">
        <v>0</v>
      </c>
      <c r="F26" s="434">
        <v>0</v>
      </c>
      <c r="G26" s="434">
        <v>0</v>
      </c>
      <c r="H26" s="434">
        <v>0</v>
      </c>
      <c r="I26" s="434">
        <v>0</v>
      </c>
      <c r="J26" s="434">
        <v>0</v>
      </c>
    </row>
    <row r="27" spans="2:20" ht="20.25">
      <c r="B27" s="342" t="s">
        <v>130</v>
      </c>
      <c r="C27" s="343" t="s">
        <v>131</v>
      </c>
      <c r="D27" s="319">
        <v>36326.746999999996</v>
      </c>
      <c r="E27" s="319">
        <v>0</v>
      </c>
      <c r="F27" s="319">
        <v>33122.423999999999</v>
      </c>
      <c r="G27" s="319">
        <v>0</v>
      </c>
      <c r="H27" s="319">
        <v>3204.3229999999999</v>
      </c>
      <c r="I27" s="319">
        <v>36326.746999999996</v>
      </c>
      <c r="J27" s="319">
        <v>0</v>
      </c>
    </row>
    <row r="28" spans="2:20" s="109" customFormat="1" ht="20.25">
      <c r="B28" s="449" t="s">
        <v>132</v>
      </c>
      <c r="C28" s="435" t="s">
        <v>473</v>
      </c>
      <c r="D28" s="436">
        <v>118850.07999999999</v>
      </c>
      <c r="E28" s="436">
        <v>24198.761999999999</v>
      </c>
      <c r="F28" s="436">
        <v>86450.616999999984</v>
      </c>
      <c r="G28" s="436">
        <v>298.77500000000003</v>
      </c>
      <c r="H28" s="436">
        <v>6965.4009999999998</v>
      </c>
      <c r="I28" s="436">
        <v>117986.633</v>
      </c>
      <c r="J28" s="436">
        <v>934.48799999999994</v>
      </c>
      <c r="T28" s="110"/>
    </row>
    <row r="29" spans="2:20" ht="20.25">
      <c r="B29" s="449" t="s">
        <v>107</v>
      </c>
      <c r="C29" s="433"/>
      <c r="D29" s="434"/>
      <c r="E29" s="434"/>
      <c r="F29" s="434"/>
      <c r="G29" s="434"/>
      <c r="H29" s="434"/>
      <c r="I29" s="434"/>
      <c r="J29" s="445"/>
    </row>
    <row r="30" spans="2:20" ht="20.25">
      <c r="B30" s="342" t="s">
        <v>136</v>
      </c>
      <c r="C30" s="343" t="s">
        <v>133</v>
      </c>
      <c r="D30" s="319">
        <v>14232.111499999999</v>
      </c>
      <c r="E30" s="319">
        <v>2727.125</v>
      </c>
      <c r="F30" s="320">
        <v>9850.2199999999993</v>
      </c>
      <c r="G30" s="320">
        <v>0</v>
      </c>
      <c r="H30" s="320">
        <v>102.7285</v>
      </c>
      <c r="I30" s="320">
        <v>12752.916999999999</v>
      </c>
      <c r="J30" s="341">
        <v>1552.038</v>
      </c>
    </row>
    <row r="31" spans="2:20" ht="20.25">
      <c r="B31" s="444" t="s">
        <v>453</v>
      </c>
      <c r="C31" s="433" t="s">
        <v>134</v>
      </c>
      <c r="D31" s="434">
        <v>14232.111499999999</v>
      </c>
      <c r="E31" s="434">
        <v>2727.125</v>
      </c>
      <c r="F31" s="434">
        <v>9850.2199999999993</v>
      </c>
      <c r="G31" s="434">
        <v>0</v>
      </c>
      <c r="H31" s="434">
        <v>102.7285</v>
      </c>
      <c r="I31" s="434">
        <v>12752.916999999999</v>
      </c>
      <c r="J31" s="445">
        <v>1552.038</v>
      </c>
    </row>
    <row r="32" spans="2:20" s="109" customFormat="1" ht="20.25">
      <c r="B32" s="344" t="s">
        <v>454</v>
      </c>
      <c r="C32" s="453" t="s">
        <v>135</v>
      </c>
      <c r="D32" s="333">
        <v>104617.96849999999</v>
      </c>
      <c r="E32" s="333">
        <v>21471.636999999999</v>
      </c>
      <c r="F32" s="351">
        <v>76600.396999999983</v>
      </c>
      <c r="G32" s="351">
        <v>298.77500000000003</v>
      </c>
      <c r="H32" s="351">
        <v>6862.6724999999997</v>
      </c>
      <c r="I32" s="351">
        <v>105233.716</v>
      </c>
      <c r="J32" s="439">
        <v>-617.55000000000007</v>
      </c>
      <c r="T32" s="110"/>
    </row>
    <row r="33" spans="2:20" s="109" customFormat="1" ht="20.25">
      <c r="B33" s="444" t="s">
        <v>456</v>
      </c>
      <c r="C33" s="435" t="s">
        <v>459</v>
      </c>
      <c r="D33" s="434"/>
      <c r="E33" s="434"/>
      <c r="F33" s="434"/>
      <c r="G33" s="434"/>
      <c r="H33" s="434"/>
      <c r="I33" s="434"/>
      <c r="J33" s="445"/>
      <c r="T33" s="110"/>
    </row>
    <row r="34" spans="2:20" s="109" customFormat="1" ht="40.5">
      <c r="B34" s="342" t="s">
        <v>457</v>
      </c>
      <c r="C34" s="345" t="s">
        <v>137</v>
      </c>
      <c r="D34" s="319">
        <v>104617.96849999999</v>
      </c>
      <c r="E34" s="319">
        <v>21471.636999999999</v>
      </c>
      <c r="F34" s="320">
        <v>76600.396999999983</v>
      </c>
      <c r="G34" s="320">
        <v>298.77500000000003</v>
      </c>
      <c r="H34" s="320">
        <v>6862.6724999999997</v>
      </c>
      <c r="I34" s="320">
        <v>105233.48149999998</v>
      </c>
      <c r="J34" s="341">
        <v>-617.55000000000007</v>
      </c>
      <c r="T34" s="110"/>
    </row>
    <row r="35" spans="2:20" s="109" customFormat="1" ht="20.25">
      <c r="B35" s="449" t="s">
        <v>458</v>
      </c>
      <c r="C35" s="435" t="s">
        <v>474</v>
      </c>
      <c r="D35" s="436">
        <v>775499.83700000006</v>
      </c>
      <c r="E35" s="436">
        <v>141612.59099999999</v>
      </c>
      <c r="F35" s="436">
        <v>526015.99</v>
      </c>
      <c r="G35" s="436">
        <v>41736.673999999999</v>
      </c>
      <c r="H35" s="436">
        <v>11329.808999999996</v>
      </c>
      <c r="I35" s="436">
        <v>720767.90749999997</v>
      </c>
      <c r="J35" s="450">
        <v>54804.773000000001</v>
      </c>
      <c r="T35" s="110"/>
    </row>
    <row r="36" spans="2:20" ht="20.25">
      <c r="B36" s="449"/>
      <c r="C36" s="518" t="s">
        <v>138</v>
      </c>
      <c r="D36" s="434"/>
      <c r="E36" s="434"/>
      <c r="F36" s="434"/>
      <c r="G36" s="434"/>
      <c r="H36" s="434"/>
      <c r="I36" s="434"/>
      <c r="J36" s="445"/>
    </row>
    <row r="37" spans="2:20" s="109" customFormat="1" ht="20.25">
      <c r="B37" s="344" t="s">
        <v>451</v>
      </c>
      <c r="C37" s="347" t="s">
        <v>140</v>
      </c>
      <c r="D37" s="333">
        <v>3898856.0536774998</v>
      </c>
      <c r="E37" s="333">
        <v>770535.33479999984</v>
      </c>
      <c r="F37" s="351">
        <v>2858300.1439275001</v>
      </c>
      <c r="G37" s="351">
        <v>104333.83320000001</v>
      </c>
      <c r="H37" s="351">
        <v>101250.15604999999</v>
      </c>
      <c r="I37" s="351">
        <v>3834419.4679775001</v>
      </c>
      <c r="J37" s="439">
        <v>65333.932100000005</v>
      </c>
      <c r="T37" s="110"/>
    </row>
    <row r="38" spans="2:20" s="109" customFormat="1" ht="20.25">
      <c r="B38" s="449" t="s">
        <v>452</v>
      </c>
      <c r="C38" s="435" t="s">
        <v>142</v>
      </c>
      <c r="D38" s="436">
        <v>367160.30634999991</v>
      </c>
      <c r="E38" s="436">
        <v>48136.768349999998</v>
      </c>
      <c r="F38" s="436">
        <v>291367.19449999993</v>
      </c>
      <c r="G38" s="436">
        <v>9379.8875000000007</v>
      </c>
      <c r="H38" s="436">
        <v>28.655999999999999</v>
      </c>
      <c r="I38" s="436">
        <v>348912.50634999992</v>
      </c>
      <c r="J38" s="450">
        <v>18428.787500000002</v>
      </c>
      <c r="T38" s="110"/>
    </row>
    <row r="39" spans="2:20" s="109" customFormat="1" ht="20.25">
      <c r="B39" s="344" t="s">
        <v>139</v>
      </c>
      <c r="C39" s="347" t="s">
        <v>143</v>
      </c>
      <c r="D39" s="333">
        <v>736834.20981249993</v>
      </c>
      <c r="E39" s="333">
        <v>118954.58875000001</v>
      </c>
      <c r="F39" s="351">
        <v>557873.06081249996</v>
      </c>
      <c r="G39" s="351">
        <v>27463.045249999996</v>
      </c>
      <c r="H39" s="351">
        <v>19467.099374999998</v>
      </c>
      <c r="I39" s="351">
        <v>723757.79418749991</v>
      </c>
      <c r="J39" s="439">
        <v>13165.871875000001</v>
      </c>
      <c r="T39" s="110"/>
    </row>
    <row r="40" spans="2:20" s="109" customFormat="1" ht="20.25">
      <c r="B40" s="449" t="s">
        <v>141</v>
      </c>
      <c r="C40" s="435" t="s">
        <v>144</v>
      </c>
      <c r="D40" s="436">
        <v>5004018.36099</v>
      </c>
      <c r="E40" s="436">
        <v>937626.69189999998</v>
      </c>
      <c r="F40" s="436">
        <v>3707540.4002399999</v>
      </c>
      <c r="G40" s="436">
        <v>141176.76594999997</v>
      </c>
      <c r="H40" s="436">
        <v>120745.911425</v>
      </c>
      <c r="I40" s="436">
        <v>4907089.7685150001</v>
      </c>
      <c r="J40" s="450">
        <v>96928.591474999994</v>
      </c>
      <c r="T40" s="110"/>
    </row>
    <row r="41" spans="2:20" ht="20.25">
      <c r="B41" s="449"/>
      <c r="C41" s="435" t="s">
        <v>145</v>
      </c>
      <c r="D41" s="436"/>
      <c r="E41" s="436"/>
      <c r="F41" s="436"/>
      <c r="G41" s="436"/>
      <c r="H41" s="436"/>
      <c r="I41" s="436"/>
      <c r="J41" s="450"/>
    </row>
    <row r="42" spans="2:20" s="109" customFormat="1" ht="20.25">
      <c r="B42" s="344" t="s">
        <v>462</v>
      </c>
      <c r="C42" s="347" t="s">
        <v>146</v>
      </c>
      <c r="D42" s="346">
        <v>0.19890445462035691</v>
      </c>
      <c r="E42" s="346">
        <v>0.18378468138227166</v>
      </c>
      <c r="F42" s="346">
        <v>0.18403105465237041</v>
      </c>
      <c r="G42" s="346">
        <v>0.40003010260338057</v>
      </c>
      <c r="H42" s="346">
        <v>0.11189917568527043</v>
      </c>
      <c r="I42" s="346">
        <v>0.18797315043890481</v>
      </c>
      <c r="J42" s="451">
        <v>0.83884087852107092</v>
      </c>
      <c r="T42" s="110"/>
    </row>
    <row r="43" spans="2:20" s="109" customFormat="1" ht="20.25">
      <c r="B43" s="449" t="s">
        <v>463</v>
      </c>
      <c r="C43" s="435" t="s">
        <v>653</v>
      </c>
      <c r="D43" s="515">
        <v>0.133474657428687</v>
      </c>
      <c r="E43" s="515">
        <v>0.12813303528779371</v>
      </c>
      <c r="F43" s="515">
        <v>0.12121664081419263</v>
      </c>
      <c r="G43" s="515">
        <v>0.29351783716787999</v>
      </c>
      <c r="H43" s="515">
        <v>3.6996171938912484E-2</v>
      </c>
      <c r="I43" s="515">
        <v>0.12543777575649998</v>
      </c>
      <c r="J43" s="516">
        <v>0.57178508587215593</v>
      </c>
      <c r="T43" s="110"/>
    </row>
    <row r="44" spans="2:20" s="109" customFormat="1" ht="20.25">
      <c r="B44" s="344" t="s">
        <v>464</v>
      </c>
      <c r="C44" s="347" t="s">
        <v>147</v>
      </c>
      <c r="D44" s="346">
        <v>0.15497541796520795</v>
      </c>
      <c r="E44" s="346">
        <v>0.15103302009570274</v>
      </c>
      <c r="F44" s="346">
        <v>0.14187734541367356</v>
      </c>
      <c r="G44" s="346">
        <v>0.29563415565689977</v>
      </c>
      <c r="H44" s="346">
        <v>9.3831823092721298E-2</v>
      </c>
      <c r="I44" s="346">
        <v>0.14688296760426317</v>
      </c>
      <c r="J44" s="451">
        <v>0.56541390074914433</v>
      </c>
      <c r="T44" s="110"/>
    </row>
    <row r="45" spans="2:20" ht="20.25">
      <c r="B45" s="519"/>
      <c r="C45" s="518" t="s">
        <v>654</v>
      </c>
      <c r="D45" s="515"/>
      <c r="E45" s="515"/>
      <c r="F45" s="515"/>
      <c r="G45" s="515"/>
      <c r="H45" s="515"/>
      <c r="I45" s="515"/>
      <c r="J45" s="516"/>
    </row>
    <row r="46" spans="2:20" s="93" customFormat="1" ht="60.75">
      <c r="B46" s="342" t="s">
        <v>465</v>
      </c>
      <c r="C46" s="345" t="s">
        <v>148</v>
      </c>
      <c r="D46" s="348">
        <v>21786.571</v>
      </c>
      <c r="E46" s="348">
        <v>3566.6670000000004</v>
      </c>
      <c r="F46" s="349">
        <v>17154.643</v>
      </c>
      <c r="G46" s="349">
        <v>0</v>
      </c>
      <c r="H46" s="349">
        <v>205.45699999999999</v>
      </c>
      <c r="I46" s="349">
        <v>20926.767</v>
      </c>
      <c r="J46" s="452">
        <v>859.80399999999997</v>
      </c>
      <c r="T46" s="111"/>
    </row>
    <row r="47" spans="2:20" s="93" customFormat="1" ht="40.5">
      <c r="B47" s="444" t="s">
        <v>466</v>
      </c>
      <c r="C47" s="433" t="s">
        <v>149</v>
      </c>
      <c r="D47" s="520">
        <v>5330.503999999999</v>
      </c>
      <c r="E47" s="520">
        <v>1887.5829999999999</v>
      </c>
      <c r="F47" s="520">
        <v>1380.4960000000001</v>
      </c>
      <c r="G47" s="520">
        <v>0</v>
      </c>
      <c r="H47" s="520">
        <v>0</v>
      </c>
      <c r="I47" s="520">
        <v>3268.0789999999993</v>
      </c>
      <c r="J47" s="521">
        <v>2062.4249999999997</v>
      </c>
      <c r="T47" s="111"/>
    </row>
    <row r="48" spans="2:20" s="93" customFormat="1" ht="40.5">
      <c r="B48" s="342" t="s">
        <v>467</v>
      </c>
      <c r="C48" s="345" t="s">
        <v>460</v>
      </c>
      <c r="D48" s="348">
        <v>580.40200000000004</v>
      </c>
      <c r="E48" s="348">
        <v>0</v>
      </c>
      <c r="F48" s="349">
        <v>398.55500000000001</v>
      </c>
      <c r="G48" s="349">
        <v>0</v>
      </c>
      <c r="H48" s="349">
        <v>0</v>
      </c>
      <c r="I48" s="349">
        <v>398.55500000000006</v>
      </c>
      <c r="J48" s="452">
        <v>181.84700000000001</v>
      </c>
      <c r="T48" s="111"/>
    </row>
    <row r="49" spans="2:20" s="93" customFormat="1" ht="40.5">
      <c r="B49" s="444" t="s">
        <v>468</v>
      </c>
      <c r="C49" s="433" t="s">
        <v>461</v>
      </c>
      <c r="D49" s="520">
        <v>763.50599999999997</v>
      </c>
      <c r="E49" s="520">
        <v>0</v>
      </c>
      <c r="F49" s="520">
        <v>763.50599999999997</v>
      </c>
      <c r="G49" s="520">
        <v>0</v>
      </c>
      <c r="H49" s="520">
        <v>0</v>
      </c>
      <c r="I49" s="520">
        <v>763.50599999999997</v>
      </c>
      <c r="J49" s="521">
        <v>0</v>
      </c>
      <c r="T49" s="111"/>
    </row>
    <row r="50" spans="2:20" s="93" customFormat="1" ht="20.25">
      <c r="B50" s="342" t="s">
        <v>469</v>
      </c>
      <c r="C50" s="345" t="s">
        <v>150</v>
      </c>
      <c r="D50" s="348">
        <v>0</v>
      </c>
      <c r="E50" s="348"/>
      <c r="F50" s="349"/>
      <c r="G50" s="349"/>
      <c r="H50" s="349"/>
      <c r="I50" s="349"/>
      <c r="J50" s="452"/>
      <c r="T50" s="111"/>
    </row>
    <row r="51" spans="2:20" s="93" customFormat="1" ht="20.25">
      <c r="B51" s="444" t="s">
        <v>470</v>
      </c>
      <c r="C51" s="433" t="s">
        <v>151</v>
      </c>
      <c r="D51" s="520">
        <v>148.92700000000002</v>
      </c>
      <c r="E51" s="520">
        <v>0</v>
      </c>
      <c r="F51" s="520">
        <v>148.92700000000002</v>
      </c>
      <c r="G51" s="520">
        <v>0</v>
      </c>
      <c r="H51" s="520">
        <v>0</v>
      </c>
      <c r="I51" s="520">
        <v>148.92700000000002</v>
      </c>
      <c r="J51" s="521">
        <v>0</v>
      </c>
      <c r="T51" s="111"/>
    </row>
    <row r="52" spans="2:20" s="93" customFormat="1" ht="40.5">
      <c r="B52" s="344" t="s">
        <v>471</v>
      </c>
      <c r="C52" s="453" t="s">
        <v>475</v>
      </c>
      <c r="D52" s="350">
        <v>28609.91</v>
      </c>
      <c r="E52" s="350">
        <v>5454.25</v>
      </c>
      <c r="F52" s="350">
        <v>19846.127</v>
      </c>
      <c r="G52" s="350">
        <v>0</v>
      </c>
      <c r="H52" s="350">
        <v>205.45699999999999</v>
      </c>
      <c r="I52" s="350">
        <v>25505.833999999999</v>
      </c>
      <c r="J52" s="454">
        <v>3104.076</v>
      </c>
      <c r="T52" s="111"/>
    </row>
    <row r="53" spans="2:20" ht="34.5" customHeight="1">
      <c r="B53" s="441" t="s">
        <v>381</v>
      </c>
    </row>
  </sheetData>
  <mergeCells count="31">
    <mergeCell ref="IT5:IU5"/>
    <mergeCell ref="GR5:GS5"/>
    <mergeCell ref="HA5:HB5"/>
    <mergeCell ref="HJ5:HK5"/>
    <mergeCell ref="HS5:HT5"/>
    <mergeCell ref="IB5:IC5"/>
    <mergeCell ref="IK5:IL5"/>
    <mergeCell ref="GI5:GJ5"/>
    <mergeCell ref="CN5:CO5"/>
    <mergeCell ref="CW5:CX5"/>
    <mergeCell ref="DF5:DG5"/>
    <mergeCell ref="DO5:DP5"/>
    <mergeCell ref="DX5:DY5"/>
    <mergeCell ref="EG5:EH5"/>
    <mergeCell ref="EP5:EQ5"/>
    <mergeCell ref="EY5:EZ5"/>
    <mergeCell ref="FH5:FI5"/>
    <mergeCell ref="FQ5:FR5"/>
    <mergeCell ref="FZ5:GA5"/>
    <mergeCell ref="CE5:CF5"/>
    <mergeCell ref="B2:J2"/>
    <mergeCell ref="B3:J3"/>
    <mergeCell ref="I4:J4"/>
    <mergeCell ref="K5:L5"/>
    <mergeCell ref="T5:U5"/>
    <mergeCell ref="AC5:AD5"/>
    <mergeCell ref="AL5:AM5"/>
    <mergeCell ref="AU5:AV5"/>
    <mergeCell ref="BD5:BE5"/>
    <mergeCell ref="BM5:BN5"/>
    <mergeCell ref="BV5:BW5"/>
  </mergeCells>
  <printOptions horizontalCentered="1"/>
  <pageMargins left="0.7" right="0.7" top="0.37" bottom="0.37" header="0.3" footer="0.3"/>
  <pageSetup scale="42" orientation="landscape" r:id="rId1"/>
</worksheet>
</file>

<file path=xl/worksheets/sheet16.xml><?xml version="1.0" encoding="utf-8"?>
<worksheet xmlns="http://schemas.openxmlformats.org/spreadsheetml/2006/main" xmlns:r="http://schemas.openxmlformats.org/officeDocument/2006/relationships">
  <sheetPr>
    <tabColor rgb="FF00B050"/>
  </sheetPr>
  <dimension ref="B1:Q39"/>
  <sheetViews>
    <sheetView showGridLines="0" view="pageBreakPreview" zoomScale="48" zoomScaleNormal="68" zoomScaleSheetLayoutView="48" workbookViewId="0">
      <selection activeCell="F24" sqref="F24"/>
    </sheetView>
  </sheetViews>
  <sheetFormatPr defaultColWidth="24.42578125" defaultRowHeight="20.25"/>
  <cols>
    <col min="1" max="1" width="24.42578125" style="89"/>
    <col min="2" max="2" width="12.5703125" style="87" bestFit="1" customWidth="1"/>
    <col min="3" max="3" width="106.140625" style="88" bestFit="1" customWidth="1"/>
    <col min="4" max="4" width="20.7109375" style="87" customWidth="1"/>
    <col min="5" max="5" width="17.85546875" style="87" customWidth="1"/>
    <col min="6" max="6" width="30.5703125" style="87" customWidth="1"/>
    <col min="7" max="254" width="24.42578125" style="89"/>
    <col min="255" max="255" width="8.7109375" style="89" customWidth="1"/>
    <col min="256" max="256" width="63.5703125" style="89" customWidth="1"/>
    <col min="257" max="259" width="10.7109375" style="89" customWidth="1"/>
    <col min="260" max="510" width="24.42578125" style="89"/>
    <col min="511" max="511" width="8.7109375" style="89" customWidth="1"/>
    <col min="512" max="512" width="63.5703125" style="89" customWidth="1"/>
    <col min="513" max="515" width="10.7109375" style="89" customWidth="1"/>
    <col min="516" max="766" width="24.42578125" style="89"/>
    <col min="767" max="767" width="8.7109375" style="89" customWidth="1"/>
    <col min="768" max="768" width="63.5703125" style="89" customWidth="1"/>
    <col min="769" max="771" width="10.7109375" style="89" customWidth="1"/>
    <col min="772" max="1022" width="24.42578125" style="89"/>
    <col min="1023" max="1023" width="8.7109375" style="89" customWidth="1"/>
    <col min="1024" max="1024" width="63.5703125" style="89" customWidth="1"/>
    <col min="1025" max="1027" width="10.7109375" style="89" customWidth="1"/>
    <col min="1028" max="1278" width="24.42578125" style="89"/>
    <col min="1279" max="1279" width="8.7109375" style="89" customWidth="1"/>
    <col min="1280" max="1280" width="63.5703125" style="89" customWidth="1"/>
    <col min="1281" max="1283" width="10.7109375" style="89" customWidth="1"/>
    <col min="1284" max="1534" width="24.42578125" style="89"/>
    <col min="1535" max="1535" width="8.7109375" style="89" customWidth="1"/>
    <col min="1536" max="1536" width="63.5703125" style="89" customWidth="1"/>
    <col min="1537" max="1539" width="10.7109375" style="89" customWidth="1"/>
    <col min="1540" max="1790" width="24.42578125" style="89"/>
    <col min="1791" max="1791" width="8.7109375" style="89" customWidth="1"/>
    <col min="1792" max="1792" width="63.5703125" style="89" customWidth="1"/>
    <col min="1793" max="1795" width="10.7109375" style="89" customWidth="1"/>
    <col min="1796" max="2046" width="24.42578125" style="89"/>
    <col min="2047" max="2047" width="8.7109375" style="89" customWidth="1"/>
    <col min="2048" max="2048" width="63.5703125" style="89" customWidth="1"/>
    <col min="2049" max="2051" width="10.7109375" style="89" customWidth="1"/>
    <col min="2052" max="2302" width="24.42578125" style="89"/>
    <col min="2303" max="2303" width="8.7109375" style="89" customWidth="1"/>
    <col min="2304" max="2304" width="63.5703125" style="89" customWidth="1"/>
    <col min="2305" max="2307" width="10.7109375" style="89" customWidth="1"/>
    <col min="2308" max="2558" width="24.42578125" style="89"/>
    <col min="2559" max="2559" width="8.7109375" style="89" customWidth="1"/>
    <col min="2560" max="2560" width="63.5703125" style="89" customWidth="1"/>
    <col min="2561" max="2563" width="10.7109375" style="89" customWidth="1"/>
    <col min="2564" max="2814" width="24.42578125" style="89"/>
    <col min="2815" max="2815" width="8.7109375" style="89" customWidth="1"/>
    <col min="2816" max="2816" width="63.5703125" style="89" customWidth="1"/>
    <col min="2817" max="2819" width="10.7109375" style="89" customWidth="1"/>
    <col min="2820" max="3070" width="24.42578125" style="89"/>
    <col min="3071" max="3071" width="8.7109375" style="89" customWidth="1"/>
    <col min="3072" max="3072" width="63.5703125" style="89" customWidth="1"/>
    <col min="3073" max="3075" width="10.7109375" style="89" customWidth="1"/>
    <col min="3076" max="3326" width="24.42578125" style="89"/>
    <col min="3327" max="3327" width="8.7109375" style="89" customWidth="1"/>
    <col min="3328" max="3328" width="63.5703125" style="89" customWidth="1"/>
    <col min="3329" max="3331" width="10.7109375" style="89" customWidth="1"/>
    <col min="3332" max="3582" width="24.42578125" style="89"/>
    <col min="3583" max="3583" width="8.7109375" style="89" customWidth="1"/>
    <col min="3584" max="3584" width="63.5703125" style="89" customWidth="1"/>
    <col min="3585" max="3587" width="10.7109375" style="89" customWidth="1"/>
    <col min="3588" max="3838" width="24.42578125" style="89"/>
    <col min="3839" max="3839" width="8.7109375" style="89" customWidth="1"/>
    <col min="3840" max="3840" width="63.5703125" style="89" customWidth="1"/>
    <col min="3841" max="3843" width="10.7109375" style="89" customWidth="1"/>
    <col min="3844" max="4094" width="24.42578125" style="89"/>
    <col min="4095" max="4095" width="8.7109375" style="89" customWidth="1"/>
    <col min="4096" max="4096" width="63.5703125" style="89" customWidth="1"/>
    <col min="4097" max="4099" width="10.7109375" style="89" customWidth="1"/>
    <col min="4100" max="4350" width="24.42578125" style="89"/>
    <col min="4351" max="4351" width="8.7109375" style="89" customWidth="1"/>
    <col min="4352" max="4352" width="63.5703125" style="89" customWidth="1"/>
    <col min="4353" max="4355" width="10.7109375" style="89" customWidth="1"/>
    <col min="4356" max="4606" width="24.42578125" style="89"/>
    <col min="4607" max="4607" width="8.7109375" style="89" customWidth="1"/>
    <col min="4608" max="4608" width="63.5703125" style="89" customWidth="1"/>
    <col min="4609" max="4611" width="10.7109375" style="89" customWidth="1"/>
    <col min="4612" max="4862" width="24.42578125" style="89"/>
    <col min="4863" max="4863" width="8.7109375" style="89" customWidth="1"/>
    <col min="4864" max="4864" width="63.5703125" style="89" customWidth="1"/>
    <col min="4865" max="4867" width="10.7109375" style="89" customWidth="1"/>
    <col min="4868" max="5118" width="24.42578125" style="89"/>
    <col min="5119" max="5119" width="8.7109375" style="89" customWidth="1"/>
    <col min="5120" max="5120" width="63.5703125" style="89" customWidth="1"/>
    <col min="5121" max="5123" width="10.7109375" style="89" customWidth="1"/>
    <col min="5124" max="5374" width="24.42578125" style="89"/>
    <col min="5375" max="5375" width="8.7109375" style="89" customWidth="1"/>
    <col min="5376" max="5376" width="63.5703125" style="89" customWidth="1"/>
    <col min="5377" max="5379" width="10.7109375" style="89" customWidth="1"/>
    <col min="5380" max="5630" width="24.42578125" style="89"/>
    <col min="5631" max="5631" width="8.7109375" style="89" customWidth="1"/>
    <col min="5632" max="5632" width="63.5703125" style="89" customWidth="1"/>
    <col min="5633" max="5635" width="10.7109375" style="89" customWidth="1"/>
    <col min="5636" max="5886" width="24.42578125" style="89"/>
    <col min="5887" max="5887" width="8.7109375" style="89" customWidth="1"/>
    <col min="5888" max="5888" width="63.5703125" style="89" customWidth="1"/>
    <col min="5889" max="5891" width="10.7109375" style="89" customWidth="1"/>
    <col min="5892" max="6142" width="24.42578125" style="89"/>
    <col min="6143" max="6143" width="8.7109375" style="89" customWidth="1"/>
    <col min="6144" max="6144" width="63.5703125" style="89" customWidth="1"/>
    <col min="6145" max="6147" width="10.7109375" style="89" customWidth="1"/>
    <col min="6148" max="6398" width="24.42578125" style="89"/>
    <col min="6399" max="6399" width="8.7109375" style="89" customWidth="1"/>
    <col min="6400" max="6400" width="63.5703125" style="89" customWidth="1"/>
    <col min="6401" max="6403" width="10.7109375" style="89" customWidth="1"/>
    <col min="6404" max="6654" width="24.42578125" style="89"/>
    <col min="6655" max="6655" width="8.7109375" style="89" customWidth="1"/>
    <col min="6656" max="6656" width="63.5703125" style="89" customWidth="1"/>
    <col min="6657" max="6659" width="10.7109375" style="89" customWidth="1"/>
    <col min="6660" max="6910" width="24.42578125" style="89"/>
    <col min="6911" max="6911" width="8.7109375" style="89" customWidth="1"/>
    <col min="6912" max="6912" width="63.5703125" style="89" customWidth="1"/>
    <col min="6913" max="6915" width="10.7109375" style="89" customWidth="1"/>
    <col min="6916" max="7166" width="24.42578125" style="89"/>
    <col min="7167" max="7167" width="8.7109375" style="89" customWidth="1"/>
    <col min="7168" max="7168" width="63.5703125" style="89" customWidth="1"/>
    <col min="7169" max="7171" width="10.7109375" style="89" customWidth="1"/>
    <col min="7172" max="7422" width="24.42578125" style="89"/>
    <col min="7423" max="7423" width="8.7109375" style="89" customWidth="1"/>
    <col min="7424" max="7424" width="63.5703125" style="89" customWidth="1"/>
    <col min="7425" max="7427" width="10.7109375" style="89" customWidth="1"/>
    <col min="7428" max="7678" width="24.42578125" style="89"/>
    <col min="7679" max="7679" width="8.7109375" style="89" customWidth="1"/>
    <col min="7680" max="7680" width="63.5703125" style="89" customWidth="1"/>
    <col min="7681" max="7683" width="10.7109375" style="89" customWidth="1"/>
    <col min="7684" max="7934" width="24.42578125" style="89"/>
    <col min="7935" max="7935" width="8.7109375" style="89" customWidth="1"/>
    <col min="7936" max="7936" width="63.5703125" style="89" customWidth="1"/>
    <col min="7937" max="7939" width="10.7109375" style="89" customWidth="1"/>
    <col min="7940" max="8190" width="24.42578125" style="89"/>
    <col min="8191" max="8191" width="8.7109375" style="89" customWidth="1"/>
    <col min="8192" max="8192" width="63.5703125" style="89" customWidth="1"/>
    <col min="8193" max="8195" width="10.7109375" style="89" customWidth="1"/>
    <col min="8196" max="8446" width="24.42578125" style="89"/>
    <col min="8447" max="8447" width="8.7109375" style="89" customWidth="1"/>
    <col min="8448" max="8448" width="63.5703125" style="89" customWidth="1"/>
    <col min="8449" max="8451" width="10.7109375" style="89" customWidth="1"/>
    <col min="8452" max="8702" width="24.42578125" style="89"/>
    <col min="8703" max="8703" width="8.7109375" style="89" customWidth="1"/>
    <col min="8704" max="8704" width="63.5703125" style="89" customWidth="1"/>
    <col min="8705" max="8707" width="10.7109375" style="89" customWidth="1"/>
    <col min="8708" max="8958" width="24.42578125" style="89"/>
    <col min="8959" max="8959" width="8.7109375" style="89" customWidth="1"/>
    <col min="8960" max="8960" width="63.5703125" style="89" customWidth="1"/>
    <col min="8961" max="8963" width="10.7109375" style="89" customWidth="1"/>
    <col min="8964" max="9214" width="24.42578125" style="89"/>
    <col min="9215" max="9215" width="8.7109375" style="89" customWidth="1"/>
    <col min="9216" max="9216" width="63.5703125" style="89" customWidth="1"/>
    <col min="9217" max="9219" width="10.7109375" style="89" customWidth="1"/>
    <col min="9220" max="9470" width="24.42578125" style="89"/>
    <col min="9471" max="9471" width="8.7109375" style="89" customWidth="1"/>
    <col min="9472" max="9472" width="63.5703125" style="89" customWidth="1"/>
    <col min="9473" max="9475" width="10.7109375" style="89" customWidth="1"/>
    <col min="9476" max="9726" width="24.42578125" style="89"/>
    <col min="9727" max="9727" width="8.7109375" style="89" customWidth="1"/>
    <col min="9728" max="9728" width="63.5703125" style="89" customWidth="1"/>
    <col min="9729" max="9731" width="10.7109375" style="89" customWidth="1"/>
    <col min="9732" max="9982" width="24.42578125" style="89"/>
    <col min="9983" max="9983" width="8.7109375" style="89" customWidth="1"/>
    <col min="9984" max="9984" width="63.5703125" style="89" customWidth="1"/>
    <col min="9985" max="9987" width="10.7109375" style="89" customWidth="1"/>
    <col min="9988" max="10238" width="24.42578125" style="89"/>
    <col min="10239" max="10239" width="8.7109375" style="89" customWidth="1"/>
    <col min="10240" max="10240" width="63.5703125" style="89" customWidth="1"/>
    <col min="10241" max="10243" width="10.7109375" style="89" customWidth="1"/>
    <col min="10244" max="10494" width="24.42578125" style="89"/>
    <col min="10495" max="10495" width="8.7109375" style="89" customWidth="1"/>
    <col min="10496" max="10496" width="63.5703125" style="89" customWidth="1"/>
    <col min="10497" max="10499" width="10.7109375" style="89" customWidth="1"/>
    <col min="10500" max="10750" width="24.42578125" style="89"/>
    <col min="10751" max="10751" width="8.7109375" style="89" customWidth="1"/>
    <col min="10752" max="10752" width="63.5703125" style="89" customWidth="1"/>
    <col min="10753" max="10755" width="10.7109375" style="89" customWidth="1"/>
    <col min="10756" max="11006" width="24.42578125" style="89"/>
    <col min="11007" max="11007" width="8.7109375" style="89" customWidth="1"/>
    <col min="11008" max="11008" width="63.5703125" style="89" customWidth="1"/>
    <col min="11009" max="11011" width="10.7109375" style="89" customWidth="1"/>
    <col min="11012" max="11262" width="24.42578125" style="89"/>
    <col min="11263" max="11263" width="8.7109375" style="89" customWidth="1"/>
    <col min="11264" max="11264" width="63.5703125" style="89" customWidth="1"/>
    <col min="11265" max="11267" width="10.7109375" style="89" customWidth="1"/>
    <col min="11268" max="11518" width="24.42578125" style="89"/>
    <col min="11519" max="11519" width="8.7109375" style="89" customWidth="1"/>
    <col min="11520" max="11520" width="63.5703125" style="89" customWidth="1"/>
    <col min="11521" max="11523" width="10.7109375" style="89" customWidth="1"/>
    <col min="11524" max="11774" width="24.42578125" style="89"/>
    <col min="11775" max="11775" width="8.7109375" style="89" customWidth="1"/>
    <col min="11776" max="11776" width="63.5703125" style="89" customWidth="1"/>
    <col min="11777" max="11779" width="10.7109375" style="89" customWidth="1"/>
    <col min="11780" max="12030" width="24.42578125" style="89"/>
    <col min="12031" max="12031" width="8.7109375" style="89" customWidth="1"/>
    <col min="12032" max="12032" width="63.5703125" style="89" customWidth="1"/>
    <col min="12033" max="12035" width="10.7109375" style="89" customWidth="1"/>
    <col min="12036" max="12286" width="24.42578125" style="89"/>
    <col min="12287" max="12287" width="8.7109375" style="89" customWidth="1"/>
    <col min="12288" max="12288" width="63.5703125" style="89" customWidth="1"/>
    <col min="12289" max="12291" width="10.7109375" style="89" customWidth="1"/>
    <col min="12292" max="12542" width="24.42578125" style="89"/>
    <col min="12543" max="12543" width="8.7109375" style="89" customWidth="1"/>
    <col min="12544" max="12544" width="63.5703125" style="89" customWidth="1"/>
    <col min="12545" max="12547" width="10.7109375" style="89" customWidth="1"/>
    <col min="12548" max="12798" width="24.42578125" style="89"/>
    <col min="12799" max="12799" width="8.7109375" style="89" customWidth="1"/>
    <col min="12800" max="12800" width="63.5703125" style="89" customWidth="1"/>
    <col min="12801" max="12803" width="10.7109375" style="89" customWidth="1"/>
    <col min="12804" max="13054" width="24.42578125" style="89"/>
    <col min="13055" max="13055" width="8.7109375" style="89" customWidth="1"/>
    <col min="13056" max="13056" width="63.5703125" style="89" customWidth="1"/>
    <col min="13057" max="13059" width="10.7109375" style="89" customWidth="1"/>
    <col min="13060" max="13310" width="24.42578125" style="89"/>
    <col min="13311" max="13311" width="8.7109375" style="89" customWidth="1"/>
    <col min="13312" max="13312" width="63.5703125" style="89" customWidth="1"/>
    <col min="13313" max="13315" width="10.7109375" style="89" customWidth="1"/>
    <col min="13316" max="13566" width="24.42578125" style="89"/>
    <col min="13567" max="13567" width="8.7109375" style="89" customWidth="1"/>
    <col min="13568" max="13568" width="63.5703125" style="89" customWidth="1"/>
    <col min="13569" max="13571" width="10.7109375" style="89" customWidth="1"/>
    <col min="13572" max="13822" width="24.42578125" style="89"/>
    <col min="13823" max="13823" width="8.7109375" style="89" customWidth="1"/>
    <col min="13824" max="13824" width="63.5703125" style="89" customWidth="1"/>
    <col min="13825" max="13827" width="10.7109375" style="89" customWidth="1"/>
    <col min="13828" max="14078" width="24.42578125" style="89"/>
    <col min="14079" max="14079" width="8.7109375" style="89" customWidth="1"/>
    <col min="14080" max="14080" width="63.5703125" style="89" customWidth="1"/>
    <col min="14081" max="14083" width="10.7109375" style="89" customWidth="1"/>
    <col min="14084" max="14334" width="24.42578125" style="89"/>
    <col min="14335" max="14335" width="8.7109375" style="89" customWidth="1"/>
    <col min="14336" max="14336" width="63.5703125" style="89" customWidth="1"/>
    <col min="14337" max="14339" width="10.7109375" style="89" customWidth="1"/>
    <col min="14340" max="14590" width="24.42578125" style="89"/>
    <col min="14591" max="14591" width="8.7109375" style="89" customWidth="1"/>
    <col min="14592" max="14592" width="63.5703125" style="89" customWidth="1"/>
    <col min="14593" max="14595" width="10.7109375" style="89" customWidth="1"/>
    <col min="14596" max="14846" width="24.42578125" style="89"/>
    <col min="14847" max="14847" width="8.7109375" style="89" customWidth="1"/>
    <col min="14848" max="14848" width="63.5703125" style="89" customWidth="1"/>
    <col min="14849" max="14851" width="10.7109375" style="89" customWidth="1"/>
    <col min="14852" max="15102" width="24.42578125" style="89"/>
    <col min="15103" max="15103" width="8.7109375" style="89" customWidth="1"/>
    <col min="15104" max="15104" width="63.5703125" style="89" customWidth="1"/>
    <col min="15105" max="15107" width="10.7109375" style="89" customWidth="1"/>
    <col min="15108" max="15358" width="24.42578125" style="89"/>
    <col min="15359" max="15359" width="8.7109375" style="89" customWidth="1"/>
    <col min="15360" max="15360" width="63.5703125" style="89" customWidth="1"/>
    <col min="15361" max="15363" width="10.7109375" style="89" customWidth="1"/>
    <col min="15364" max="15614" width="24.42578125" style="89"/>
    <col min="15615" max="15615" width="8.7109375" style="89" customWidth="1"/>
    <col min="15616" max="15616" width="63.5703125" style="89" customWidth="1"/>
    <col min="15617" max="15619" width="10.7109375" style="89" customWidth="1"/>
    <col min="15620" max="15870" width="24.42578125" style="89"/>
    <col min="15871" max="15871" width="8.7109375" style="89" customWidth="1"/>
    <col min="15872" max="15872" width="63.5703125" style="89" customWidth="1"/>
    <col min="15873" max="15875" width="10.7109375" style="89" customWidth="1"/>
    <col min="15876" max="16126" width="24.42578125" style="89"/>
    <col min="16127" max="16127" width="8.7109375" style="89" customWidth="1"/>
    <col min="16128" max="16128" width="63.5703125" style="89" customWidth="1"/>
    <col min="16129" max="16131" width="10.7109375" style="89" customWidth="1"/>
    <col min="16132" max="16384" width="24.42578125" style="89"/>
  </cols>
  <sheetData>
    <row r="1" spans="2:6">
      <c r="E1" s="89"/>
      <c r="F1" s="90"/>
    </row>
    <row r="2" spans="2:6" ht="27">
      <c r="B2" s="943" t="s">
        <v>638</v>
      </c>
      <c r="C2" s="943"/>
      <c r="D2" s="943"/>
      <c r="E2" s="943"/>
      <c r="F2" s="943"/>
    </row>
    <row r="3" spans="2:6" ht="22.5">
      <c r="B3" s="944" t="s">
        <v>591</v>
      </c>
      <c r="C3" s="944"/>
      <c r="D3" s="944"/>
      <c r="E3" s="944"/>
      <c r="F3" s="944"/>
    </row>
    <row r="5" spans="2:6">
      <c r="B5" s="948"/>
      <c r="C5" s="949"/>
      <c r="D5" s="945" t="s">
        <v>618</v>
      </c>
      <c r="E5" s="946"/>
      <c r="F5" s="947"/>
    </row>
    <row r="6" spans="2:6" ht="55.5" customHeight="1">
      <c r="B6" s="803"/>
      <c r="C6" s="797" t="s">
        <v>174</v>
      </c>
      <c r="D6" s="798" t="s">
        <v>175</v>
      </c>
      <c r="E6" s="798" t="s">
        <v>176</v>
      </c>
      <c r="F6" s="804" t="s">
        <v>177</v>
      </c>
    </row>
    <row r="7" spans="2:6" ht="24" customHeight="1">
      <c r="B7" s="805"/>
      <c r="C7" s="863" t="s">
        <v>178</v>
      </c>
      <c r="D7" s="799">
        <v>2</v>
      </c>
      <c r="E7" s="799">
        <v>3</v>
      </c>
      <c r="F7" s="806">
        <v>33</v>
      </c>
    </row>
    <row r="8" spans="2:6" ht="24" customHeight="1">
      <c r="B8" s="861"/>
      <c r="C8" s="861"/>
      <c r="D8" s="862"/>
      <c r="E8" s="862"/>
      <c r="F8" s="862"/>
    </row>
    <row r="9" spans="2:6" ht="24" customHeight="1">
      <c r="B9" s="820"/>
      <c r="C9" s="800" t="s">
        <v>179</v>
      </c>
      <c r="D9" s="801" t="s">
        <v>175</v>
      </c>
      <c r="E9" s="801" t="s">
        <v>176</v>
      </c>
      <c r="F9" s="807" t="s">
        <v>177</v>
      </c>
    </row>
    <row r="10" spans="2:6" ht="36">
      <c r="B10" s="819" t="s">
        <v>180</v>
      </c>
      <c r="C10" s="817" t="s">
        <v>604</v>
      </c>
      <c r="D10" s="802">
        <v>2</v>
      </c>
      <c r="E10" s="802">
        <v>9</v>
      </c>
      <c r="F10" s="808">
        <v>27</v>
      </c>
    </row>
    <row r="11" spans="2:6">
      <c r="B11" s="809" t="s">
        <v>181</v>
      </c>
      <c r="C11" s="352" t="s">
        <v>605</v>
      </c>
      <c r="D11" s="509">
        <v>2</v>
      </c>
      <c r="E11" s="509">
        <v>3</v>
      </c>
      <c r="F11" s="810">
        <v>33</v>
      </c>
    </row>
    <row r="12" spans="2:6">
      <c r="B12" s="819" t="s">
        <v>182</v>
      </c>
      <c r="C12" s="817" t="s">
        <v>606</v>
      </c>
      <c r="D12" s="802">
        <v>3</v>
      </c>
      <c r="E12" s="802">
        <v>4</v>
      </c>
      <c r="F12" s="808">
        <v>31</v>
      </c>
    </row>
    <row r="13" spans="2:6" ht="36">
      <c r="B13" s="809" t="s">
        <v>183</v>
      </c>
      <c r="C13" s="352" t="s">
        <v>607</v>
      </c>
      <c r="D13" s="509">
        <v>3</v>
      </c>
      <c r="E13" s="509">
        <v>5</v>
      </c>
      <c r="F13" s="810">
        <v>30</v>
      </c>
    </row>
    <row r="14" spans="2:6" ht="42.75" customHeight="1">
      <c r="B14" s="819" t="s">
        <v>184</v>
      </c>
      <c r="C14" s="817" t="s">
        <v>634</v>
      </c>
      <c r="D14" s="802">
        <v>2</v>
      </c>
      <c r="E14" s="802">
        <v>5</v>
      </c>
      <c r="F14" s="808">
        <v>31</v>
      </c>
    </row>
    <row r="15" spans="2:6" ht="36">
      <c r="B15" s="809" t="s">
        <v>185</v>
      </c>
      <c r="C15" s="352" t="s">
        <v>610</v>
      </c>
      <c r="D15" s="509">
        <v>2</v>
      </c>
      <c r="E15" s="509">
        <v>4</v>
      </c>
      <c r="F15" s="810">
        <v>32</v>
      </c>
    </row>
    <row r="16" spans="2:6" ht="45.75" customHeight="1">
      <c r="B16" s="819" t="s">
        <v>608</v>
      </c>
      <c r="C16" s="817" t="s">
        <v>612</v>
      </c>
      <c r="D16" s="802">
        <v>2</v>
      </c>
      <c r="E16" s="802">
        <v>3</v>
      </c>
      <c r="F16" s="808">
        <v>33</v>
      </c>
    </row>
    <row r="17" spans="2:17" ht="36">
      <c r="B17" s="811" t="s">
        <v>609</v>
      </c>
      <c r="C17" s="825" t="s">
        <v>613</v>
      </c>
      <c r="D17" s="826">
        <v>2</v>
      </c>
      <c r="E17" s="826">
        <v>4</v>
      </c>
      <c r="F17" s="827">
        <v>32</v>
      </c>
    </row>
    <row r="18" spans="2:17" ht="40.5">
      <c r="B18" s="813"/>
      <c r="C18" s="352"/>
      <c r="D18" s="799" t="s">
        <v>614</v>
      </c>
      <c r="E18" s="799" t="s">
        <v>615</v>
      </c>
      <c r="F18" s="799" t="s">
        <v>616</v>
      </c>
    </row>
    <row r="19" spans="2:17">
      <c r="B19" s="819" t="s">
        <v>611</v>
      </c>
      <c r="C19" s="817" t="s">
        <v>617</v>
      </c>
      <c r="D19" s="815">
        <v>15.83</v>
      </c>
      <c r="E19" s="815">
        <v>53.76</v>
      </c>
      <c r="F19" s="816">
        <v>37.93</v>
      </c>
    </row>
    <row r="20" spans="2:17">
      <c r="B20" s="813"/>
      <c r="C20" s="352"/>
      <c r="D20" s="510"/>
      <c r="E20" s="510"/>
      <c r="F20" s="812"/>
    </row>
    <row r="21" spans="2:17">
      <c r="B21" s="803"/>
      <c r="C21" s="797" t="s">
        <v>619</v>
      </c>
      <c r="D21" s="796"/>
      <c r="E21" s="796"/>
      <c r="F21" s="814"/>
    </row>
    <row r="22" spans="2:17" ht="36">
      <c r="B22" s="809" t="s">
        <v>186</v>
      </c>
      <c r="C22" s="818" t="s">
        <v>620</v>
      </c>
      <c r="D22" s="509">
        <v>2</v>
      </c>
      <c r="E22" s="509">
        <v>4</v>
      </c>
      <c r="F22" s="810">
        <v>32</v>
      </c>
    </row>
    <row r="23" spans="2:17" ht="58.5" customHeight="1">
      <c r="B23" s="819" t="s">
        <v>187</v>
      </c>
      <c r="C23" s="817" t="s">
        <v>621</v>
      </c>
      <c r="D23" s="802">
        <v>2</v>
      </c>
      <c r="E23" s="802">
        <v>4</v>
      </c>
      <c r="F23" s="808">
        <v>32</v>
      </c>
    </row>
    <row r="24" spans="2:17" ht="54">
      <c r="B24" s="809" t="s">
        <v>622</v>
      </c>
      <c r="C24" s="818" t="s">
        <v>623</v>
      </c>
      <c r="D24" s="509">
        <v>1</v>
      </c>
      <c r="E24" s="509">
        <v>5</v>
      </c>
      <c r="F24" s="810">
        <v>32</v>
      </c>
    </row>
    <row r="25" spans="2:17">
      <c r="B25" s="819" t="s">
        <v>188</v>
      </c>
      <c r="C25" s="817" t="s">
        <v>624</v>
      </c>
      <c r="D25" s="802">
        <v>2</v>
      </c>
      <c r="E25" s="802">
        <v>3</v>
      </c>
      <c r="F25" s="808">
        <v>33</v>
      </c>
    </row>
    <row r="26" spans="2:17" ht="44.25" customHeight="1">
      <c r="B26" s="809" t="s">
        <v>189</v>
      </c>
      <c r="C26" s="818" t="s">
        <v>635</v>
      </c>
      <c r="D26" s="509">
        <v>2</v>
      </c>
      <c r="E26" s="509">
        <v>2</v>
      </c>
      <c r="F26" s="810">
        <v>34</v>
      </c>
    </row>
    <row r="27" spans="2:17" ht="42.75" customHeight="1">
      <c r="B27" s="819" t="s">
        <v>625</v>
      </c>
      <c r="C27" s="817" t="s">
        <v>636</v>
      </c>
      <c r="D27" s="802">
        <v>1</v>
      </c>
      <c r="E27" s="802">
        <v>5</v>
      </c>
      <c r="F27" s="808">
        <v>32</v>
      </c>
    </row>
    <row r="28" spans="2:17" ht="21" customHeight="1">
      <c r="B28" s="809" t="s">
        <v>190</v>
      </c>
      <c r="C28" s="818" t="s">
        <v>637</v>
      </c>
      <c r="D28" s="509">
        <v>2</v>
      </c>
      <c r="E28" s="509">
        <v>4</v>
      </c>
      <c r="F28" s="810">
        <v>32</v>
      </c>
      <c r="G28" s="91"/>
      <c r="H28" s="91"/>
      <c r="I28" s="91"/>
      <c r="J28" s="91"/>
      <c r="K28" s="91"/>
      <c r="L28" s="91"/>
      <c r="M28" s="91"/>
      <c r="N28" s="91"/>
      <c r="O28" s="91"/>
      <c r="P28" s="91"/>
      <c r="Q28" s="91"/>
    </row>
    <row r="29" spans="2:17">
      <c r="B29" s="819" t="s">
        <v>191</v>
      </c>
      <c r="C29" s="817" t="s">
        <v>192</v>
      </c>
      <c r="D29" s="802">
        <v>2</v>
      </c>
      <c r="E29" s="802">
        <v>4</v>
      </c>
      <c r="F29" s="808">
        <v>32</v>
      </c>
      <c r="G29" s="91"/>
      <c r="H29" s="91"/>
      <c r="I29" s="91"/>
      <c r="J29" s="91"/>
      <c r="K29" s="91"/>
      <c r="L29" s="91"/>
      <c r="M29" s="91"/>
      <c r="N29" s="91"/>
      <c r="O29" s="91"/>
      <c r="P29" s="91"/>
      <c r="Q29" s="91"/>
    </row>
    <row r="30" spans="2:17">
      <c r="B30" s="803"/>
      <c r="C30" s="797" t="s">
        <v>193</v>
      </c>
      <c r="D30" s="796"/>
      <c r="E30" s="796"/>
      <c r="F30" s="814"/>
    </row>
    <row r="31" spans="2:17" ht="56.25" customHeight="1">
      <c r="B31" s="809" t="s">
        <v>194</v>
      </c>
      <c r="C31" s="818" t="s">
        <v>626</v>
      </c>
      <c r="D31" s="509">
        <v>3</v>
      </c>
      <c r="E31" s="509">
        <v>7</v>
      </c>
      <c r="F31" s="810">
        <v>28</v>
      </c>
    </row>
    <row r="32" spans="2:17" ht="54">
      <c r="B32" s="819" t="s">
        <v>195</v>
      </c>
      <c r="C32" s="817" t="s">
        <v>627</v>
      </c>
      <c r="D32" s="802">
        <v>2</v>
      </c>
      <c r="E32" s="802">
        <v>16</v>
      </c>
      <c r="F32" s="808">
        <v>20</v>
      </c>
    </row>
    <row r="33" spans="2:7">
      <c r="B33" s="803"/>
      <c r="C33" s="803" t="s">
        <v>628</v>
      </c>
      <c r="D33" s="864" t="s">
        <v>629</v>
      </c>
      <c r="E33" s="796"/>
      <c r="F33" s="814"/>
    </row>
    <row r="34" spans="2:7">
      <c r="B34" s="828"/>
      <c r="C34" s="829"/>
      <c r="D34" s="746" t="s">
        <v>196</v>
      </c>
      <c r="E34" s="746" t="s">
        <v>197</v>
      </c>
      <c r="F34" s="830" t="s">
        <v>198</v>
      </c>
    </row>
    <row r="35" spans="2:7" ht="36">
      <c r="B35" s="809" t="s">
        <v>199</v>
      </c>
      <c r="C35" s="818" t="s">
        <v>200</v>
      </c>
      <c r="D35" s="509">
        <v>0</v>
      </c>
      <c r="E35" s="509">
        <v>0</v>
      </c>
      <c r="F35" s="810">
        <v>0</v>
      </c>
    </row>
    <row r="36" spans="2:7">
      <c r="B36" s="819"/>
      <c r="C36" s="817"/>
      <c r="D36" s="796" t="s">
        <v>630</v>
      </c>
      <c r="E36" s="796" t="s">
        <v>631</v>
      </c>
      <c r="F36" s="814" t="s">
        <v>196</v>
      </c>
    </row>
    <row r="37" spans="2:7" ht="36">
      <c r="B37" s="821" t="s">
        <v>632</v>
      </c>
      <c r="C37" s="822" t="s">
        <v>633</v>
      </c>
      <c r="D37" s="823">
        <v>0</v>
      </c>
      <c r="E37" s="823">
        <v>0</v>
      </c>
      <c r="F37" s="824">
        <v>0</v>
      </c>
    </row>
    <row r="38" spans="2:7">
      <c r="B38" s="867" t="s">
        <v>655</v>
      </c>
      <c r="C38" s="865"/>
      <c r="D38" s="866"/>
      <c r="E38" s="866"/>
      <c r="F38" s="866"/>
    </row>
    <row r="39" spans="2:7">
      <c r="F39" s="832"/>
      <c r="G39" s="831"/>
    </row>
  </sheetData>
  <mergeCells count="4">
    <mergeCell ref="B2:F2"/>
    <mergeCell ref="B3:F3"/>
    <mergeCell ref="D5:F5"/>
    <mergeCell ref="B5:C5"/>
  </mergeCells>
  <printOptions horizontalCentered="1"/>
  <pageMargins left="0.5" right="0.25" top="0.75" bottom="0.5" header="0.5" footer="0.25"/>
  <pageSetup scale="43" orientation="portrait" r:id="rId1"/>
  <headerFooter alignWithMargins="0"/>
  <drawing r:id="rId2"/>
  <tableParts count="1">
    <tablePart r:id="rId3"/>
  </tableParts>
</worksheet>
</file>

<file path=xl/worksheets/sheet17.xml><?xml version="1.0" encoding="utf-8"?>
<worksheet xmlns="http://schemas.openxmlformats.org/spreadsheetml/2006/main" xmlns:r="http://schemas.openxmlformats.org/officeDocument/2006/relationships">
  <sheetPr>
    <tabColor rgb="FF00B050"/>
    <pageSetUpPr fitToPage="1"/>
  </sheetPr>
  <dimension ref="A2:U70"/>
  <sheetViews>
    <sheetView showGridLines="0" view="pageBreakPreview" topLeftCell="F1" zoomScale="37" zoomScaleNormal="115" zoomScaleSheetLayoutView="37" workbookViewId="0">
      <selection activeCell="L58" sqref="L58"/>
    </sheetView>
  </sheetViews>
  <sheetFormatPr defaultRowHeight="20.25"/>
  <cols>
    <col min="1" max="1" width="0" style="15" hidden="1" customWidth="1"/>
    <col min="2" max="2" width="81.28515625" style="15" hidden="1" customWidth="1"/>
    <col min="3" max="3" width="83.7109375" style="15" hidden="1" customWidth="1"/>
    <col min="4" max="4" width="77.140625" style="15" hidden="1" customWidth="1"/>
    <col min="5" max="5" width="66.7109375" style="15" hidden="1" customWidth="1"/>
    <col min="6" max="7" width="66.7109375" style="15" bestFit="1" customWidth="1"/>
    <col min="8" max="10" width="66.7109375" style="15" hidden="1" customWidth="1"/>
    <col min="11" max="12" width="66.7109375" style="15" bestFit="1" customWidth="1"/>
    <col min="13" max="251" width="9.140625" style="15"/>
    <col min="252" max="254" width="9.140625" style="15" customWidth="1"/>
    <col min="255" max="255" width="39.7109375" style="15" customWidth="1"/>
    <col min="256" max="258" width="9.140625" style="15" customWidth="1"/>
    <col min="259" max="259" width="39.28515625" style="15" customWidth="1"/>
    <col min="260" max="260" width="9.140625" style="15" customWidth="1"/>
    <col min="261" max="261" width="38.7109375" style="15" customWidth="1"/>
    <col min="262" max="263" width="9.140625" style="15" customWidth="1"/>
    <col min="264" max="265" width="38.85546875" style="15" bestFit="1" customWidth="1"/>
    <col min="266" max="507" width="9.140625" style="15"/>
    <col min="508" max="510" width="9.140625" style="15" customWidth="1"/>
    <col min="511" max="511" width="39.7109375" style="15" customWidth="1"/>
    <col min="512" max="514" width="9.140625" style="15" customWidth="1"/>
    <col min="515" max="515" width="39.28515625" style="15" customWidth="1"/>
    <col min="516" max="516" width="9.140625" style="15" customWidth="1"/>
    <col min="517" max="517" width="38.7109375" style="15" customWidth="1"/>
    <col min="518" max="519" width="9.140625" style="15" customWidth="1"/>
    <col min="520" max="521" width="38.85546875" style="15" bestFit="1" customWidth="1"/>
    <col min="522" max="763" width="9.140625" style="15"/>
    <col min="764" max="766" width="9.140625" style="15" customWidth="1"/>
    <col min="767" max="767" width="39.7109375" style="15" customWidth="1"/>
    <col min="768" max="770" width="9.140625" style="15" customWidth="1"/>
    <col min="771" max="771" width="39.28515625" style="15" customWidth="1"/>
    <col min="772" max="772" width="9.140625" style="15" customWidth="1"/>
    <col min="773" max="773" width="38.7109375" style="15" customWidth="1"/>
    <col min="774" max="775" width="9.140625" style="15" customWidth="1"/>
    <col min="776" max="777" width="38.85546875" style="15" bestFit="1" customWidth="1"/>
    <col min="778" max="1019" width="9.140625" style="15"/>
    <col min="1020" max="1022" width="9.140625" style="15" customWidth="1"/>
    <col min="1023" max="1023" width="39.7109375" style="15" customWidth="1"/>
    <col min="1024" max="1026" width="9.140625" style="15" customWidth="1"/>
    <col min="1027" max="1027" width="39.28515625" style="15" customWidth="1"/>
    <col min="1028" max="1028" width="9.140625" style="15" customWidth="1"/>
    <col min="1029" max="1029" width="38.7109375" style="15" customWidth="1"/>
    <col min="1030" max="1031" width="9.140625" style="15" customWidth="1"/>
    <col min="1032" max="1033" width="38.85546875" style="15" bestFit="1" customWidth="1"/>
    <col min="1034" max="1275" width="9.140625" style="15"/>
    <col min="1276" max="1278" width="9.140625" style="15" customWidth="1"/>
    <col min="1279" max="1279" width="39.7109375" style="15" customWidth="1"/>
    <col min="1280" max="1282" width="9.140625" style="15" customWidth="1"/>
    <col min="1283" max="1283" width="39.28515625" style="15" customWidth="1"/>
    <col min="1284" max="1284" width="9.140625" style="15" customWidth="1"/>
    <col min="1285" max="1285" width="38.7109375" style="15" customWidth="1"/>
    <col min="1286" max="1287" width="9.140625" style="15" customWidth="1"/>
    <col min="1288" max="1289" width="38.85546875" style="15" bestFit="1" customWidth="1"/>
    <col min="1290" max="1531" width="9.140625" style="15"/>
    <col min="1532" max="1534" width="9.140625" style="15" customWidth="1"/>
    <col min="1535" max="1535" width="39.7109375" style="15" customWidth="1"/>
    <col min="1536" max="1538" width="9.140625" style="15" customWidth="1"/>
    <col min="1539" max="1539" width="39.28515625" style="15" customWidth="1"/>
    <col min="1540" max="1540" width="9.140625" style="15" customWidth="1"/>
    <col min="1541" max="1541" width="38.7109375" style="15" customWidth="1"/>
    <col min="1542" max="1543" width="9.140625" style="15" customWidth="1"/>
    <col min="1544" max="1545" width="38.85546875" style="15" bestFit="1" customWidth="1"/>
    <col min="1546" max="1787" width="9.140625" style="15"/>
    <col min="1788" max="1790" width="9.140625" style="15" customWidth="1"/>
    <col min="1791" max="1791" width="39.7109375" style="15" customWidth="1"/>
    <col min="1792" max="1794" width="9.140625" style="15" customWidth="1"/>
    <col min="1795" max="1795" width="39.28515625" style="15" customWidth="1"/>
    <col min="1796" max="1796" width="9.140625" style="15" customWidth="1"/>
    <col min="1797" max="1797" width="38.7109375" style="15" customWidth="1"/>
    <col min="1798" max="1799" width="9.140625" style="15" customWidth="1"/>
    <col min="1800" max="1801" width="38.85546875" style="15" bestFit="1" customWidth="1"/>
    <col min="1802" max="2043" width="9.140625" style="15"/>
    <col min="2044" max="2046" width="9.140625" style="15" customWidth="1"/>
    <col min="2047" max="2047" width="39.7109375" style="15" customWidth="1"/>
    <col min="2048" max="2050" width="9.140625" style="15" customWidth="1"/>
    <col min="2051" max="2051" width="39.28515625" style="15" customWidth="1"/>
    <col min="2052" max="2052" width="9.140625" style="15" customWidth="1"/>
    <col min="2053" max="2053" width="38.7109375" style="15" customWidth="1"/>
    <col min="2054" max="2055" width="9.140625" style="15" customWidth="1"/>
    <col min="2056" max="2057" width="38.85546875" style="15" bestFit="1" customWidth="1"/>
    <col min="2058" max="2299" width="9.140625" style="15"/>
    <col min="2300" max="2302" width="9.140625" style="15" customWidth="1"/>
    <col min="2303" max="2303" width="39.7109375" style="15" customWidth="1"/>
    <col min="2304" max="2306" width="9.140625" style="15" customWidth="1"/>
    <col min="2307" max="2307" width="39.28515625" style="15" customWidth="1"/>
    <col min="2308" max="2308" width="9.140625" style="15" customWidth="1"/>
    <col min="2309" max="2309" width="38.7109375" style="15" customWidth="1"/>
    <col min="2310" max="2311" width="9.140625" style="15" customWidth="1"/>
    <col min="2312" max="2313" width="38.85546875" style="15" bestFit="1" customWidth="1"/>
    <col min="2314" max="2555" width="9.140625" style="15"/>
    <col min="2556" max="2558" width="9.140625" style="15" customWidth="1"/>
    <col min="2559" max="2559" width="39.7109375" style="15" customWidth="1"/>
    <col min="2560" max="2562" width="9.140625" style="15" customWidth="1"/>
    <col min="2563" max="2563" width="39.28515625" style="15" customWidth="1"/>
    <col min="2564" max="2564" width="9.140625" style="15" customWidth="1"/>
    <col min="2565" max="2565" width="38.7109375" style="15" customWidth="1"/>
    <col min="2566" max="2567" width="9.140625" style="15" customWidth="1"/>
    <col min="2568" max="2569" width="38.85546875" style="15" bestFit="1" customWidth="1"/>
    <col min="2570" max="2811" width="9.140625" style="15"/>
    <col min="2812" max="2814" width="9.140625" style="15" customWidth="1"/>
    <col min="2815" max="2815" width="39.7109375" style="15" customWidth="1"/>
    <col min="2816" max="2818" width="9.140625" style="15" customWidth="1"/>
    <col min="2819" max="2819" width="39.28515625" style="15" customWidth="1"/>
    <col min="2820" max="2820" width="9.140625" style="15" customWidth="1"/>
    <col min="2821" max="2821" width="38.7109375" style="15" customWidth="1"/>
    <col min="2822" max="2823" width="9.140625" style="15" customWidth="1"/>
    <col min="2824" max="2825" width="38.85546875" style="15" bestFit="1" customWidth="1"/>
    <col min="2826" max="3067" width="9.140625" style="15"/>
    <col min="3068" max="3070" width="9.140625" style="15" customWidth="1"/>
    <col min="3071" max="3071" width="39.7109375" style="15" customWidth="1"/>
    <col min="3072" max="3074" width="9.140625" style="15" customWidth="1"/>
    <col min="3075" max="3075" width="39.28515625" style="15" customWidth="1"/>
    <col min="3076" max="3076" width="9.140625" style="15" customWidth="1"/>
    <col min="3077" max="3077" width="38.7109375" style="15" customWidth="1"/>
    <col min="3078" max="3079" width="9.140625" style="15" customWidth="1"/>
    <col min="3080" max="3081" width="38.85546875" style="15" bestFit="1" customWidth="1"/>
    <col min="3082" max="3323" width="9.140625" style="15"/>
    <col min="3324" max="3326" width="9.140625" style="15" customWidth="1"/>
    <col min="3327" max="3327" width="39.7109375" style="15" customWidth="1"/>
    <col min="3328" max="3330" width="9.140625" style="15" customWidth="1"/>
    <col min="3331" max="3331" width="39.28515625" style="15" customWidth="1"/>
    <col min="3332" max="3332" width="9.140625" style="15" customWidth="1"/>
    <col min="3333" max="3333" width="38.7109375" style="15" customWidth="1"/>
    <col min="3334" max="3335" width="9.140625" style="15" customWidth="1"/>
    <col min="3336" max="3337" width="38.85546875" style="15" bestFit="1" customWidth="1"/>
    <col min="3338" max="3579" width="9.140625" style="15"/>
    <col min="3580" max="3582" width="9.140625" style="15" customWidth="1"/>
    <col min="3583" max="3583" width="39.7109375" style="15" customWidth="1"/>
    <col min="3584" max="3586" width="9.140625" style="15" customWidth="1"/>
    <col min="3587" max="3587" width="39.28515625" style="15" customWidth="1"/>
    <col min="3588" max="3588" width="9.140625" style="15" customWidth="1"/>
    <col min="3589" max="3589" width="38.7109375" style="15" customWidth="1"/>
    <col min="3590" max="3591" width="9.140625" style="15" customWidth="1"/>
    <col min="3592" max="3593" width="38.85546875" style="15" bestFit="1" customWidth="1"/>
    <col min="3594" max="3835" width="9.140625" style="15"/>
    <col min="3836" max="3838" width="9.140625" style="15" customWidth="1"/>
    <col min="3839" max="3839" width="39.7109375" style="15" customWidth="1"/>
    <col min="3840" max="3842" width="9.140625" style="15" customWidth="1"/>
    <col min="3843" max="3843" width="39.28515625" style="15" customWidth="1"/>
    <col min="3844" max="3844" width="9.140625" style="15" customWidth="1"/>
    <col min="3845" max="3845" width="38.7109375" style="15" customWidth="1"/>
    <col min="3846" max="3847" width="9.140625" style="15" customWidth="1"/>
    <col min="3848" max="3849" width="38.85546875" style="15" bestFit="1" customWidth="1"/>
    <col min="3850" max="4091" width="9.140625" style="15"/>
    <col min="4092" max="4094" width="9.140625" style="15" customWidth="1"/>
    <col min="4095" max="4095" width="39.7109375" style="15" customWidth="1"/>
    <col min="4096" max="4098" width="9.140625" style="15" customWidth="1"/>
    <col min="4099" max="4099" width="39.28515625" style="15" customWidth="1"/>
    <col min="4100" max="4100" width="9.140625" style="15" customWidth="1"/>
    <col min="4101" max="4101" width="38.7109375" style="15" customWidth="1"/>
    <col min="4102" max="4103" width="9.140625" style="15" customWidth="1"/>
    <col min="4104" max="4105" width="38.85546875" style="15" bestFit="1" customWidth="1"/>
    <col min="4106" max="4347" width="9.140625" style="15"/>
    <col min="4348" max="4350" width="9.140625" style="15" customWidth="1"/>
    <col min="4351" max="4351" width="39.7109375" style="15" customWidth="1"/>
    <col min="4352" max="4354" width="9.140625" style="15" customWidth="1"/>
    <col min="4355" max="4355" width="39.28515625" style="15" customWidth="1"/>
    <col min="4356" max="4356" width="9.140625" style="15" customWidth="1"/>
    <col min="4357" max="4357" width="38.7109375" style="15" customWidth="1"/>
    <col min="4358" max="4359" width="9.140625" style="15" customWidth="1"/>
    <col min="4360" max="4361" width="38.85546875" style="15" bestFit="1" customWidth="1"/>
    <col min="4362" max="4603" width="9.140625" style="15"/>
    <col min="4604" max="4606" width="9.140625" style="15" customWidth="1"/>
    <col min="4607" max="4607" width="39.7109375" style="15" customWidth="1"/>
    <col min="4608" max="4610" width="9.140625" style="15" customWidth="1"/>
    <col min="4611" max="4611" width="39.28515625" style="15" customWidth="1"/>
    <col min="4612" max="4612" width="9.140625" style="15" customWidth="1"/>
    <col min="4613" max="4613" width="38.7109375" style="15" customWidth="1"/>
    <col min="4614" max="4615" width="9.140625" style="15" customWidth="1"/>
    <col min="4616" max="4617" width="38.85546875" style="15" bestFit="1" customWidth="1"/>
    <col min="4618" max="4859" width="9.140625" style="15"/>
    <col min="4860" max="4862" width="9.140625" style="15" customWidth="1"/>
    <col min="4863" max="4863" width="39.7109375" style="15" customWidth="1"/>
    <col min="4864" max="4866" width="9.140625" style="15" customWidth="1"/>
    <col min="4867" max="4867" width="39.28515625" style="15" customWidth="1"/>
    <col min="4868" max="4868" width="9.140625" style="15" customWidth="1"/>
    <col min="4869" max="4869" width="38.7109375" style="15" customWidth="1"/>
    <col min="4870" max="4871" width="9.140625" style="15" customWidth="1"/>
    <col min="4872" max="4873" width="38.85546875" style="15" bestFit="1" customWidth="1"/>
    <col min="4874" max="5115" width="9.140625" style="15"/>
    <col min="5116" max="5118" width="9.140625" style="15" customWidth="1"/>
    <col min="5119" max="5119" width="39.7109375" style="15" customWidth="1"/>
    <col min="5120" max="5122" width="9.140625" style="15" customWidth="1"/>
    <col min="5123" max="5123" width="39.28515625" style="15" customWidth="1"/>
    <col min="5124" max="5124" width="9.140625" style="15" customWidth="1"/>
    <col min="5125" max="5125" width="38.7109375" style="15" customWidth="1"/>
    <col min="5126" max="5127" width="9.140625" style="15" customWidth="1"/>
    <col min="5128" max="5129" width="38.85546875" style="15" bestFit="1" customWidth="1"/>
    <col min="5130" max="5371" width="9.140625" style="15"/>
    <col min="5372" max="5374" width="9.140625" style="15" customWidth="1"/>
    <col min="5375" max="5375" width="39.7109375" style="15" customWidth="1"/>
    <col min="5376" max="5378" width="9.140625" style="15" customWidth="1"/>
    <col min="5379" max="5379" width="39.28515625" style="15" customWidth="1"/>
    <col min="5380" max="5380" width="9.140625" style="15" customWidth="1"/>
    <col min="5381" max="5381" width="38.7109375" style="15" customWidth="1"/>
    <col min="5382" max="5383" width="9.140625" style="15" customWidth="1"/>
    <col min="5384" max="5385" width="38.85546875" style="15" bestFit="1" customWidth="1"/>
    <col min="5386" max="5627" width="9.140625" style="15"/>
    <col min="5628" max="5630" width="9.140625" style="15" customWidth="1"/>
    <col min="5631" max="5631" width="39.7109375" style="15" customWidth="1"/>
    <col min="5632" max="5634" width="9.140625" style="15" customWidth="1"/>
    <col min="5635" max="5635" width="39.28515625" style="15" customWidth="1"/>
    <col min="5636" max="5636" width="9.140625" style="15" customWidth="1"/>
    <col min="5637" max="5637" width="38.7109375" style="15" customWidth="1"/>
    <col min="5638" max="5639" width="9.140625" style="15" customWidth="1"/>
    <col min="5640" max="5641" width="38.85546875" style="15" bestFit="1" customWidth="1"/>
    <col min="5642" max="5883" width="9.140625" style="15"/>
    <col min="5884" max="5886" width="9.140625" style="15" customWidth="1"/>
    <col min="5887" max="5887" width="39.7109375" style="15" customWidth="1"/>
    <col min="5888" max="5890" width="9.140625" style="15" customWidth="1"/>
    <col min="5891" max="5891" width="39.28515625" style="15" customWidth="1"/>
    <col min="5892" max="5892" width="9.140625" style="15" customWidth="1"/>
    <col min="5893" max="5893" width="38.7109375" style="15" customWidth="1"/>
    <col min="5894" max="5895" width="9.140625" style="15" customWidth="1"/>
    <col min="5896" max="5897" width="38.85546875" style="15" bestFit="1" customWidth="1"/>
    <col min="5898" max="6139" width="9.140625" style="15"/>
    <col min="6140" max="6142" width="9.140625" style="15" customWidth="1"/>
    <col min="6143" max="6143" width="39.7109375" style="15" customWidth="1"/>
    <col min="6144" max="6146" width="9.140625" style="15" customWidth="1"/>
    <col min="6147" max="6147" width="39.28515625" style="15" customWidth="1"/>
    <col min="6148" max="6148" width="9.140625" style="15" customWidth="1"/>
    <col min="6149" max="6149" width="38.7109375" style="15" customWidth="1"/>
    <col min="6150" max="6151" width="9.140625" style="15" customWidth="1"/>
    <col min="6152" max="6153" width="38.85546875" style="15" bestFit="1" customWidth="1"/>
    <col min="6154" max="6395" width="9.140625" style="15"/>
    <col min="6396" max="6398" width="9.140625" style="15" customWidth="1"/>
    <col min="6399" max="6399" width="39.7109375" style="15" customWidth="1"/>
    <col min="6400" max="6402" width="9.140625" style="15" customWidth="1"/>
    <col min="6403" max="6403" width="39.28515625" style="15" customWidth="1"/>
    <col min="6404" max="6404" width="9.140625" style="15" customWidth="1"/>
    <col min="6405" max="6405" width="38.7109375" style="15" customWidth="1"/>
    <col min="6406" max="6407" width="9.140625" style="15" customWidth="1"/>
    <col min="6408" max="6409" width="38.85546875" style="15" bestFit="1" customWidth="1"/>
    <col min="6410" max="6651" width="9.140625" style="15"/>
    <col min="6652" max="6654" width="9.140625" style="15" customWidth="1"/>
    <col min="6655" max="6655" width="39.7109375" style="15" customWidth="1"/>
    <col min="6656" max="6658" width="9.140625" style="15" customWidth="1"/>
    <col min="6659" max="6659" width="39.28515625" style="15" customWidth="1"/>
    <col min="6660" max="6660" width="9.140625" style="15" customWidth="1"/>
    <col min="6661" max="6661" width="38.7109375" style="15" customWidth="1"/>
    <col min="6662" max="6663" width="9.140625" style="15" customWidth="1"/>
    <col min="6664" max="6665" width="38.85546875" style="15" bestFit="1" customWidth="1"/>
    <col min="6666" max="6907" width="9.140625" style="15"/>
    <col min="6908" max="6910" width="9.140625" style="15" customWidth="1"/>
    <col min="6911" max="6911" width="39.7109375" style="15" customWidth="1"/>
    <col min="6912" max="6914" width="9.140625" style="15" customWidth="1"/>
    <col min="6915" max="6915" width="39.28515625" style="15" customWidth="1"/>
    <col min="6916" max="6916" width="9.140625" style="15" customWidth="1"/>
    <col min="6917" max="6917" width="38.7109375" style="15" customWidth="1"/>
    <col min="6918" max="6919" width="9.140625" style="15" customWidth="1"/>
    <col min="6920" max="6921" width="38.85546875" style="15" bestFit="1" customWidth="1"/>
    <col min="6922" max="7163" width="9.140625" style="15"/>
    <col min="7164" max="7166" width="9.140625" style="15" customWidth="1"/>
    <col min="7167" max="7167" width="39.7109375" style="15" customWidth="1"/>
    <col min="7168" max="7170" width="9.140625" style="15" customWidth="1"/>
    <col min="7171" max="7171" width="39.28515625" style="15" customWidth="1"/>
    <col min="7172" max="7172" width="9.140625" style="15" customWidth="1"/>
    <col min="7173" max="7173" width="38.7109375" style="15" customWidth="1"/>
    <col min="7174" max="7175" width="9.140625" style="15" customWidth="1"/>
    <col min="7176" max="7177" width="38.85546875" style="15" bestFit="1" customWidth="1"/>
    <col min="7178" max="7419" width="9.140625" style="15"/>
    <col min="7420" max="7422" width="9.140625" style="15" customWidth="1"/>
    <col min="7423" max="7423" width="39.7109375" style="15" customWidth="1"/>
    <col min="7424" max="7426" width="9.140625" style="15" customWidth="1"/>
    <col min="7427" max="7427" width="39.28515625" style="15" customWidth="1"/>
    <col min="7428" max="7428" width="9.140625" style="15" customWidth="1"/>
    <col min="7429" max="7429" width="38.7109375" style="15" customWidth="1"/>
    <col min="7430" max="7431" width="9.140625" style="15" customWidth="1"/>
    <col min="7432" max="7433" width="38.85546875" style="15" bestFit="1" customWidth="1"/>
    <col min="7434" max="7675" width="9.140625" style="15"/>
    <col min="7676" max="7678" width="9.140625" style="15" customWidth="1"/>
    <col min="7679" max="7679" width="39.7109375" style="15" customWidth="1"/>
    <col min="7680" max="7682" width="9.140625" style="15" customWidth="1"/>
    <col min="7683" max="7683" width="39.28515625" style="15" customWidth="1"/>
    <col min="7684" max="7684" width="9.140625" style="15" customWidth="1"/>
    <col min="7685" max="7685" width="38.7109375" style="15" customWidth="1"/>
    <col min="7686" max="7687" width="9.140625" style="15" customWidth="1"/>
    <col min="7688" max="7689" width="38.85546875" style="15" bestFit="1" customWidth="1"/>
    <col min="7690" max="7931" width="9.140625" style="15"/>
    <col min="7932" max="7934" width="9.140625" style="15" customWidth="1"/>
    <col min="7935" max="7935" width="39.7109375" style="15" customWidth="1"/>
    <col min="7936" max="7938" width="9.140625" style="15" customWidth="1"/>
    <col min="7939" max="7939" width="39.28515625" style="15" customWidth="1"/>
    <col min="7940" max="7940" width="9.140625" style="15" customWidth="1"/>
    <col min="7941" max="7941" width="38.7109375" style="15" customWidth="1"/>
    <col min="7942" max="7943" width="9.140625" style="15" customWidth="1"/>
    <col min="7944" max="7945" width="38.85546875" style="15" bestFit="1" customWidth="1"/>
    <col min="7946" max="8187" width="9.140625" style="15"/>
    <col min="8188" max="8190" width="9.140625" style="15" customWidth="1"/>
    <col min="8191" max="8191" width="39.7109375" style="15" customWidth="1"/>
    <col min="8192" max="8194" width="9.140625" style="15" customWidth="1"/>
    <col min="8195" max="8195" width="39.28515625" style="15" customWidth="1"/>
    <col min="8196" max="8196" width="9.140625" style="15" customWidth="1"/>
    <col min="8197" max="8197" width="38.7109375" style="15" customWidth="1"/>
    <col min="8198" max="8199" width="9.140625" style="15" customWidth="1"/>
    <col min="8200" max="8201" width="38.85546875" style="15" bestFit="1" customWidth="1"/>
    <col min="8202" max="8443" width="9.140625" style="15"/>
    <col min="8444" max="8446" width="9.140625" style="15" customWidth="1"/>
    <col min="8447" max="8447" width="39.7109375" style="15" customWidth="1"/>
    <col min="8448" max="8450" width="9.140625" style="15" customWidth="1"/>
    <col min="8451" max="8451" width="39.28515625" style="15" customWidth="1"/>
    <col min="8452" max="8452" width="9.140625" style="15" customWidth="1"/>
    <col min="8453" max="8453" width="38.7109375" style="15" customWidth="1"/>
    <col min="8454" max="8455" width="9.140625" style="15" customWidth="1"/>
    <col min="8456" max="8457" width="38.85546875" style="15" bestFit="1" customWidth="1"/>
    <col min="8458" max="8699" width="9.140625" style="15"/>
    <col min="8700" max="8702" width="9.140625" style="15" customWidth="1"/>
    <col min="8703" max="8703" width="39.7109375" style="15" customWidth="1"/>
    <col min="8704" max="8706" width="9.140625" style="15" customWidth="1"/>
    <col min="8707" max="8707" width="39.28515625" style="15" customWidth="1"/>
    <col min="8708" max="8708" width="9.140625" style="15" customWidth="1"/>
    <col min="8709" max="8709" width="38.7109375" style="15" customWidth="1"/>
    <col min="8710" max="8711" width="9.140625" style="15" customWidth="1"/>
    <col min="8712" max="8713" width="38.85546875" style="15" bestFit="1" customWidth="1"/>
    <col min="8714" max="8955" width="9.140625" style="15"/>
    <col min="8956" max="8958" width="9.140625" style="15" customWidth="1"/>
    <col min="8959" max="8959" width="39.7109375" style="15" customWidth="1"/>
    <col min="8960" max="8962" width="9.140625" style="15" customWidth="1"/>
    <col min="8963" max="8963" width="39.28515625" style="15" customWidth="1"/>
    <col min="8964" max="8964" width="9.140625" style="15" customWidth="1"/>
    <col min="8965" max="8965" width="38.7109375" style="15" customWidth="1"/>
    <col min="8966" max="8967" width="9.140625" style="15" customWidth="1"/>
    <col min="8968" max="8969" width="38.85546875" style="15" bestFit="1" customWidth="1"/>
    <col min="8970" max="9211" width="9.140625" style="15"/>
    <col min="9212" max="9214" width="9.140625" style="15" customWidth="1"/>
    <col min="9215" max="9215" width="39.7109375" style="15" customWidth="1"/>
    <col min="9216" max="9218" width="9.140625" style="15" customWidth="1"/>
    <col min="9219" max="9219" width="39.28515625" style="15" customWidth="1"/>
    <col min="9220" max="9220" width="9.140625" style="15" customWidth="1"/>
    <col min="9221" max="9221" width="38.7109375" style="15" customWidth="1"/>
    <col min="9222" max="9223" width="9.140625" style="15" customWidth="1"/>
    <col min="9224" max="9225" width="38.85546875" style="15" bestFit="1" customWidth="1"/>
    <col min="9226" max="9467" width="9.140625" style="15"/>
    <col min="9468" max="9470" width="9.140625" style="15" customWidth="1"/>
    <col min="9471" max="9471" width="39.7109375" style="15" customWidth="1"/>
    <col min="9472" max="9474" width="9.140625" style="15" customWidth="1"/>
    <col min="9475" max="9475" width="39.28515625" style="15" customWidth="1"/>
    <col min="9476" max="9476" width="9.140625" style="15" customWidth="1"/>
    <col min="9477" max="9477" width="38.7109375" style="15" customWidth="1"/>
    <col min="9478" max="9479" width="9.140625" style="15" customWidth="1"/>
    <col min="9480" max="9481" width="38.85546875" style="15" bestFit="1" customWidth="1"/>
    <col min="9482" max="9723" width="9.140625" style="15"/>
    <col min="9724" max="9726" width="9.140625" style="15" customWidth="1"/>
    <col min="9727" max="9727" width="39.7109375" style="15" customWidth="1"/>
    <col min="9728" max="9730" width="9.140625" style="15" customWidth="1"/>
    <col min="9731" max="9731" width="39.28515625" style="15" customWidth="1"/>
    <col min="9732" max="9732" width="9.140625" style="15" customWidth="1"/>
    <col min="9733" max="9733" width="38.7109375" style="15" customWidth="1"/>
    <col min="9734" max="9735" width="9.140625" style="15" customWidth="1"/>
    <col min="9736" max="9737" width="38.85546875" style="15" bestFit="1" customWidth="1"/>
    <col min="9738" max="9979" width="9.140625" style="15"/>
    <col min="9980" max="9982" width="9.140625" style="15" customWidth="1"/>
    <col min="9983" max="9983" width="39.7109375" style="15" customWidth="1"/>
    <col min="9984" max="9986" width="9.140625" style="15" customWidth="1"/>
    <col min="9987" max="9987" width="39.28515625" style="15" customWidth="1"/>
    <col min="9988" max="9988" width="9.140625" style="15" customWidth="1"/>
    <col min="9989" max="9989" width="38.7109375" style="15" customWidth="1"/>
    <col min="9990" max="9991" width="9.140625" style="15" customWidth="1"/>
    <col min="9992" max="9993" width="38.85546875" style="15" bestFit="1" customWidth="1"/>
    <col min="9994" max="10235" width="9.140625" style="15"/>
    <col min="10236" max="10238" width="9.140625" style="15" customWidth="1"/>
    <col min="10239" max="10239" width="39.7109375" style="15" customWidth="1"/>
    <col min="10240" max="10242" width="9.140625" style="15" customWidth="1"/>
    <col min="10243" max="10243" width="39.28515625" style="15" customWidth="1"/>
    <col min="10244" max="10244" width="9.140625" style="15" customWidth="1"/>
    <col min="10245" max="10245" width="38.7109375" style="15" customWidth="1"/>
    <col min="10246" max="10247" width="9.140625" style="15" customWidth="1"/>
    <col min="10248" max="10249" width="38.85546875" style="15" bestFit="1" customWidth="1"/>
    <col min="10250" max="10491" width="9.140625" style="15"/>
    <col min="10492" max="10494" width="9.140625" style="15" customWidth="1"/>
    <col min="10495" max="10495" width="39.7109375" style="15" customWidth="1"/>
    <col min="10496" max="10498" width="9.140625" style="15" customWidth="1"/>
    <col min="10499" max="10499" width="39.28515625" style="15" customWidth="1"/>
    <col min="10500" max="10500" width="9.140625" style="15" customWidth="1"/>
    <col min="10501" max="10501" width="38.7109375" style="15" customWidth="1"/>
    <col min="10502" max="10503" width="9.140625" style="15" customWidth="1"/>
    <col min="10504" max="10505" width="38.85546875" style="15" bestFit="1" customWidth="1"/>
    <col min="10506" max="10747" width="9.140625" style="15"/>
    <col min="10748" max="10750" width="9.140625" style="15" customWidth="1"/>
    <col min="10751" max="10751" width="39.7109375" style="15" customWidth="1"/>
    <col min="10752" max="10754" width="9.140625" style="15" customWidth="1"/>
    <col min="10755" max="10755" width="39.28515625" style="15" customWidth="1"/>
    <col min="10756" max="10756" width="9.140625" style="15" customWidth="1"/>
    <col min="10757" max="10757" width="38.7109375" style="15" customWidth="1"/>
    <col min="10758" max="10759" width="9.140625" style="15" customWidth="1"/>
    <col min="10760" max="10761" width="38.85546875" style="15" bestFit="1" customWidth="1"/>
    <col min="10762" max="11003" width="9.140625" style="15"/>
    <col min="11004" max="11006" width="9.140625" style="15" customWidth="1"/>
    <col min="11007" max="11007" width="39.7109375" style="15" customWidth="1"/>
    <col min="11008" max="11010" width="9.140625" style="15" customWidth="1"/>
    <col min="11011" max="11011" width="39.28515625" style="15" customWidth="1"/>
    <col min="11012" max="11012" width="9.140625" style="15" customWidth="1"/>
    <col min="11013" max="11013" width="38.7109375" style="15" customWidth="1"/>
    <col min="11014" max="11015" width="9.140625" style="15" customWidth="1"/>
    <col min="11016" max="11017" width="38.85546875" style="15" bestFit="1" customWidth="1"/>
    <col min="11018" max="11259" width="9.140625" style="15"/>
    <col min="11260" max="11262" width="9.140625" style="15" customWidth="1"/>
    <col min="11263" max="11263" width="39.7109375" style="15" customWidth="1"/>
    <col min="11264" max="11266" width="9.140625" style="15" customWidth="1"/>
    <col min="11267" max="11267" width="39.28515625" style="15" customWidth="1"/>
    <col min="11268" max="11268" width="9.140625" style="15" customWidth="1"/>
    <col min="11269" max="11269" width="38.7109375" style="15" customWidth="1"/>
    <col min="11270" max="11271" width="9.140625" style="15" customWidth="1"/>
    <col min="11272" max="11273" width="38.85546875" style="15" bestFit="1" customWidth="1"/>
    <col min="11274" max="11515" width="9.140625" style="15"/>
    <col min="11516" max="11518" width="9.140625" style="15" customWidth="1"/>
    <col min="11519" max="11519" width="39.7109375" style="15" customWidth="1"/>
    <col min="11520" max="11522" width="9.140625" style="15" customWidth="1"/>
    <col min="11523" max="11523" width="39.28515625" style="15" customWidth="1"/>
    <col min="11524" max="11524" width="9.140625" style="15" customWidth="1"/>
    <col min="11525" max="11525" width="38.7109375" style="15" customWidth="1"/>
    <col min="11526" max="11527" width="9.140625" style="15" customWidth="1"/>
    <col min="11528" max="11529" width="38.85546875" style="15" bestFit="1" customWidth="1"/>
    <col min="11530" max="11771" width="9.140625" style="15"/>
    <col min="11772" max="11774" width="9.140625" style="15" customWidth="1"/>
    <col min="11775" max="11775" width="39.7109375" style="15" customWidth="1"/>
    <col min="11776" max="11778" width="9.140625" style="15" customWidth="1"/>
    <col min="11779" max="11779" width="39.28515625" style="15" customWidth="1"/>
    <col min="11780" max="11780" width="9.140625" style="15" customWidth="1"/>
    <col min="11781" max="11781" width="38.7109375" style="15" customWidth="1"/>
    <col min="11782" max="11783" width="9.140625" style="15" customWidth="1"/>
    <col min="11784" max="11785" width="38.85546875" style="15" bestFit="1" customWidth="1"/>
    <col min="11786" max="12027" width="9.140625" style="15"/>
    <col min="12028" max="12030" width="9.140625" style="15" customWidth="1"/>
    <col min="12031" max="12031" width="39.7109375" style="15" customWidth="1"/>
    <col min="12032" max="12034" width="9.140625" style="15" customWidth="1"/>
    <col min="12035" max="12035" width="39.28515625" style="15" customWidth="1"/>
    <col min="12036" max="12036" width="9.140625" style="15" customWidth="1"/>
    <col min="12037" max="12037" width="38.7109375" style="15" customWidth="1"/>
    <col min="12038" max="12039" width="9.140625" style="15" customWidth="1"/>
    <col min="12040" max="12041" width="38.85546875" style="15" bestFit="1" customWidth="1"/>
    <col min="12042" max="12283" width="9.140625" style="15"/>
    <col min="12284" max="12286" width="9.140625" style="15" customWidth="1"/>
    <col min="12287" max="12287" width="39.7109375" style="15" customWidth="1"/>
    <col min="12288" max="12290" width="9.140625" style="15" customWidth="1"/>
    <col min="12291" max="12291" width="39.28515625" style="15" customWidth="1"/>
    <col min="12292" max="12292" width="9.140625" style="15" customWidth="1"/>
    <col min="12293" max="12293" width="38.7109375" style="15" customWidth="1"/>
    <col min="12294" max="12295" width="9.140625" style="15" customWidth="1"/>
    <col min="12296" max="12297" width="38.85546875" style="15" bestFit="1" customWidth="1"/>
    <col min="12298" max="12539" width="9.140625" style="15"/>
    <col min="12540" max="12542" width="9.140625" style="15" customWidth="1"/>
    <col min="12543" max="12543" width="39.7109375" style="15" customWidth="1"/>
    <col min="12544" max="12546" width="9.140625" style="15" customWidth="1"/>
    <col min="12547" max="12547" width="39.28515625" style="15" customWidth="1"/>
    <col min="12548" max="12548" width="9.140625" style="15" customWidth="1"/>
    <col min="12549" max="12549" width="38.7109375" style="15" customWidth="1"/>
    <col min="12550" max="12551" width="9.140625" style="15" customWidth="1"/>
    <col min="12552" max="12553" width="38.85546875" style="15" bestFit="1" customWidth="1"/>
    <col min="12554" max="12795" width="9.140625" style="15"/>
    <col min="12796" max="12798" width="9.140625" style="15" customWidth="1"/>
    <col min="12799" max="12799" width="39.7109375" style="15" customWidth="1"/>
    <col min="12800" max="12802" width="9.140625" style="15" customWidth="1"/>
    <col min="12803" max="12803" width="39.28515625" style="15" customWidth="1"/>
    <col min="12804" max="12804" width="9.140625" style="15" customWidth="1"/>
    <col min="12805" max="12805" width="38.7109375" style="15" customWidth="1"/>
    <col min="12806" max="12807" width="9.140625" style="15" customWidth="1"/>
    <col min="12808" max="12809" width="38.85546875" style="15" bestFit="1" customWidth="1"/>
    <col min="12810" max="13051" width="9.140625" style="15"/>
    <col min="13052" max="13054" width="9.140625" style="15" customWidth="1"/>
    <col min="13055" max="13055" width="39.7109375" style="15" customWidth="1"/>
    <col min="13056" max="13058" width="9.140625" style="15" customWidth="1"/>
    <col min="13059" max="13059" width="39.28515625" style="15" customWidth="1"/>
    <col min="13060" max="13060" width="9.140625" style="15" customWidth="1"/>
    <col min="13061" max="13061" width="38.7109375" style="15" customWidth="1"/>
    <col min="13062" max="13063" width="9.140625" style="15" customWidth="1"/>
    <col min="13064" max="13065" width="38.85546875" style="15" bestFit="1" customWidth="1"/>
    <col min="13066" max="13307" width="9.140625" style="15"/>
    <col min="13308" max="13310" width="9.140625" style="15" customWidth="1"/>
    <col min="13311" max="13311" width="39.7109375" style="15" customWidth="1"/>
    <col min="13312" max="13314" width="9.140625" style="15" customWidth="1"/>
    <col min="13315" max="13315" width="39.28515625" style="15" customWidth="1"/>
    <col min="13316" max="13316" width="9.140625" style="15" customWidth="1"/>
    <col min="13317" max="13317" width="38.7109375" style="15" customWidth="1"/>
    <col min="13318" max="13319" width="9.140625" style="15" customWidth="1"/>
    <col min="13320" max="13321" width="38.85546875" style="15" bestFit="1" customWidth="1"/>
    <col min="13322" max="13563" width="9.140625" style="15"/>
    <col min="13564" max="13566" width="9.140625" style="15" customWidth="1"/>
    <col min="13567" max="13567" width="39.7109375" style="15" customWidth="1"/>
    <col min="13568" max="13570" width="9.140625" style="15" customWidth="1"/>
    <col min="13571" max="13571" width="39.28515625" style="15" customWidth="1"/>
    <col min="13572" max="13572" width="9.140625" style="15" customWidth="1"/>
    <col min="13573" max="13573" width="38.7109375" style="15" customWidth="1"/>
    <col min="13574" max="13575" width="9.140625" style="15" customWidth="1"/>
    <col min="13576" max="13577" width="38.85546875" style="15" bestFit="1" customWidth="1"/>
    <col min="13578" max="13819" width="9.140625" style="15"/>
    <col min="13820" max="13822" width="9.140625" style="15" customWidth="1"/>
    <col min="13823" max="13823" width="39.7109375" style="15" customWidth="1"/>
    <col min="13824" max="13826" width="9.140625" style="15" customWidth="1"/>
    <col min="13827" max="13827" width="39.28515625" style="15" customWidth="1"/>
    <col min="13828" max="13828" width="9.140625" style="15" customWidth="1"/>
    <col min="13829" max="13829" width="38.7109375" style="15" customWidth="1"/>
    <col min="13830" max="13831" width="9.140625" style="15" customWidth="1"/>
    <col min="13832" max="13833" width="38.85546875" style="15" bestFit="1" customWidth="1"/>
    <col min="13834" max="14075" width="9.140625" style="15"/>
    <col min="14076" max="14078" width="9.140625" style="15" customWidth="1"/>
    <col min="14079" max="14079" width="39.7109375" style="15" customWidth="1"/>
    <col min="14080" max="14082" width="9.140625" style="15" customWidth="1"/>
    <col min="14083" max="14083" width="39.28515625" style="15" customWidth="1"/>
    <col min="14084" max="14084" width="9.140625" style="15" customWidth="1"/>
    <col min="14085" max="14085" width="38.7109375" style="15" customWidth="1"/>
    <col min="14086" max="14087" width="9.140625" style="15" customWidth="1"/>
    <col min="14088" max="14089" width="38.85546875" style="15" bestFit="1" customWidth="1"/>
    <col min="14090" max="14331" width="9.140625" style="15"/>
    <col min="14332" max="14334" width="9.140625" style="15" customWidth="1"/>
    <col min="14335" max="14335" width="39.7109375" style="15" customWidth="1"/>
    <col min="14336" max="14338" width="9.140625" style="15" customWidth="1"/>
    <col min="14339" max="14339" width="39.28515625" style="15" customWidth="1"/>
    <col min="14340" max="14340" width="9.140625" style="15" customWidth="1"/>
    <col min="14341" max="14341" width="38.7109375" style="15" customWidth="1"/>
    <col min="14342" max="14343" width="9.140625" style="15" customWidth="1"/>
    <col min="14344" max="14345" width="38.85546875" style="15" bestFit="1" customWidth="1"/>
    <col min="14346" max="14587" width="9.140625" style="15"/>
    <col min="14588" max="14590" width="9.140625" style="15" customWidth="1"/>
    <col min="14591" max="14591" width="39.7109375" style="15" customWidth="1"/>
    <col min="14592" max="14594" width="9.140625" style="15" customWidth="1"/>
    <col min="14595" max="14595" width="39.28515625" style="15" customWidth="1"/>
    <col min="14596" max="14596" width="9.140625" style="15" customWidth="1"/>
    <col min="14597" max="14597" width="38.7109375" style="15" customWidth="1"/>
    <col min="14598" max="14599" width="9.140625" style="15" customWidth="1"/>
    <col min="14600" max="14601" width="38.85546875" style="15" bestFit="1" customWidth="1"/>
    <col min="14602" max="14843" width="9.140625" style="15"/>
    <col min="14844" max="14846" width="9.140625" style="15" customWidth="1"/>
    <col min="14847" max="14847" width="39.7109375" style="15" customWidth="1"/>
    <col min="14848" max="14850" width="9.140625" style="15" customWidth="1"/>
    <col min="14851" max="14851" width="39.28515625" style="15" customWidth="1"/>
    <col min="14852" max="14852" width="9.140625" style="15" customWidth="1"/>
    <col min="14853" max="14853" width="38.7109375" style="15" customWidth="1"/>
    <col min="14854" max="14855" width="9.140625" style="15" customWidth="1"/>
    <col min="14856" max="14857" width="38.85546875" style="15" bestFit="1" customWidth="1"/>
    <col min="14858" max="15099" width="9.140625" style="15"/>
    <col min="15100" max="15102" width="9.140625" style="15" customWidth="1"/>
    <col min="15103" max="15103" width="39.7109375" style="15" customWidth="1"/>
    <col min="15104" max="15106" width="9.140625" style="15" customWidth="1"/>
    <col min="15107" max="15107" width="39.28515625" style="15" customWidth="1"/>
    <col min="15108" max="15108" width="9.140625" style="15" customWidth="1"/>
    <col min="15109" max="15109" width="38.7109375" style="15" customWidth="1"/>
    <col min="15110" max="15111" width="9.140625" style="15" customWidth="1"/>
    <col min="15112" max="15113" width="38.85546875" style="15" bestFit="1" customWidth="1"/>
    <col min="15114" max="15355" width="9.140625" style="15"/>
    <col min="15356" max="15358" width="9.140625" style="15" customWidth="1"/>
    <col min="15359" max="15359" width="39.7109375" style="15" customWidth="1"/>
    <col min="15360" max="15362" width="9.140625" style="15" customWidth="1"/>
    <col min="15363" max="15363" width="39.28515625" style="15" customWidth="1"/>
    <col min="15364" max="15364" width="9.140625" style="15" customWidth="1"/>
    <col min="15365" max="15365" width="38.7109375" style="15" customWidth="1"/>
    <col min="15366" max="15367" width="9.140625" style="15" customWidth="1"/>
    <col min="15368" max="15369" width="38.85546875" style="15" bestFit="1" customWidth="1"/>
    <col min="15370" max="15611" width="9.140625" style="15"/>
    <col min="15612" max="15614" width="9.140625" style="15" customWidth="1"/>
    <col min="15615" max="15615" width="39.7109375" style="15" customWidth="1"/>
    <col min="15616" max="15618" width="9.140625" style="15" customWidth="1"/>
    <col min="15619" max="15619" width="39.28515625" style="15" customWidth="1"/>
    <col min="15620" max="15620" width="9.140625" style="15" customWidth="1"/>
    <col min="15621" max="15621" width="38.7109375" style="15" customWidth="1"/>
    <col min="15622" max="15623" width="9.140625" style="15" customWidth="1"/>
    <col min="15624" max="15625" width="38.85546875" style="15" bestFit="1" customWidth="1"/>
    <col min="15626" max="15867" width="9.140625" style="15"/>
    <col min="15868" max="15870" width="9.140625" style="15" customWidth="1"/>
    <col min="15871" max="15871" width="39.7109375" style="15" customWidth="1"/>
    <col min="15872" max="15874" width="9.140625" style="15" customWidth="1"/>
    <col min="15875" max="15875" width="39.28515625" style="15" customWidth="1"/>
    <col min="15876" max="15876" width="9.140625" style="15" customWidth="1"/>
    <col min="15877" max="15877" width="38.7109375" style="15" customWidth="1"/>
    <col min="15878" max="15879" width="9.140625" style="15" customWidth="1"/>
    <col min="15880" max="15881" width="38.85546875" style="15" bestFit="1" customWidth="1"/>
    <col min="15882" max="16123" width="9.140625" style="15"/>
    <col min="16124" max="16126" width="9.140625" style="15" customWidth="1"/>
    <col min="16127" max="16127" width="39.7109375" style="15" customWidth="1"/>
    <col min="16128" max="16130" width="9.140625" style="15" customWidth="1"/>
    <col min="16131" max="16131" width="39.28515625" style="15" customWidth="1"/>
    <col min="16132" max="16132" width="9.140625" style="15" customWidth="1"/>
    <col min="16133" max="16133" width="38.7109375" style="15" customWidth="1"/>
    <col min="16134" max="16135" width="9.140625" style="15" customWidth="1"/>
    <col min="16136" max="16137" width="38.85546875" style="15" bestFit="1" customWidth="1"/>
    <col min="16138" max="16384" width="9.140625" style="15"/>
  </cols>
  <sheetData>
    <row r="2" spans="2:21">
      <c r="D2" s="76"/>
      <c r="E2" s="76"/>
      <c r="G2" s="14"/>
      <c r="H2" s="14"/>
      <c r="I2" s="14"/>
      <c r="J2" s="14"/>
      <c r="K2" s="14"/>
      <c r="L2" s="14"/>
    </row>
    <row r="3" spans="2:21" ht="27">
      <c r="B3" s="77" t="s">
        <v>201</v>
      </c>
      <c r="C3" s="77"/>
      <c r="D3" s="943" t="s">
        <v>512</v>
      </c>
      <c r="E3" s="943"/>
      <c r="F3" s="943"/>
      <c r="G3" s="943"/>
      <c r="H3" s="943"/>
      <c r="I3" s="943"/>
      <c r="J3" s="943"/>
      <c r="K3" s="943"/>
      <c r="L3" s="943"/>
      <c r="M3" s="950"/>
      <c r="N3" s="950"/>
      <c r="O3" s="950"/>
      <c r="P3" s="950"/>
      <c r="Q3" s="950"/>
      <c r="R3" s="950"/>
      <c r="S3" s="950"/>
      <c r="T3" s="950"/>
      <c r="U3" s="950"/>
    </row>
    <row r="4" spans="2:21" hidden="1">
      <c r="E4" s="15" t="s">
        <v>514</v>
      </c>
      <c r="F4" s="853" t="s">
        <v>515</v>
      </c>
      <c r="G4" s="853" t="s">
        <v>516</v>
      </c>
      <c r="H4" s="853" t="s">
        <v>517</v>
      </c>
      <c r="I4" s="853" t="s">
        <v>518</v>
      </c>
      <c r="J4" s="853"/>
      <c r="K4" s="853"/>
      <c r="L4" s="853"/>
      <c r="M4" s="31"/>
      <c r="N4" s="31"/>
      <c r="O4" s="31"/>
      <c r="P4" s="31"/>
      <c r="Q4" s="31"/>
      <c r="R4" s="31"/>
      <c r="S4" s="31"/>
      <c r="T4" s="31"/>
      <c r="U4" s="31"/>
    </row>
    <row r="5" spans="2:21" ht="34.5" customHeight="1" thickBot="1">
      <c r="B5" s="465">
        <v>2005</v>
      </c>
      <c r="C5" s="466">
        <v>2006</v>
      </c>
      <c r="D5" s="474">
        <v>2007</v>
      </c>
      <c r="E5" s="629" t="s">
        <v>202</v>
      </c>
      <c r="F5" s="487" t="s">
        <v>203</v>
      </c>
      <c r="G5" s="488" t="s">
        <v>204</v>
      </c>
      <c r="H5" s="489">
        <v>40612</v>
      </c>
      <c r="I5" s="487">
        <v>40704</v>
      </c>
      <c r="J5" s="487">
        <v>40796</v>
      </c>
      <c r="K5" s="487">
        <v>40887</v>
      </c>
      <c r="L5" s="629">
        <v>40978</v>
      </c>
      <c r="M5" s="31"/>
      <c r="N5" s="31"/>
      <c r="O5" s="31"/>
      <c r="P5" s="31"/>
      <c r="Q5" s="31"/>
      <c r="R5" s="31"/>
      <c r="S5" s="31"/>
      <c r="T5" s="31"/>
      <c r="U5" s="31"/>
    </row>
    <row r="6" spans="2:21" ht="30" customHeight="1" thickTop="1">
      <c r="B6" s="467" t="s">
        <v>205</v>
      </c>
      <c r="C6" s="78" t="s">
        <v>205</v>
      </c>
      <c r="D6" s="455" t="s">
        <v>205</v>
      </c>
      <c r="E6" s="630" t="s">
        <v>205</v>
      </c>
      <c r="F6" s="475" t="s">
        <v>205</v>
      </c>
      <c r="G6" s="482" t="s">
        <v>206</v>
      </c>
      <c r="H6" s="476" t="s">
        <v>206</v>
      </c>
      <c r="I6" s="475" t="s">
        <v>206</v>
      </c>
      <c r="J6" s="617" t="s">
        <v>206</v>
      </c>
      <c r="K6" s="617" t="s">
        <v>206</v>
      </c>
      <c r="L6" s="617" t="s">
        <v>206</v>
      </c>
    </row>
    <row r="7" spans="2:21">
      <c r="B7" s="468" t="s">
        <v>208</v>
      </c>
      <c r="C7" s="79" t="s">
        <v>208</v>
      </c>
      <c r="D7" s="456" t="s">
        <v>209</v>
      </c>
      <c r="E7" s="468" t="s">
        <v>209</v>
      </c>
      <c r="F7" s="458" t="s">
        <v>209</v>
      </c>
      <c r="G7" s="638" t="s">
        <v>209</v>
      </c>
      <c r="H7" s="86" t="s">
        <v>209</v>
      </c>
      <c r="I7" s="638" t="s">
        <v>209</v>
      </c>
      <c r="J7" s="638" t="s">
        <v>209</v>
      </c>
      <c r="K7" s="638" t="s">
        <v>209</v>
      </c>
      <c r="L7" s="638" t="s">
        <v>209</v>
      </c>
    </row>
    <row r="8" spans="2:21">
      <c r="B8" s="468" t="s">
        <v>209</v>
      </c>
      <c r="C8" s="79" t="s">
        <v>209</v>
      </c>
      <c r="D8" s="456" t="s">
        <v>208</v>
      </c>
      <c r="E8" s="468" t="s">
        <v>208</v>
      </c>
      <c r="F8" s="458" t="s">
        <v>208</v>
      </c>
      <c r="G8" s="619" t="s">
        <v>208</v>
      </c>
      <c r="H8" s="86" t="s">
        <v>208</v>
      </c>
      <c r="I8" s="619" t="s">
        <v>208</v>
      </c>
      <c r="J8" s="619" t="s">
        <v>208</v>
      </c>
      <c r="K8" s="619" t="s">
        <v>208</v>
      </c>
      <c r="L8" s="619" t="s">
        <v>208</v>
      </c>
    </row>
    <row r="9" spans="2:21">
      <c r="B9" s="468" t="s">
        <v>211</v>
      </c>
      <c r="C9" s="79" t="s">
        <v>211</v>
      </c>
      <c r="D9" s="456" t="s">
        <v>211</v>
      </c>
      <c r="E9" s="468" t="s">
        <v>211</v>
      </c>
      <c r="F9" s="458" t="s">
        <v>211</v>
      </c>
      <c r="G9" s="618" t="s">
        <v>542</v>
      </c>
      <c r="H9" s="86" t="s">
        <v>211</v>
      </c>
      <c r="I9" s="618" t="s">
        <v>542</v>
      </c>
      <c r="J9" s="618" t="s">
        <v>542</v>
      </c>
      <c r="K9" s="618" t="s">
        <v>542</v>
      </c>
      <c r="L9" s="618" t="s">
        <v>542</v>
      </c>
    </row>
    <row r="10" spans="2:21">
      <c r="B10" s="468" t="s">
        <v>212</v>
      </c>
      <c r="C10" s="79" t="s">
        <v>212</v>
      </c>
      <c r="D10" s="456" t="s">
        <v>212</v>
      </c>
      <c r="E10" s="468" t="s">
        <v>212</v>
      </c>
      <c r="F10" s="458" t="s">
        <v>212</v>
      </c>
      <c r="G10" s="619" t="s">
        <v>211</v>
      </c>
      <c r="H10" s="86" t="s">
        <v>212</v>
      </c>
      <c r="I10" s="619" t="s">
        <v>211</v>
      </c>
      <c r="J10" s="619" t="s">
        <v>211</v>
      </c>
      <c r="K10" s="619" t="s">
        <v>211</v>
      </c>
      <c r="L10" s="619" t="s">
        <v>211</v>
      </c>
    </row>
    <row r="11" spans="2:21">
      <c r="B11" s="468"/>
      <c r="C11" s="79"/>
      <c r="D11" s="456"/>
      <c r="E11" s="468"/>
      <c r="F11" s="458"/>
      <c r="G11" s="621" t="s">
        <v>212</v>
      </c>
      <c r="H11" s="85" t="s">
        <v>213</v>
      </c>
      <c r="I11" s="621" t="s">
        <v>212</v>
      </c>
      <c r="J11" s="621" t="s">
        <v>212</v>
      </c>
      <c r="K11" s="621" t="s">
        <v>212</v>
      </c>
      <c r="L11" s="621" t="s">
        <v>212</v>
      </c>
    </row>
    <row r="12" spans="2:21">
      <c r="B12" s="468"/>
      <c r="C12" s="79"/>
      <c r="D12" s="456"/>
      <c r="E12" s="631"/>
      <c r="F12" s="634"/>
      <c r="G12" s="626"/>
      <c r="H12" s="477"/>
      <c r="I12" s="478"/>
      <c r="J12" s="478"/>
      <c r="K12" s="478"/>
      <c r="L12" s="478"/>
    </row>
    <row r="13" spans="2:21" ht="27.75" customHeight="1">
      <c r="B13" s="467" t="s">
        <v>214</v>
      </c>
      <c r="C13" s="78" t="s">
        <v>215</v>
      </c>
      <c r="D13" s="455" t="s">
        <v>216</v>
      </c>
      <c r="E13" s="630" t="s">
        <v>217</v>
      </c>
      <c r="F13" s="475" t="s">
        <v>217</v>
      </c>
      <c r="G13" s="482" t="s">
        <v>218</v>
      </c>
      <c r="H13" s="476" t="s">
        <v>218</v>
      </c>
      <c r="I13" s="475" t="s">
        <v>498</v>
      </c>
      <c r="J13" s="620" t="s">
        <v>498</v>
      </c>
      <c r="K13" s="620" t="s">
        <v>498</v>
      </c>
      <c r="L13" s="620" t="s">
        <v>498</v>
      </c>
    </row>
    <row r="14" spans="2:21">
      <c r="B14" s="468" t="s">
        <v>219</v>
      </c>
      <c r="C14" s="79" t="s">
        <v>219</v>
      </c>
      <c r="D14" s="456" t="s">
        <v>220</v>
      </c>
      <c r="E14" s="468" t="s">
        <v>220</v>
      </c>
      <c r="F14" s="458" t="s">
        <v>220</v>
      </c>
      <c r="G14" s="625" t="s">
        <v>481</v>
      </c>
      <c r="H14" s="85" t="s">
        <v>481</v>
      </c>
      <c r="I14" s="462" t="s">
        <v>481</v>
      </c>
      <c r="J14" s="639" t="s">
        <v>481</v>
      </c>
      <c r="K14" s="639" t="s">
        <v>481</v>
      </c>
      <c r="L14" s="639" t="s">
        <v>481</v>
      </c>
    </row>
    <row r="15" spans="2:21">
      <c r="B15" s="468" t="s">
        <v>221</v>
      </c>
      <c r="C15" s="79" t="s">
        <v>222</v>
      </c>
      <c r="D15" s="456" t="s">
        <v>223</v>
      </c>
      <c r="E15" s="468" t="s">
        <v>224</v>
      </c>
      <c r="F15" s="458" t="s">
        <v>224</v>
      </c>
      <c r="G15" s="481" t="s">
        <v>220</v>
      </c>
      <c r="H15" s="86" t="s">
        <v>220</v>
      </c>
      <c r="I15" s="458" t="s">
        <v>220</v>
      </c>
      <c r="J15" s="618" t="s">
        <v>220</v>
      </c>
      <c r="K15" s="618" t="s">
        <v>220</v>
      </c>
      <c r="L15" s="618" t="s">
        <v>220</v>
      </c>
    </row>
    <row r="16" spans="2:21">
      <c r="B16" s="468" t="s">
        <v>225</v>
      </c>
      <c r="C16" s="79" t="s">
        <v>226</v>
      </c>
      <c r="D16" s="456" t="s">
        <v>224</v>
      </c>
      <c r="E16" s="468" t="s">
        <v>227</v>
      </c>
      <c r="F16" s="459" t="s">
        <v>476</v>
      </c>
      <c r="G16" s="481" t="s">
        <v>224</v>
      </c>
      <c r="H16" s="86" t="s">
        <v>224</v>
      </c>
      <c r="I16" s="458" t="s">
        <v>224</v>
      </c>
      <c r="J16" s="619" t="s">
        <v>224</v>
      </c>
      <c r="K16" s="619" t="s">
        <v>224</v>
      </c>
      <c r="L16" s="619" t="s">
        <v>224</v>
      </c>
    </row>
    <row r="17" spans="2:12">
      <c r="B17" s="468" t="s">
        <v>228</v>
      </c>
      <c r="C17" s="79" t="s">
        <v>229</v>
      </c>
      <c r="D17" s="456" t="s">
        <v>227</v>
      </c>
      <c r="E17" s="468" t="s">
        <v>226</v>
      </c>
      <c r="F17" s="458" t="s">
        <v>226</v>
      </c>
      <c r="G17" s="481" t="s">
        <v>226</v>
      </c>
      <c r="H17" s="86" t="s">
        <v>226</v>
      </c>
      <c r="I17" s="458" t="s">
        <v>226</v>
      </c>
      <c r="J17" s="618" t="s">
        <v>226</v>
      </c>
      <c r="K17" s="618" t="s">
        <v>226</v>
      </c>
      <c r="L17" s="618" t="s">
        <v>226</v>
      </c>
    </row>
    <row r="18" spans="2:12">
      <c r="B18" s="468" t="s">
        <v>230</v>
      </c>
      <c r="C18" s="79" t="s">
        <v>230</v>
      </c>
      <c r="D18" s="456" t="s">
        <v>226</v>
      </c>
      <c r="E18" s="468" t="s">
        <v>222</v>
      </c>
      <c r="F18" s="458" t="s">
        <v>222</v>
      </c>
      <c r="G18" s="481" t="s">
        <v>222</v>
      </c>
      <c r="H18" s="86" t="s">
        <v>222</v>
      </c>
      <c r="I18" s="458" t="s">
        <v>222</v>
      </c>
      <c r="J18" s="619" t="s">
        <v>222</v>
      </c>
      <c r="K18" s="619" t="s">
        <v>222</v>
      </c>
      <c r="L18" s="619" t="s">
        <v>222</v>
      </c>
    </row>
    <row r="19" spans="2:12">
      <c r="B19" s="468" t="s">
        <v>231</v>
      </c>
      <c r="C19" s="79" t="s">
        <v>232</v>
      </c>
      <c r="D19" s="456" t="s">
        <v>222</v>
      </c>
      <c r="E19" s="468" t="s">
        <v>233</v>
      </c>
      <c r="F19" s="458" t="s">
        <v>233</v>
      </c>
      <c r="G19" s="481" t="s">
        <v>233</v>
      </c>
      <c r="H19" s="86" t="s">
        <v>233</v>
      </c>
      <c r="I19" s="458" t="s">
        <v>233</v>
      </c>
      <c r="J19" s="618" t="s">
        <v>233</v>
      </c>
      <c r="K19" s="618" t="s">
        <v>233</v>
      </c>
      <c r="L19" s="618" t="s">
        <v>233</v>
      </c>
    </row>
    <row r="20" spans="2:12">
      <c r="B20" s="468" t="s">
        <v>234</v>
      </c>
      <c r="C20" s="79" t="s">
        <v>234</v>
      </c>
      <c r="D20" s="456" t="s">
        <v>233</v>
      </c>
      <c r="E20" s="468" t="s">
        <v>235</v>
      </c>
      <c r="F20" s="458" t="s">
        <v>236</v>
      </c>
      <c r="G20" s="481" t="s">
        <v>236</v>
      </c>
      <c r="H20" s="86" t="s">
        <v>236</v>
      </c>
      <c r="I20" s="458" t="s">
        <v>236</v>
      </c>
      <c r="J20" s="619" t="s">
        <v>236</v>
      </c>
      <c r="K20" s="619" t="s">
        <v>236</v>
      </c>
      <c r="L20" s="619" t="s">
        <v>236</v>
      </c>
    </row>
    <row r="21" spans="2:12">
      <c r="B21" s="468" t="s">
        <v>237</v>
      </c>
      <c r="C21" s="79" t="s">
        <v>237</v>
      </c>
      <c r="D21" s="456" t="s">
        <v>238</v>
      </c>
      <c r="E21" s="468" t="s">
        <v>239</v>
      </c>
      <c r="F21" s="459" t="s">
        <v>477</v>
      </c>
      <c r="G21" s="625" t="s">
        <v>484</v>
      </c>
      <c r="H21" s="85" t="s">
        <v>484</v>
      </c>
      <c r="I21" s="462" t="s">
        <v>242</v>
      </c>
      <c r="J21" s="621" t="s">
        <v>242</v>
      </c>
      <c r="K21" s="621" t="s">
        <v>242</v>
      </c>
      <c r="L21" s="621" t="s">
        <v>242</v>
      </c>
    </row>
    <row r="22" spans="2:12">
      <c r="B22" s="468" t="s">
        <v>240</v>
      </c>
      <c r="C22" s="79" t="s">
        <v>240</v>
      </c>
      <c r="D22" s="456" t="s">
        <v>235</v>
      </c>
      <c r="E22" s="468" t="s">
        <v>230</v>
      </c>
      <c r="F22" s="458" t="s">
        <v>230</v>
      </c>
      <c r="G22" s="481" t="s">
        <v>207</v>
      </c>
      <c r="H22" s="86" t="s">
        <v>207</v>
      </c>
      <c r="I22" s="458" t="s">
        <v>484</v>
      </c>
      <c r="J22" s="619" t="s">
        <v>484</v>
      </c>
      <c r="K22" s="619" t="s">
        <v>484</v>
      </c>
      <c r="L22" s="619" t="s">
        <v>484</v>
      </c>
    </row>
    <row r="23" spans="2:12">
      <c r="B23" s="468" t="s">
        <v>241</v>
      </c>
      <c r="C23" s="79" t="s">
        <v>241</v>
      </c>
      <c r="D23" s="456" t="s">
        <v>242</v>
      </c>
      <c r="E23" s="468" t="s">
        <v>207</v>
      </c>
      <c r="F23" s="458" t="s">
        <v>207</v>
      </c>
      <c r="G23" s="481" t="s">
        <v>232</v>
      </c>
      <c r="H23" s="86" t="s">
        <v>232</v>
      </c>
      <c r="I23" s="458" t="s">
        <v>207</v>
      </c>
      <c r="J23" s="618" t="s">
        <v>207</v>
      </c>
      <c r="K23" s="618" t="s">
        <v>207</v>
      </c>
      <c r="L23" s="618" t="s">
        <v>207</v>
      </c>
    </row>
    <row r="24" spans="2:12">
      <c r="B24" s="468" t="s">
        <v>243</v>
      </c>
      <c r="C24" s="79" t="s">
        <v>243</v>
      </c>
      <c r="D24" s="456" t="s">
        <v>239</v>
      </c>
      <c r="E24" s="468" t="s">
        <v>232</v>
      </c>
      <c r="F24" s="458" t="s">
        <v>232</v>
      </c>
      <c r="G24" s="481" t="s">
        <v>244</v>
      </c>
      <c r="H24" s="86" t="s">
        <v>244</v>
      </c>
      <c r="I24" s="458" t="s">
        <v>232</v>
      </c>
      <c r="J24" s="619" t="s">
        <v>232</v>
      </c>
      <c r="K24" s="619" t="s">
        <v>232</v>
      </c>
      <c r="L24" s="619" t="s">
        <v>232</v>
      </c>
    </row>
    <row r="25" spans="2:12">
      <c r="B25" s="468" t="s">
        <v>245</v>
      </c>
      <c r="C25" s="79" t="s">
        <v>246</v>
      </c>
      <c r="D25" s="456" t="s">
        <v>230</v>
      </c>
      <c r="E25" s="468" t="s">
        <v>244</v>
      </c>
      <c r="F25" s="458" t="s">
        <v>244</v>
      </c>
      <c r="G25" s="481" t="s">
        <v>234</v>
      </c>
      <c r="H25" s="86" t="s">
        <v>234</v>
      </c>
      <c r="I25" s="458" t="s">
        <v>244</v>
      </c>
      <c r="J25" s="618" t="s">
        <v>244</v>
      </c>
      <c r="K25" s="618" t="s">
        <v>244</v>
      </c>
      <c r="L25" s="618" t="s">
        <v>244</v>
      </c>
    </row>
    <row r="26" spans="2:12">
      <c r="B26" s="468" t="s">
        <v>247</v>
      </c>
      <c r="C26" s="79" t="s">
        <v>247</v>
      </c>
      <c r="D26" s="456" t="s">
        <v>207</v>
      </c>
      <c r="E26" s="468" t="s">
        <v>234</v>
      </c>
      <c r="F26" s="458" t="s">
        <v>234</v>
      </c>
      <c r="G26" s="481" t="s">
        <v>247</v>
      </c>
      <c r="H26" s="86" t="s">
        <v>247</v>
      </c>
      <c r="I26" s="458" t="s">
        <v>234</v>
      </c>
      <c r="J26" s="619" t="s">
        <v>234</v>
      </c>
      <c r="K26" s="619" t="s">
        <v>234</v>
      </c>
      <c r="L26" s="619" t="s">
        <v>234</v>
      </c>
    </row>
    <row r="27" spans="2:12">
      <c r="B27" s="468" t="s">
        <v>248</v>
      </c>
      <c r="C27" s="79" t="s">
        <v>220</v>
      </c>
      <c r="D27" s="456" t="s">
        <v>232</v>
      </c>
      <c r="E27" s="468" t="s">
        <v>247</v>
      </c>
      <c r="F27" s="458" t="s">
        <v>247</v>
      </c>
      <c r="G27" s="481" t="s">
        <v>249</v>
      </c>
      <c r="H27" s="86" t="s">
        <v>249</v>
      </c>
      <c r="I27" s="458" t="s">
        <v>247</v>
      </c>
      <c r="J27" s="618" t="s">
        <v>247</v>
      </c>
      <c r="K27" s="618" t="s">
        <v>247</v>
      </c>
      <c r="L27" s="618" t="s">
        <v>247</v>
      </c>
    </row>
    <row r="28" spans="2:12" ht="22.5">
      <c r="B28" s="468" t="s">
        <v>210</v>
      </c>
      <c r="C28" s="79" t="s">
        <v>210</v>
      </c>
      <c r="D28" s="456" t="s">
        <v>244</v>
      </c>
      <c r="E28" s="468" t="s">
        <v>249</v>
      </c>
      <c r="F28" s="458" t="s">
        <v>249</v>
      </c>
      <c r="G28" s="483" t="s">
        <v>536</v>
      </c>
      <c r="H28" s="463" t="s">
        <v>528</v>
      </c>
      <c r="I28" s="458" t="s">
        <v>249</v>
      </c>
      <c r="J28" s="619" t="s">
        <v>249</v>
      </c>
      <c r="K28" s="619" t="s">
        <v>249</v>
      </c>
      <c r="L28" s="619" t="s">
        <v>249</v>
      </c>
    </row>
    <row r="29" spans="2:12">
      <c r="B29" s="468" t="s">
        <v>249</v>
      </c>
      <c r="C29" s="79" t="s">
        <v>249</v>
      </c>
      <c r="D29" s="456" t="s">
        <v>234</v>
      </c>
      <c r="E29" s="468" t="s">
        <v>229</v>
      </c>
      <c r="F29" s="458" t="s">
        <v>229</v>
      </c>
      <c r="G29" s="481" t="s">
        <v>250</v>
      </c>
      <c r="H29" s="86" t="s">
        <v>250</v>
      </c>
      <c r="I29" s="458" t="s">
        <v>250</v>
      </c>
      <c r="J29" s="618" t="s">
        <v>250</v>
      </c>
      <c r="K29" s="618" t="s">
        <v>250</v>
      </c>
      <c r="L29" s="618" t="s">
        <v>250</v>
      </c>
    </row>
    <row r="30" spans="2:12">
      <c r="B30" s="468" t="s">
        <v>250</v>
      </c>
      <c r="C30" s="79" t="s">
        <v>250</v>
      </c>
      <c r="D30" s="456" t="s">
        <v>247</v>
      </c>
      <c r="E30" s="468" t="s">
        <v>250</v>
      </c>
      <c r="F30" s="458" t="s">
        <v>250</v>
      </c>
      <c r="G30" s="481" t="s">
        <v>251</v>
      </c>
      <c r="H30" s="86" t="s">
        <v>251</v>
      </c>
      <c r="I30" s="458" t="s">
        <v>251</v>
      </c>
      <c r="J30" s="619" t="s">
        <v>251</v>
      </c>
      <c r="K30" s="619" t="s">
        <v>251</v>
      </c>
      <c r="L30" s="619" t="s">
        <v>251</v>
      </c>
    </row>
    <row r="31" spans="2:12">
      <c r="B31" s="468" t="s">
        <v>238</v>
      </c>
      <c r="C31" s="79" t="s">
        <v>238</v>
      </c>
      <c r="D31" s="456" t="s">
        <v>249</v>
      </c>
      <c r="E31" s="468" t="s">
        <v>251</v>
      </c>
      <c r="F31" s="458" t="s">
        <v>251</v>
      </c>
      <c r="G31" s="481" t="s">
        <v>252</v>
      </c>
      <c r="H31" s="86" t="s">
        <v>252</v>
      </c>
      <c r="I31" s="458" t="s">
        <v>252</v>
      </c>
      <c r="J31" s="618" t="s">
        <v>252</v>
      </c>
      <c r="K31" s="618" t="s">
        <v>252</v>
      </c>
      <c r="L31" s="618" t="s">
        <v>252</v>
      </c>
    </row>
    <row r="32" spans="2:12">
      <c r="B32" s="468" t="s">
        <v>253</v>
      </c>
      <c r="C32" s="79" t="s">
        <v>207</v>
      </c>
      <c r="D32" s="456" t="s">
        <v>229</v>
      </c>
      <c r="E32" s="468" t="s">
        <v>254</v>
      </c>
      <c r="F32" s="458" t="s">
        <v>252</v>
      </c>
      <c r="G32" s="481" t="s">
        <v>243</v>
      </c>
      <c r="H32" s="86" t="s">
        <v>243</v>
      </c>
      <c r="I32" s="458" t="s">
        <v>243</v>
      </c>
      <c r="J32" s="619" t="s">
        <v>243</v>
      </c>
      <c r="K32" s="619" t="s">
        <v>243</v>
      </c>
      <c r="L32" s="619" t="s">
        <v>243</v>
      </c>
    </row>
    <row r="33" spans="2:14">
      <c r="B33" s="468" t="s">
        <v>256</v>
      </c>
      <c r="C33" s="79" t="s">
        <v>257</v>
      </c>
      <c r="D33" s="456" t="s">
        <v>250</v>
      </c>
      <c r="E33" s="468" t="s">
        <v>243</v>
      </c>
      <c r="F33" s="458" t="s">
        <v>243</v>
      </c>
      <c r="G33" s="481" t="s">
        <v>246</v>
      </c>
      <c r="H33" s="86" t="s">
        <v>246</v>
      </c>
      <c r="I33" s="458" t="s">
        <v>246</v>
      </c>
      <c r="J33" s="618" t="s">
        <v>246</v>
      </c>
      <c r="K33" s="618" t="s">
        <v>246</v>
      </c>
      <c r="L33" s="618" t="s">
        <v>246</v>
      </c>
    </row>
    <row r="34" spans="2:14" ht="25.5" customHeight="1">
      <c r="B34" s="468"/>
      <c r="C34" s="79" t="s">
        <v>258</v>
      </c>
      <c r="D34" s="456" t="s">
        <v>241</v>
      </c>
      <c r="E34" s="468" t="s">
        <v>246</v>
      </c>
      <c r="F34" s="458" t="s">
        <v>246</v>
      </c>
      <c r="G34" s="481" t="s">
        <v>210</v>
      </c>
      <c r="H34" s="86" t="s">
        <v>210</v>
      </c>
      <c r="I34" s="458" t="s">
        <v>541</v>
      </c>
      <c r="J34" s="619" t="s">
        <v>541</v>
      </c>
      <c r="K34" s="619" t="s">
        <v>541</v>
      </c>
      <c r="L34" s="619" t="s">
        <v>541</v>
      </c>
    </row>
    <row r="35" spans="2:14" ht="28.5" customHeight="1">
      <c r="B35" s="467" t="s">
        <v>259</v>
      </c>
      <c r="C35" s="79" t="s">
        <v>242</v>
      </c>
      <c r="D35" s="456" t="s">
        <v>254</v>
      </c>
      <c r="E35" s="468" t="s">
        <v>260</v>
      </c>
      <c r="F35" s="459" t="s">
        <v>260</v>
      </c>
      <c r="G35" s="481" t="s">
        <v>242</v>
      </c>
      <c r="H35" s="86" t="s">
        <v>261</v>
      </c>
      <c r="I35" s="458" t="s">
        <v>210</v>
      </c>
      <c r="J35" s="618" t="s">
        <v>210</v>
      </c>
      <c r="K35" s="618" t="s">
        <v>210</v>
      </c>
      <c r="L35" s="618" t="s">
        <v>210</v>
      </c>
    </row>
    <row r="36" spans="2:14" ht="26.25" customHeight="1">
      <c r="B36" s="468" t="s">
        <v>255</v>
      </c>
      <c r="C36" s="79" t="s">
        <v>233</v>
      </c>
      <c r="D36" s="456" t="s">
        <v>243</v>
      </c>
      <c r="E36" s="468" t="s">
        <v>210</v>
      </c>
      <c r="F36" s="458" t="s">
        <v>210</v>
      </c>
      <c r="G36" s="481" t="s">
        <v>541</v>
      </c>
      <c r="H36" s="86" t="s">
        <v>482</v>
      </c>
      <c r="I36" s="458"/>
      <c r="J36" s="619"/>
      <c r="K36" s="619"/>
      <c r="L36" s="619"/>
    </row>
    <row r="37" spans="2:14">
      <c r="B37" s="468" t="s">
        <v>92</v>
      </c>
      <c r="C37" s="79" t="s">
        <v>244</v>
      </c>
      <c r="D37" s="456" t="s">
        <v>246</v>
      </c>
      <c r="E37" s="468" t="s">
        <v>242</v>
      </c>
      <c r="F37" s="458" t="s">
        <v>242</v>
      </c>
      <c r="G37" s="481"/>
      <c r="H37" s="86"/>
      <c r="I37" s="458"/>
      <c r="J37" s="618"/>
      <c r="K37" s="618"/>
      <c r="L37" s="618"/>
    </row>
    <row r="38" spans="2:14">
      <c r="B38" s="468" t="s">
        <v>262</v>
      </c>
      <c r="C38" s="79"/>
      <c r="D38" s="456" t="s">
        <v>210</v>
      </c>
      <c r="E38" s="468" t="s">
        <v>223</v>
      </c>
      <c r="F38" s="458" t="s">
        <v>223</v>
      </c>
      <c r="G38" s="481"/>
      <c r="H38" s="86"/>
      <c r="I38" s="458"/>
      <c r="J38" s="619"/>
      <c r="K38" s="619"/>
      <c r="L38" s="619"/>
    </row>
    <row r="39" spans="2:14">
      <c r="B39" s="468"/>
      <c r="C39" s="79"/>
      <c r="D39" s="456" t="s">
        <v>263</v>
      </c>
      <c r="E39" s="468"/>
      <c r="F39" s="458"/>
      <c r="G39" s="481"/>
      <c r="H39" s="86"/>
      <c r="I39" s="458"/>
      <c r="J39" s="618"/>
      <c r="K39" s="618"/>
      <c r="L39" s="618"/>
    </row>
    <row r="40" spans="2:14">
      <c r="B40" s="468"/>
      <c r="C40" s="79"/>
      <c r="D40" s="456"/>
      <c r="E40" s="468"/>
      <c r="F40" s="458"/>
      <c r="G40" s="481"/>
      <c r="H40" s="86"/>
      <c r="I40" s="458"/>
      <c r="J40" s="619"/>
      <c r="K40" s="619"/>
      <c r="L40" s="619"/>
    </row>
    <row r="41" spans="2:14" ht="33" customHeight="1">
      <c r="B41" s="468" t="s">
        <v>264</v>
      </c>
      <c r="C41" s="78" t="s">
        <v>265</v>
      </c>
      <c r="D41" s="455" t="s">
        <v>266</v>
      </c>
      <c r="E41" s="630" t="s">
        <v>265</v>
      </c>
      <c r="F41" s="475" t="s">
        <v>265</v>
      </c>
      <c r="G41" s="482" t="s">
        <v>266</v>
      </c>
      <c r="H41" s="476" t="s">
        <v>266</v>
      </c>
      <c r="I41" s="475" t="s">
        <v>266</v>
      </c>
      <c r="J41" s="620" t="s">
        <v>265</v>
      </c>
      <c r="K41" s="620" t="s">
        <v>265</v>
      </c>
      <c r="L41" s="620" t="s">
        <v>265</v>
      </c>
    </row>
    <row r="42" spans="2:14">
      <c r="B42" s="468" t="s">
        <v>267</v>
      </c>
      <c r="C42" s="79" t="s">
        <v>255</v>
      </c>
      <c r="D42" s="456" t="s">
        <v>92</v>
      </c>
      <c r="E42" s="468" t="s">
        <v>92</v>
      </c>
      <c r="F42" s="635" t="s">
        <v>92</v>
      </c>
      <c r="G42" s="481" t="s">
        <v>268</v>
      </c>
      <c r="H42" s="86" t="s">
        <v>268</v>
      </c>
      <c r="I42" s="640" t="s">
        <v>268</v>
      </c>
      <c r="J42" s="640" t="s">
        <v>268</v>
      </c>
      <c r="K42" s="640" t="s">
        <v>268</v>
      </c>
      <c r="L42" s="640" t="s">
        <v>268</v>
      </c>
    </row>
    <row r="43" spans="2:14">
      <c r="B43" s="468" t="s">
        <v>269</v>
      </c>
      <c r="C43" s="79" t="s">
        <v>92</v>
      </c>
      <c r="D43" s="456" t="s">
        <v>268</v>
      </c>
      <c r="E43" s="468" t="s">
        <v>268</v>
      </c>
      <c r="F43" s="458" t="s">
        <v>268</v>
      </c>
      <c r="G43" s="481" t="s">
        <v>269</v>
      </c>
      <c r="H43" s="86" t="s">
        <v>269</v>
      </c>
      <c r="I43" s="618" t="s">
        <v>273</v>
      </c>
      <c r="J43" s="618" t="s">
        <v>273</v>
      </c>
      <c r="K43" s="618" t="s">
        <v>273</v>
      </c>
      <c r="L43" s="618" t="s">
        <v>273</v>
      </c>
    </row>
    <row r="44" spans="2:14">
      <c r="B44" s="468" t="s">
        <v>270</v>
      </c>
      <c r="C44" s="79" t="s">
        <v>268</v>
      </c>
      <c r="D44" s="456" t="s">
        <v>269</v>
      </c>
      <c r="E44" s="468" t="s">
        <v>269</v>
      </c>
      <c r="F44" s="458" t="s">
        <v>269</v>
      </c>
      <c r="G44" s="481" t="s">
        <v>267</v>
      </c>
      <c r="H44" s="86" t="s">
        <v>267</v>
      </c>
      <c r="I44" s="619" t="s">
        <v>267</v>
      </c>
      <c r="J44" s="619" t="s">
        <v>267</v>
      </c>
      <c r="K44" s="619" t="s">
        <v>267</v>
      </c>
      <c r="L44" s="619" t="s">
        <v>267</v>
      </c>
    </row>
    <row r="45" spans="2:14" ht="27" customHeight="1">
      <c r="B45" s="468" t="s">
        <v>271</v>
      </c>
      <c r="C45" s="79" t="s">
        <v>267</v>
      </c>
      <c r="D45" s="456" t="s">
        <v>267</v>
      </c>
      <c r="E45" s="468" t="s">
        <v>267</v>
      </c>
      <c r="F45" s="458" t="s">
        <v>267</v>
      </c>
      <c r="G45" s="481" t="s">
        <v>271</v>
      </c>
      <c r="H45" s="86" t="s">
        <v>271</v>
      </c>
      <c r="I45" s="618" t="s">
        <v>269</v>
      </c>
      <c r="J45" s="618" t="s">
        <v>269</v>
      </c>
      <c r="K45" s="618" t="s">
        <v>269</v>
      </c>
      <c r="L45" s="618" t="s">
        <v>269</v>
      </c>
    </row>
    <row r="46" spans="2:14">
      <c r="B46" s="468" t="s">
        <v>272</v>
      </c>
      <c r="C46" s="79" t="s">
        <v>269</v>
      </c>
      <c r="D46" s="456" t="s">
        <v>271</v>
      </c>
      <c r="E46" s="468" t="s">
        <v>271</v>
      </c>
      <c r="F46" s="458" t="s">
        <v>271</v>
      </c>
      <c r="G46" s="481" t="s">
        <v>273</v>
      </c>
      <c r="H46" s="86" t="s">
        <v>273</v>
      </c>
      <c r="I46" s="619" t="s">
        <v>275</v>
      </c>
      <c r="J46" s="619" t="s">
        <v>275</v>
      </c>
      <c r="K46" s="619" t="s">
        <v>275</v>
      </c>
      <c r="L46" s="619" t="s">
        <v>275</v>
      </c>
    </row>
    <row r="47" spans="2:14" ht="24" customHeight="1">
      <c r="B47" s="468" t="s">
        <v>274</v>
      </c>
      <c r="C47" s="79" t="s">
        <v>271</v>
      </c>
      <c r="D47" s="456" t="s">
        <v>272</v>
      </c>
      <c r="E47" s="468" t="s">
        <v>273</v>
      </c>
      <c r="F47" s="458" t="s">
        <v>273</v>
      </c>
      <c r="G47" s="481" t="s">
        <v>275</v>
      </c>
      <c r="H47" s="86" t="s">
        <v>275</v>
      </c>
      <c r="I47" s="619" t="s">
        <v>271</v>
      </c>
      <c r="J47" s="663" t="s">
        <v>543</v>
      </c>
      <c r="K47" s="618" t="s">
        <v>543</v>
      </c>
      <c r="L47" s="618" t="s">
        <v>543</v>
      </c>
      <c r="N47" s="374"/>
    </row>
    <row r="48" spans="2:14" ht="24" customHeight="1">
      <c r="B48" s="468" t="s">
        <v>276</v>
      </c>
      <c r="C48" s="79" t="s">
        <v>272</v>
      </c>
      <c r="D48" s="456"/>
      <c r="E48" s="468" t="s">
        <v>275</v>
      </c>
      <c r="F48" s="458" t="s">
        <v>275</v>
      </c>
      <c r="G48" s="481"/>
      <c r="H48" s="86"/>
      <c r="I48" s="458"/>
      <c r="J48" s="619" t="s">
        <v>271</v>
      </c>
      <c r="K48" s="619" t="s">
        <v>271</v>
      </c>
      <c r="L48" s="619" t="s">
        <v>271</v>
      </c>
    </row>
    <row r="49" spans="1:15">
      <c r="B49" s="468"/>
      <c r="C49" s="79"/>
      <c r="D49" s="80"/>
      <c r="E49" s="468"/>
      <c r="F49" s="458"/>
      <c r="G49" s="481"/>
      <c r="H49" s="86"/>
      <c r="I49" s="458"/>
      <c r="J49" s="618"/>
      <c r="K49" s="618"/>
      <c r="L49" s="618"/>
    </row>
    <row r="50" spans="1:15">
      <c r="B50" s="468"/>
      <c r="C50" s="80"/>
      <c r="D50" s="80"/>
      <c r="E50" s="632"/>
      <c r="F50" s="460"/>
      <c r="G50" s="484"/>
      <c r="H50" s="464"/>
      <c r="I50" s="460"/>
      <c r="J50" s="622"/>
      <c r="K50" s="622"/>
      <c r="L50" s="622"/>
    </row>
    <row r="51" spans="1:15" ht="29.25" customHeight="1">
      <c r="B51" s="467" t="s">
        <v>277</v>
      </c>
      <c r="C51" s="78" t="s">
        <v>277</v>
      </c>
      <c r="D51" s="455" t="s">
        <v>277</v>
      </c>
      <c r="E51" s="630" t="s">
        <v>277</v>
      </c>
      <c r="F51" s="475" t="s">
        <v>277</v>
      </c>
      <c r="G51" s="482" t="s">
        <v>277</v>
      </c>
      <c r="H51" s="476" t="s">
        <v>277</v>
      </c>
      <c r="I51" s="475" t="s">
        <v>277</v>
      </c>
      <c r="J51" s="620" t="s">
        <v>277</v>
      </c>
      <c r="K51" s="620" t="s">
        <v>277</v>
      </c>
      <c r="L51" s="620" t="s">
        <v>277</v>
      </c>
    </row>
    <row r="52" spans="1:15">
      <c r="B52" s="468" t="s">
        <v>278</v>
      </c>
      <c r="C52" s="79" t="s">
        <v>278</v>
      </c>
      <c r="D52" s="456" t="s">
        <v>279</v>
      </c>
      <c r="E52" s="468" t="s">
        <v>279</v>
      </c>
      <c r="F52" s="458" t="s">
        <v>279</v>
      </c>
      <c r="G52" s="481" t="s">
        <v>279</v>
      </c>
      <c r="H52" s="86" t="s">
        <v>279</v>
      </c>
      <c r="I52" s="458" t="s">
        <v>279</v>
      </c>
      <c r="J52" s="619" t="s">
        <v>279</v>
      </c>
      <c r="K52" s="619" t="s">
        <v>279</v>
      </c>
      <c r="L52" s="619" t="s">
        <v>279</v>
      </c>
    </row>
    <row r="53" spans="1:15">
      <c r="B53" s="468" t="s">
        <v>279</v>
      </c>
      <c r="C53" s="79" t="s">
        <v>279</v>
      </c>
      <c r="D53" s="456" t="s">
        <v>280</v>
      </c>
      <c r="E53" s="468" t="s">
        <v>280</v>
      </c>
      <c r="F53" s="458" t="s">
        <v>280</v>
      </c>
      <c r="G53" s="481" t="s">
        <v>280</v>
      </c>
      <c r="H53" s="86" t="s">
        <v>280</v>
      </c>
      <c r="I53" s="458" t="s">
        <v>280</v>
      </c>
      <c r="J53" s="618" t="s">
        <v>280</v>
      </c>
      <c r="K53" s="618" t="s">
        <v>280</v>
      </c>
      <c r="L53" s="618" t="s">
        <v>280</v>
      </c>
    </row>
    <row r="54" spans="1:15">
      <c r="B54" s="468" t="s">
        <v>280</v>
      </c>
      <c r="C54" s="79" t="s">
        <v>280</v>
      </c>
      <c r="D54" s="456" t="s">
        <v>281</v>
      </c>
      <c r="E54" s="468" t="s">
        <v>281</v>
      </c>
      <c r="F54" s="458" t="s">
        <v>281</v>
      </c>
      <c r="G54" s="481" t="s">
        <v>281</v>
      </c>
      <c r="H54" s="86" t="s">
        <v>281</v>
      </c>
      <c r="I54" s="458" t="s">
        <v>281</v>
      </c>
      <c r="J54" s="619" t="s">
        <v>281</v>
      </c>
      <c r="K54" s="619" t="s">
        <v>281</v>
      </c>
      <c r="L54" s="619" t="s">
        <v>281</v>
      </c>
    </row>
    <row r="55" spans="1:15">
      <c r="B55" s="468" t="s">
        <v>282</v>
      </c>
      <c r="C55" s="79" t="s">
        <v>281</v>
      </c>
      <c r="D55" s="456" t="s">
        <v>278</v>
      </c>
      <c r="E55" s="468" t="s">
        <v>278</v>
      </c>
      <c r="F55" s="458" t="s">
        <v>278</v>
      </c>
      <c r="G55" s="481" t="s">
        <v>278</v>
      </c>
      <c r="H55" s="86" t="s">
        <v>278</v>
      </c>
      <c r="I55" s="458" t="s">
        <v>278</v>
      </c>
      <c r="J55" s="618" t="s">
        <v>278</v>
      </c>
      <c r="K55" s="618" t="s">
        <v>278</v>
      </c>
      <c r="L55" s="618" t="s">
        <v>278</v>
      </c>
    </row>
    <row r="56" spans="1:15">
      <c r="B56" s="468"/>
      <c r="C56" s="79"/>
      <c r="D56" s="456"/>
      <c r="E56" s="468"/>
      <c r="F56" s="458"/>
      <c r="G56" s="481"/>
      <c r="H56" s="86"/>
      <c r="I56" s="458"/>
      <c r="J56" s="619"/>
      <c r="K56" s="619"/>
      <c r="L56" s="619"/>
    </row>
    <row r="57" spans="1:15" ht="29.25" customHeight="1">
      <c r="B57" s="467" t="s">
        <v>285</v>
      </c>
      <c r="C57" s="81" t="s">
        <v>283</v>
      </c>
      <c r="D57" s="457" t="s">
        <v>284</v>
      </c>
      <c r="E57" s="630" t="s">
        <v>284</v>
      </c>
      <c r="F57" s="475" t="s">
        <v>284</v>
      </c>
      <c r="G57" s="482" t="s">
        <v>287</v>
      </c>
      <c r="H57" s="476" t="s">
        <v>287</v>
      </c>
      <c r="I57" s="475" t="s">
        <v>499</v>
      </c>
      <c r="J57" s="620" t="s">
        <v>287</v>
      </c>
      <c r="K57" s="620" t="s">
        <v>287</v>
      </c>
      <c r="L57" s="620" t="s">
        <v>287</v>
      </c>
    </row>
    <row r="58" spans="1:15">
      <c r="B58" s="468" t="s">
        <v>288</v>
      </c>
      <c r="C58" s="79" t="s">
        <v>286</v>
      </c>
      <c r="D58" s="456" t="s">
        <v>286</v>
      </c>
      <c r="E58" s="468" t="s">
        <v>286</v>
      </c>
      <c r="F58" s="458" t="s">
        <v>286</v>
      </c>
      <c r="G58" s="481" t="s">
        <v>286</v>
      </c>
      <c r="H58" s="86" t="s">
        <v>286</v>
      </c>
      <c r="I58" s="458" t="s">
        <v>286</v>
      </c>
      <c r="J58" s="619" t="s">
        <v>286</v>
      </c>
      <c r="K58" s="619" t="s">
        <v>286</v>
      </c>
      <c r="L58" s="619" t="s">
        <v>286</v>
      </c>
    </row>
    <row r="59" spans="1:15" ht="33" customHeight="1">
      <c r="B59" s="469" t="s">
        <v>289</v>
      </c>
      <c r="C59" s="81" t="s">
        <v>289</v>
      </c>
      <c r="D59" s="457" t="s">
        <v>290</v>
      </c>
      <c r="E59" s="633" t="s">
        <v>290</v>
      </c>
      <c r="F59" s="479" t="s">
        <v>290</v>
      </c>
      <c r="G59" s="486" t="s">
        <v>292</v>
      </c>
      <c r="H59" s="480" t="s">
        <v>292</v>
      </c>
      <c r="I59" s="479" t="s">
        <v>500</v>
      </c>
      <c r="J59" s="623" t="s">
        <v>292</v>
      </c>
      <c r="K59" s="623" t="s">
        <v>292</v>
      </c>
      <c r="L59" s="623" t="s">
        <v>292</v>
      </c>
    </row>
    <row r="60" spans="1:15">
      <c r="B60" s="468" t="s">
        <v>291</v>
      </c>
      <c r="C60" s="79" t="s">
        <v>291</v>
      </c>
      <c r="D60" s="456" t="s">
        <v>291</v>
      </c>
      <c r="E60" s="468" t="s">
        <v>291</v>
      </c>
      <c r="F60" s="458" t="s">
        <v>291</v>
      </c>
      <c r="G60" s="481" t="s">
        <v>291</v>
      </c>
      <c r="H60" s="86" t="s">
        <v>291</v>
      </c>
      <c r="I60" s="458" t="s">
        <v>291</v>
      </c>
      <c r="J60" s="619" t="s">
        <v>291</v>
      </c>
      <c r="K60" s="619" t="s">
        <v>291</v>
      </c>
      <c r="L60" s="619" t="s">
        <v>291</v>
      </c>
    </row>
    <row r="61" spans="1:15">
      <c r="B61" s="470"/>
      <c r="C61" s="471"/>
      <c r="D61" s="472"/>
      <c r="E61" s="470"/>
      <c r="F61" s="461"/>
      <c r="G61" s="485"/>
      <c r="H61" s="473"/>
      <c r="I61" s="461"/>
      <c r="J61" s="624"/>
      <c r="K61" s="624"/>
      <c r="L61" s="624"/>
    </row>
    <row r="62" spans="1:15" hidden="1">
      <c r="B62" s="627"/>
      <c r="C62" s="628"/>
      <c r="D62" s="628"/>
      <c r="E62" s="628"/>
      <c r="F62" s="636"/>
    </row>
    <row r="63" spans="1:15" ht="45" customHeight="1">
      <c r="A63" s="31"/>
      <c r="F63" s="951" t="s">
        <v>640</v>
      </c>
      <c r="G63" s="951"/>
      <c r="H63" s="951"/>
      <c r="I63" s="951"/>
      <c r="J63" s="951"/>
      <c r="K63" s="951"/>
      <c r="L63" s="951"/>
      <c r="M63" s="85"/>
      <c r="N63" s="85"/>
      <c r="O63" s="85"/>
    </row>
    <row r="64" spans="1:15" ht="21" customHeight="1">
      <c r="A64" s="31"/>
      <c r="F64" s="694" t="s">
        <v>485</v>
      </c>
      <c r="G64" s="694"/>
      <c r="H64" s="694"/>
      <c r="I64" s="694"/>
      <c r="J64" s="694"/>
      <c r="K64" s="694"/>
      <c r="L64" s="694"/>
    </row>
    <row r="65" spans="1:12" ht="21" customHeight="1">
      <c r="A65" s="31"/>
      <c r="F65" s="84" t="s">
        <v>483</v>
      </c>
      <c r="G65" s="84"/>
      <c r="H65" s="84"/>
      <c r="I65" s="84"/>
      <c r="J65" s="84"/>
      <c r="K65" s="84"/>
      <c r="L65" s="84"/>
    </row>
    <row r="66" spans="1:12" ht="21" hidden="1" customHeight="1">
      <c r="A66" s="31"/>
      <c r="B66" s="85" t="s">
        <v>293</v>
      </c>
      <c r="C66" s="85"/>
      <c r="D66" s="85"/>
      <c r="F66" s="85"/>
      <c r="G66" s="85"/>
      <c r="H66" s="85"/>
      <c r="I66" s="611"/>
      <c r="J66" s="611"/>
      <c r="K66" s="690"/>
      <c r="L66" s="697"/>
    </row>
    <row r="67" spans="1:12" ht="20.25" hidden="1" customHeight="1">
      <c r="F67" s="15" t="s">
        <v>294</v>
      </c>
    </row>
    <row r="68" spans="1:12" ht="21" customHeight="1">
      <c r="B68" s="86"/>
      <c r="C68" s="86"/>
      <c r="F68" s="84" t="s">
        <v>389</v>
      </c>
      <c r="G68" s="84"/>
      <c r="H68" s="84"/>
      <c r="I68" s="84"/>
      <c r="J68" s="84"/>
      <c r="K68" s="84"/>
      <c r="L68" s="84"/>
    </row>
    <row r="69" spans="1:12" ht="29.25" customHeight="1">
      <c r="F69" s="951" t="s">
        <v>529</v>
      </c>
      <c r="G69" s="951"/>
      <c r="H69" s="951"/>
      <c r="I69" s="951"/>
      <c r="J69" s="951"/>
      <c r="K69" s="951"/>
    </row>
    <row r="70" spans="1:12">
      <c r="F70" s="83" t="s">
        <v>641</v>
      </c>
    </row>
  </sheetData>
  <sortState ref="J53:J55">
    <sortCondition ref="J52"/>
  </sortState>
  <mergeCells count="4">
    <mergeCell ref="M3:U3"/>
    <mergeCell ref="F69:K69"/>
    <mergeCell ref="D3:L3"/>
    <mergeCell ref="F63:L63"/>
  </mergeCells>
  <pageMargins left="0.75" right="0.75" top="1" bottom="1" header="0.5" footer="0.5"/>
  <pageSetup scale="33"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sheetPr>
    <tabColor rgb="FF00B050"/>
  </sheetPr>
  <dimension ref="B1:X59"/>
  <sheetViews>
    <sheetView showGridLines="0" view="pageBreakPreview" topLeftCell="A16" zoomScale="55" zoomScaleNormal="42" zoomScaleSheetLayoutView="55" workbookViewId="0">
      <selection activeCell="E54" sqref="E54"/>
    </sheetView>
  </sheetViews>
  <sheetFormatPr defaultColWidth="13.140625" defaultRowHeight="20.25"/>
  <cols>
    <col min="1" max="1" width="13.140625" style="61"/>
    <col min="2" max="2" width="82.5703125" style="61" customWidth="1"/>
    <col min="3" max="3" width="22.140625" style="61" customWidth="1"/>
    <col min="4" max="4" width="40.42578125" style="61" bestFit="1" customWidth="1"/>
    <col min="5" max="5" width="32.42578125" style="61" bestFit="1" customWidth="1"/>
    <col min="6" max="6" width="17.140625" style="61" bestFit="1" customWidth="1"/>
    <col min="7" max="7" width="19.85546875" style="61" customWidth="1"/>
    <col min="8" max="8" width="13.85546875" style="61" customWidth="1"/>
    <col min="9" max="9" width="18.28515625" style="61" bestFit="1" customWidth="1"/>
    <col min="10" max="11" width="7.85546875" style="61" customWidth="1"/>
    <col min="12" max="12" width="6.28515625" style="61" customWidth="1"/>
    <col min="13" max="14" width="7.85546875" style="61" customWidth="1"/>
    <col min="15" max="15" width="9.28515625" style="61" customWidth="1"/>
    <col min="16" max="16" width="6.140625" style="61" customWidth="1"/>
    <col min="17" max="17" width="18" style="61" customWidth="1"/>
    <col min="18" max="18" width="14" style="61" customWidth="1"/>
    <col min="19" max="19" width="13.42578125" style="61" bestFit="1" customWidth="1"/>
    <col min="20" max="20" width="24.140625" style="61" customWidth="1"/>
    <col min="21" max="21" width="20.7109375" style="61" customWidth="1"/>
    <col min="22" max="22" width="19.7109375" style="63" bestFit="1" customWidth="1"/>
    <col min="23" max="23" width="34.42578125" style="63" bestFit="1" customWidth="1"/>
    <col min="24" max="24" width="29.42578125" style="63" bestFit="1" customWidth="1"/>
    <col min="25" max="253" width="13.140625" style="61"/>
    <col min="254" max="254" width="45.5703125" style="61" customWidth="1"/>
    <col min="255" max="255" width="13.42578125" style="61" bestFit="1" customWidth="1"/>
    <col min="256" max="256" width="24.5703125" style="61" bestFit="1" customWidth="1"/>
    <col min="257" max="257" width="23.140625" style="61" bestFit="1" customWidth="1"/>
    <col min="258" max="258" width="13.140625" style="61" customWidth="1"/>
    <col min="259" max="259" width="16.85546875" style="61" customWidth="1"/>
    <col min="260" max="260" width="21" style="61" customWidth="1"/>
    <col min="261" max="261" width="9.7109375" style="61" customWidth="1"/>
    <col min="262" max="262" width="13.28515625" style="61" customWidth="1"/>
    <col min="263" max="263" width="17.7109375" style="61" customWidth="1"/>
    <col min="264" max="264" width="9.7109375" style="61" customWidth="1"/>
    <col min="265" max="265" width="9.5703125" style="61" customWidth="1"/>
    <col min="266" max="267" width="7.85546875" style="61" customWidth="1"/>
    <col min="268" max="268" width="6.28515625" style="61" customWidth="1"/>
    <col min="269" max="270" width="7.85546875" style="61" customWidth="1"/>
    <col min="271" max="271" width="9.28515625" style="61" customWidth="1"/>
    <col min="272" max="272" width="6.140625" style="61" customWidth="1"/>
    <col min="273" max="273" width="18" style="61" customWidth="1"/>
    <col min="274" max="274" width="14" style="61" customWidth="1"/>
    <col min="275" max="275" width="13.42578125" style="61" bestFit="1" customWidth="1"/>
    <col min="276" max="276" width="24.140625" style="61" customWidth="1"/>
    <col min="277" max="277" width="20.7109375" style="61" customWidth="1"/>
    <col min="278" max="280" width="0" style="61" hidden="1" customWidth="1"/>
    <col min="281" max="509" width="13.140625" style="61"/>
    <col min="510" max="510" width="45.5703125" style="61" customWidth="1"/>
    <col min="511" max="511" width="13.42578125" style="61" bestFit="1" customWidth="1"/>
    <col min="512" max="512" width="24.5703125" style="61" bestFit="1" customWidth="1"/>
    <col min="513" max="513" width="23.140625" style="61" bestFit="1" customWidth="1"/>
    <col min="514" max="514" width="13.140625" style="61" customWidth="1"/>
    <col min="515" max="515" width="16.85546875" style="61" customWidth="1"/>
    <col min="516" max="516" width="21" style="61" customWidth="1"/>
    <col min="517" max="517" width="9.7109375" style="61" customWidth="1"/>
    <col min="518" max="518" width="13.28515625" style="61" customWidth="1"/>
    <col min="519" max="519" width="17.7109375" style="61" customWidth="1"/>
    <col min="520" max="520" width="9.7109375" style="61" customWidth="1"/>
    <col min="521" max="521" width="9.5703125" style="61" customWidth="1"/>
    <col min="522" max="523" width="7.85546875" style="61" customWidth="1"/>
    <col min="524" max="524" width="6.28515625" style="61" customWidth="1"/>
    <col min="525" max="526" width="7.85546875" style="61" customWidth="1"/>
    <col min="527" max="527" width="9.28515625" style="61" customWidth="1"/>
    <col min="528" max="528" width="6.140625" style="61" customWidth="1"/>
    <col min="529" max="529" width="18" style="61" customWidth="1"/>
    <col min="530" max="530" width="14" style="61" customWidth="1"/>
    <col min="531" max="531" width="13.42578125" style="61" bestFit="1" customWidth="1"/>
    <col min="532" max="532" width="24.140625" style="61" customWidth="1"/>
    <col min="533" max="533" width="20.7109375" style="61" customWidth="1"/>
    <col min="534" max="536" width="0" style="61" hidden="1" customWidth="1"/>
    <col min="537" max="765" width="13.140625" style="61"/>
    <col min="766" max="766" width="45.5703125" style="61" customWidth="1"/>
    <col min="767" max="767" width="13.42578125" style="61" bestFit="1" customWidth="1"/>
    <col min="768" max="768" width="24.5703125" style="61" bestFit="1" customWidth="1"/>
    <col min="769" max="769" width="23.140625" style="61" bestFit="1" customWidth="1"/>
    <col min="770" max="770" width="13.140625" style="61" customWidth="1"/>
    <col min="771" max="771" width="16.85546875" style="61" customWidth="1"/>
    <col min="772" max="772" width="21" style="61" customWidth="1"/>
    <col min="773" max="773" width="9.7109375" style="61" customWidth="1"/>
    <col min="774" max="774" width="13.28515625" style="61" customWidth="1"/>
    <col min="775" max="775" width="17.7109375" style="61" customWidth="1"/>
    <col min="776" max="776" width="9.7109375" style="61" customWidth="1"/>
    <col min="777" max="777" width="9.5703125" style="61" customWidth="1"/>
    <col min="778" max="779" width="7.85546875" style="61" customWidth="1"/>
    <col min="780" max="780" width="6.28515625" style="61" customWidth="1"/>
    <col min="781" max="782" width="7.85546875" style="61" customWidth="1"/>
    <col min="783" max="783" width="9.28515625" style="61" customWidth="1"/>
    <col min="784" max="784" width="6.140625" style="61" customWidth="1"/>
    <col min="785" max="785" width="18" style="61" customWidth="1"/>
    <col min="786" max="786" width="14" style="61" customWidth="1"/>
    <col min="787" max="787" width="13.42578125" style="61" bestFit="1" customWidth="1"/>
    <col min="788" max="788" width="24.140625" style="61" customWidth="1"/>
    <col min="789" max="789" width="20.7109375" style="61" customWidth="1"/>
    <col min="790" max="792" width="0" style="61" hidden="1" customWidth="1"/>
    <col min="793" max="1021" width="13.140625" style="61"/>
    <col min="1022" max="1022" width="45.5703125" style="61" customWidth="1"/>
    <col min="1023" max="1023" width="13.42578125" style="61" bestFit="1" customWidth="1"/>
    <col min="1024" max="1024" width="24.5703125" style="61" bestFit="1" customWidth="1"/>
    <col min="1025" max="1025" width="23.140625" style="61" bestFit="1" customWidth="1"/>
    <col min="1026" max="1026" width="13.140625" style="61" customWidth="1"/>
    <col min="1027" max="1027" width="16.85546875" style="61" customWidth="1"/>
    <col min="1028" max="1028" width="21" style="61" customWidth="1"/>
    <col min="1029" max="1029" width="9.7109375" style="61" customWidth="1"/>
    <col min="1030" max="1030" width="13.28515625" style="61" customWidth="1"/>
    <col min="1031" max="1031" width="17.7109375" style="61" customWidth="1"/>
    <col min="1032" max="1032" width="9.7109375" style="61" customWidth="1"/>
    <col min="1033" max="1033" width="9.5703125" style="61" customWidth="1"/>
    <col min="1034" max="1035" width="7.85546875" style="61" customWidth="1"/>
    <col min="1036" max="1036" width="6.28515625" style="61" customWidth="1"/>
    <col min="1037" max="1038" width="7.85546875" style="61" customWidth="1"/>
    <col min="1039" max="1039" width="9.28515625" style="61" customWidth="1"/>
    <col min="1040" max="1040" width="6.140625" style="61" customWidth="1"/>
    <col min="1041" max="1041" width="18" style="61" customWidth="1"/>
    <col min="1042" max="1042" width="14" style="61" customWidth="1"/>
    <col min="1043" max="1043" width="13.42578125" style="61" bestFit="1" customWidth="1"/>
    <col min="1044" max="1044" width="24.140625" style="61" customWidth="1"/>
    <col min="1045" max="1045" width="20.7109375" style="61" customWidth="1"/>
    <col min="1046" max="1048" width="0" style="61" hidden="1" customWidth="1"/>
    <col min="1049" max="1277" width="13.140625" style="61"/>
    <col min="1278" max="1278" width="45.5703125" style="61" customWidth="1"/>
    <col min="1279" max="1279" width="13.42578125" style="61" bestFit="1" customWidth="1"/>
    <col min="1280" max="1280" width="24.5703125" style="61" bestFit="1" customWidth="1"/>
    <col min="1281" max="1281" width="23.140625" style="61" bestFit="1" customWidth="1"/>
    <col min="1282" max="1282" width="13.140625" style="61" customWidth="1"/>
    <col min="1283" max="1283" width="16.85546875" style="61" customWidth="1"/>
    <col min="1284" max="1284" width="21" style="61" customWidth="1"/>
    <col min="1285" max="1285" width="9.7109375" style="61" customWidth="1"/>
    <col min="1286" max="1286" width="13.28515625" style="61" customWidth="1"/>
    <col min="1287" max="1287" width="17.7109375" style="61" customWidth="1"/>
    <col min="1288" max="1288" width="9.7109375" style="61" customWidth="1"/>
    <col min="1289" max="1289" width="9.5703125" style="61" customWidth="1"/>
    <col min="1290" max="1291" width="7.85546875" style="61" customWidth="1"/>
    <col min="1292" max="1292" width="6.28515625" style="61" customWidth="1"/>
    <col min="1293" max="1294" width="7.85546875" style="61" customWidth="1"/>
    <col min="1295" max="1295" width="9.28515625" style="61" customWidth="1"/>
    <col min="1296" max="1296" width="6.140625" style="61" customWidth="1"/>
    <col min="1297" max="1297" width="18" style="61" customWidth="1"/>
    <col min="1298" max="1298" width="14" style="61" customWidth="1"/>
    <col min="1299" max="1299" width="13.42578125" style="61" bestFit="1" customWidth="1"/>
    <col min="1300" max="1300" width="24.140625" style="61" customWidth="1"/>
    <col min="1301" max="1301" width="20.7109375" style="61" customWidth="1"/>
    <col min="1302" max="1304" width="0" style="61" hidden="1" customWidth="1"/>
    <col min="1305" max="1533" width="13.140625" style="61"/>
    <col min="1534" max="1534" width="45.5703125" style="61" customWidth="1"/>
    <col min="1535" max="1535" width="13.42578125" style="61" bestFit="1" customWidth="1"/>
    <col min="1536" max="1536" width="24.5703125" style="61" bestFit="1" customWidth="1"/>
    <col min="1537" max="1537" width="23.140625" style="61" bestFit="1" customWidth="1"/>
    <col min="1538" max="1538" width="13.140625" style="61" customWidth="1"/>
    <col min="1539" max="1539" width="16.85546875" style="61" customWidth="1"/>
    <col min="1540" max="1540" width="21" style="61" customWidth="1"/>
    <col min="1541" max="1541" width="9.7109375" style="61" customWidth="1"/>
    <col min="1542" max="1542" width="13.28515625" style="61" customWidth="1"/>
    <col min="1543" max="1543" width="17.7109375" style="61" customWidth="1"/>
    <col min="1544" max="1544" width="9.7109375" style="61" customWidth="1"/>
    <col min="1545" max="1545" width="9.5703125" style="61" customWidth="1"/>
    <col min="1546" max="1547" width="7.85546875" style="61" customWidth="1"/>
    <col min="1548" max="1548" width="6.28515625" style="61" customWidth="1"/>
    <col min="1549" max="1550" width="7.85546875" style="61" customWidth="1"/>
    <col min="1551" max="1551" width="9.28515625" style="61" customWidth="1"/>
    <col min="1552" max="1552" width="6.140625" style="61" customWidth="1"/>
    <col min="1553" max="1553" width="18" style="61" customWidth="1"/>
    <col min="1554" max="1554" width="14" style="61" customWidth="1"/>
    <col min="1555" max="1555" width="13.42578125" style="61" bestFit="1" customWidth="1"/>
    <col min="1556" max="1556" width="24.140625" style="61" customWidth="1"/>
    <col min="1557" max="1557" width="20.7109375" style="61" customWidth="1"/>
    <col min="1558" max="1560" width="0" style="61" hidden="1" customWidth="1"/>
    <col min="1561" max="1789" width="13.140625" style="61"/>
    <col min="1790" max="1790" width="45.5703125" style="61" customWidth="1"/>
    <col min="1791" max="1791" width="13.42578125" style="61" bestFit="1" customWidth="1"/>
    <col min="1792" max="1792" width="24.5703125" style="61" bestFit="1" customWidth="1"/>
    <col min="1793" max="1793" width="23.140625" style="61" bestFit="1" customWidth="1"/>
    <col min="1794" max="1794" width="13.140625" style="61" customWidth="1"/>
    <col min="1795" max="1795" width="16.85546875" style="61" customWidth="1"/>
    <col min="1796" max="1796" width="21" style="61" customWidth="1"/>
    <col min="1797" max="1797" width="9.7109375" style="61" customWidth="1"/>
    <col min="1798" max="1798" width="13.28515625" style="61" customWidth="1"/>
    <col min="1799" max="1799" width="17.7109375" style="61" customWidth="1"/>
    <col min="1800" max="1800" width="9.7109375" style="61" customWidth="1"/>
    <col min="1801" max="1801" width="9.5703125" style="61" customWidth="1"/>
    <col min="1802" max="1803" width="7.85546875" style="61" customWidth="1"/>
    <col min="1804" max="1804" width="6.28515625" style="61" customWidth="1"/>
    <col min="1805" max="1806" width="7.85546875" style="61" customWidth="1"/>
    <col min="1807" max="1807" width="9.28515625" style="61" customWidth="1"/>
    <col min="1808" max="1808" width="6.140625" style="61" customWidth="1"/>
    <col min="1809" max="1809" width="18" style="61" customWidth="1"/>
    <col min="1810" max="1810" width="14" style="61" customWidth="1"/>
    <col min="1811" max="1811" width="13.42578125" style="61" bestFit="1" customWidth="1"/>
    <col min="1812" max="1812" width="24.140625" style="61" customWidth="1"/>
    <col min="1813" max="1813" width="20.7109375" style="61" customWidth="1"/>
    <col min="1814" max="1816" width="0" style="61" hidden="1" customWidth="1"/>
    <col min="1817" max="2045" width="13.140625" style="61"/>
    <col min="2046" max="2046" width="45.5703125" style="61" customWidth="1"/>
    <col min="2047" max="2047" width="13.42578125" style="61" bestFit="1" customWidth="1"/>
    <col min="2048" max="2048" width="24.5703125" style="61" bestFit="1" customWidth="1"/>
    <col min="2049" max="2049" width="23.140625" style="61" bestFit="1" customWidth="1"/>
    <col min="2050" max="2050" width="13.140625" style="61" customWidth="1"/>
    <col min="2051" max="2051" width="16.85546875" style="61" customWidth="1"/>
    <col min="2052" max="2052" width="21" style="61" customWidth="1"/>
    <col min="2053" max="2053" width="9.7109375" style="61" customWidth="1"/>
    <col min="2054" max="2054" width="13.28515625" style="61" customWidth="1"/>
    <col min="2055" max="2055" width="17.7109375" style="61" customWidth="1"/>
    <col min="2056" max="2056" width="9.7109375" style="61" customWidth="1"/>
    <col min="2057" max="2057" width="9.5703125" style="61" customWidth="1"/>
    <col min="2058" max="2059" width="7.85546875" style="61" customWidth="1"/>
    <col min="2060" max="2060" width="6.28515625" style="61" customWidth="1"/>
    <col min="2061" max="2062" width="7.85546875" style="61" customWidth="1"/>
    <col min="2063" max="2063" width="9.28515625" style="61" customWidth="1"/>
    <col min="2064" max="2064" width="6.140625" style="61" customWidth="1"/>
    <col min="2065" max="2065" width="18" style="61" customWidth="1"/>
    <col min="2066" max="2066" width="14" style="61" customWidth="1"/>
    <col min="2067" max="2067" width="13.42578125" style="61" bestFit="1" customWidth="1"/>
    <col min="2068" max="2068" width="24.140625" style="61" customWidth="1"/>
    <col min="2069" max="2069" width="20.7109375" style="61" customWidth="1"/>
    <col min="2070" max="2072" width="0" style="61" hidden="1" customWidth="1"/>
    <col min="2073" max="2301" width="13.140625" style="61"/>
    <col min="2302" max="2302" width="45.5703125" style="61" customWidth="1"/>
    <col min="2303" max="2303" width="13.42578125" style="61" bestFit="1" customWidth="1"/>
    <col min="2304" max="2304" width="24.5703125" style="61" bestFit="1" customWidth="1"/>
    <col min="2305" max="2305" width="23.140625" style="61" bestFit="1" customWidth="1"/>
    <col min="2306" max="2306" width="13.140625" style="61" customWidth="1"/>
    <col min="2307" max="2307" width="16.85546875" style="61" customWidth="1"/>
    <col min="2308" max="2308" width="21" style="61" customWidth="1"/>
    <col min="2309" max="2309" width="9.7109375" style="61" customWidth="1"/>
    <col min="2310" max="2310" width="13.28515625" style="61" customWidth="1"/>
    <col min="2311" max="2311" width="17.7109375" style="61" customWidth="1"/>
    <col min="2312" max="2312" width="9.7109375" style="61" customWidth="1"/>
    <col min="2313" max="2313" width="9.5703125" style="61" customWidth="1"/>
    <col min="2314" max="2315" width="7.85546875" style="61" customWidth="1"/>
    <col min="2316" max="2316" width="6.28515625" style="61" customWidth="1"/>
    <col min="2317" max="2318" width="7.85546875" style="61" customWidth="1"/>
    <col min="2319" max="2319" width="9.28515625" style="61" customWidth="1"/>
    <col min="2320" max="2320" width="6.140625" style="61" customWidth="1"/>
    <col min="2321" max="2321" width="18" style="61" customWidth="1"/>
    <col min="2322" max="2322" width="14" style="61" customWidth="1"/>
    <col min="2323" max="2323" width="13.42578125" style="61" bestFit="1" customWidth="1"/>
    <col min="2324" max="2324" width="24.140625" style="61" customWidth="1"/>
    <col min="2325" max="2325" width="20.7109375" style="61" customWidth="1"/>
    <col min="2326" max="2328" width="0" style="61" hidden="1" customWidth="1"/>
    <col min="2329" max="2557" width="13.140625" style="61"/>
    <col min="2558" max="2558" width="45.5703125" style="61" customWidth="1"/>
    <col min="2559" max="2559" width="13.42578125" style="61" bestFit="1" customWidth="1"/>
    <col min="2560" max="2560" width="24.5703125" style="61" bestFit="1" customWidth="1"/>
    <col min="2561" max="2561" width="23.140625" style="61" bestFit="1" customWidth="1"/>
    <col min="2562" max="2562" width="13.140625" style="61" customWidth="1"/>
    <col min="2563" max="2563" width="16.85546875" style="61" customWidth="1"/>
    <col min="2564" max="2564" width="21" style="61" customWidth="1"/>
    <col min="2565" max="2565" width="9.7109375" style="61" customWidth="1"/>
    <col min="2566" max="2566" width="13.28515625" style="61" customWidth="1"/>
    <col min="2567" max="2567" width="17.7109375" style="61" customWidth="1"/>
    <col min="2568" max="2568" width="9.7109375" style="61" customWidth="1"/>
    <col min="2569" max="2569" width="9.5703125" style="61" customWidth="1"/>
    <col min="2570" max="2571" width="7.85546875" style="61" customWidth="1"/>
    <col min="2572" max="2572" width="6.28515625" style="61" customWidth="1"/>
    <col min="2573" max="2574" width="7.85546875" style="61" customWidth="1"/>
    <col min="2575" max="2575" width="9.28515625" style="61" customWidth="1"/>
    <col min="2576" max="2576" width="6.140625" style="61" customWidth="1"/>
    <col min="2577" max="2577" width="18" style="61" customWidth="1"/>
    <col min="2578" max="2578" width="14" style="61" customWidth="1"/>
    <col min="2579" max="2579" width="13.42578125" style="61" bestFit="1" customWidth="1"/>
    <col min="2580" max="2580" width="24.140625" style="61" customWidth="1"/>
    <col min="2581" max="2581" width="20.7109375" style="61" customWidth="1"/>
    <col min="2582" max="2584" width="0" style="61" hidden="1" customWidth="1"/>
    <col min="2585" max="2813" width="13.140625" style="61"/>
    <col min="2814" max="2814" width="45.5703125" style="61" customWidth="1"/>
    <col min="2815" max="2815" width="13.42578125" style="61" bestFit="1" customWidth="1"/>
    <col min="2816" max="2816" width="24.5703125" style="61" bestFit="1" customWidth="1"/>
    <col min="2817" max="2817" width="23.140625" style="61" bestFit="1" customWidth="1"/>
    <col min="2818" max="2818" width="13.140625" style="61" customWidth="1"/>
    <col min="2819" max="2819" width="16.85546875" style="61" customWidth="1"/>
    <col min="2820" max="2820" width="21" style="61" customWidth="1"/>
    <col min="2821" max="2821" width="9.7109375" style="61" customWidth="1"/>
    <col min="2822" max="2822" width="13.28515625" style="61" customWidth="1"/>
    <col min="2823" max="2823" width="17.7109375" style="61" customWidth="1"/>
    <col min="2824" max="2824" width="9.7109375" style="61" customWidth="1"/>
    <col min="2825" max="2825" width="9.5703125" style="61" customWidth="1"/>
    <col min="2826" max="2827" width="7.85546875" style="61" customWidth="1"/>
    <col min="2828" max="2828" width="6.28515625" style="61" customWidth="1"/>
    <col min="2829" max="2830" width="7.85546875" style="61" customWidth="1"/>
    <col min="2831" max="2831" width="9.28515625" style="61" customWidth="1"/>
    <col min="2832" max="2832" width="6.140625" style="61" customWidth="1"/>
    <col min="2833" max="2833" width="18" style="61" customWidth="1"/>
    <col min="2834" max="2834" width="14" style="61" customWidth="1"/>
    <col min="2835" max="2835" width="13.42578125" style="61" bestFit="1" customWidth="1"/>
    <col min="2836" max="2836" width="24.140625" style="61" customWidth="1"/>
    <col min="2837" max="2837" width="20.7109375" style="61" customWidth="1"/>
    <col min="2838" max="2840" width="0" style="61" hidden="1" customWidth="1"/>
    <col min="2841" max="3069" width="13.140625" style="61"/>
    <col min="3070" max="3070" width="45.5703125" style="61" customWidth="1"/>
    <col min="3071" max="3071" width="13.42578125" style="61" bestFit="1" customWidth="1"/>
    <col min="3072" max="3072" width="24.5703125" style="61" bestFit="1" customWidth="1"/>
    <col min="3073" max="3073" width="23.140625" style="61" bestFit="1" customWidth="1"/>
    <col min="3074" max="3074" width="13.140625" style="61" customWidth="1"/>
    <col min="3075" max="3075" width="16.85546875" style="61" customWidth="1"/>
    <col min="3076" max="3076" width="21" style="61" customWidth="1"/>
    <col min="3077" max="3077" width="9.7109375" style="61" customWidth="1"/>
    <col min="3078" max="3078" width="13.28515625" style="61" customWidth="1"/>
    <col min="3079" max="3079" width="17.7109375" style="61" customWidth="1"/>
    <col min="3080" max="3080" width="9.7109375" style="61" customWidth="1"/>
    <col min="3081" max="3081" width="9.5703125" style="61" customWidth="1"/>
    <col min="3082" max="3083" width="7.85546875" style="61" customWidth="1"/>
    <col min="3084" max="3084" width="6.28515625" style="61" customWidth="1"/>
    <col min="3085" max="3086" width="7.85546875" style="61" customWidth="1"/>
    <col min="3087" max="3087" width="9.28515625" style="61" customWidth="1"/>
    <col min="3088" max="3088" width="6.140625" style="61" customWidth="1"/>
    <col min="3089" max="3089" width="18" style="61" customWidth="1"/>
    <col min="3090" max="3090" width="14" style="61" customWidth="1"/>
    <col min="3091" max="3091" width="13.42578125" style="61" bestFit="1" customWidth="1"/>
    <col min="3092" max="3092" width="24.140625" style="61" customWidth="1"/>
    <col min="3093" max="3093" width="20.7109375" style="61" customWidth="1"/>
    <col min="3094" max="3096" width="0" style="61" hidden="1" customWidth="1"/>
    <col min="3097" max="3325" width="13.140625" style="61"/>
    <col min="3326" max="3326" width="45.5703125" style="61" customWidth="1"/>
    <col min="3327" max="3327" width="13.42578125" style="61" bestFit="1" customWidth="1"/>
    <col min="3328" max="3328" width="24.5703125" style="61" bestFit="1" customWidth="1"/>
    <col min="3329" max="3329" width="23.140625" style="61" bestFit="1" customWidth="1"/>
    <col min="3330" max="3330" width="13.140625" style="61" customWidth="1"/>
    <col min="3331" max="3331" width="16.85546875" style="61" customWidth="1"/>
    <col min="3332" max="3332" width="21" style="61" customWidth="1"/>
    <col min="3333" max="3333" width="9.7109375" style="61" customWidth="1"/>
    <col min="3334" max="3334" width="13.28515625" style="61" customWidth="1"/>
    <col min="3335" max="3335" width="17.7109375" style="61" customWidth="1"/>
    <col min="3336" max="3336" width="9.7109375" style="61" customWidth="1"/>
    <col min="3337" max="3337" width="9.5703125" style="61" customWidth="1"/>
    <col min="3338" max="3339" width="7.85546875" style="61" customWidth="1"/>
    <col min="3340" max="3340" width="6.28515625" style="61" customWidth="1"/>
    <col min="3341" max="3342" width="7.85546875" style="61" customWidth="1"/>
    <col min="3343" max="3343" width="9.28515625" style="61" customWidth="1"/>
    <col min="3344" max="3344" width="6.140625" style="61" customWidth="1"/>
    <col min="3345" max="3345" width="18" style="61" customWidth="1"/>
    <col min="3346" max="3346" width="14" style="61" customWidth="1"/>
    <col min="3347" max="3347" width="13.42578125" style="61" bestFit="1" customWidth="1"/>
    <col min="3348" max="3348" width="24.140625" style="61" customWidth="1"/>
    <col min="3349" max="3349" width="20.7109375" style="61" customWidth="1"/>
    <col min="3350" max="3352" width="0" style="61" hidden="1" customWidth="1"/>
    <col min="3353" max="3581" width="13.140625" style="61"/>
    <col min="3582" max="3582" width="45.5703125" style="61" customWidth="1"/>
    <col min="3583" max="3583" width="13.42578125" style="61" bestFit="1" customWidth="1"/>
    <col min="3584" max="3584" width="24.5703125" style="61" bestFit="1" customWidth="1"/>
    <col min="3585" max="3585" width="23.140625" style="61" bestFit="1" customWidth="1"/>
    <col min="3586" max="3586" width="13.140625" style="61" customWidth="1"/>
    <col min="3587" max="3587" width="16.85546875" style="61" customWidth="1"/>
    <col min="3588" max="3588" width="21" style="61" customWidth="1"/>
    <col min="3589" max="3589" width="9.7109375" style="61" customWidth="1"/>
    <col min="3590" max="3590" width="13.28515625" style="61" customWidth="1"/>
    <col min="3591" max="3591" width="17.7109375" style="61" customWidth="1"/>
    <col min="3592" max="3592" width="9.7109375" style="61" customWidth="1"/>
    <col min="3593" max="3593" width="9.5703125" style="61" customWidth="1"/>
    <col min="3594" max="3595" width="7.85546875" style="61" customWidth="1"/>
    <col min="3596" max="3596" width="6.28515625" style="61" customWidth="1"/>
    <col min="3597" max="3598" width="7.85546875" style="61" customWidth="1"/>
    <col min="3599" max="3599" width="9.28515625" style="61" customWidth="1"/>
    <col min="3600" max="3600" width="6.140625" style="61" customWidth="1"/>
    <col min="3601" max="3601" width="18" style="61" customWidth="1"/>
    <col min="3602" max="3602" width="14" style="61" customWidth="1"/>
    <col min="3603" max="3603" width="13.42578125" style="61" bestFit="1" customWidth="1"/>
    <col min="3604" max="3604" width="24.140625" style="61" customWidth="1"/>
    <col min="3605" max="3605" width="20.7109375" style="61" customWidth="1"/>
    <col min="3606" max="3608" width="0" style="61" hidden="1" customWidth="1"/>
    <col min="3609" max="3837" width="13.140625" style="61"/>
    <col min="3838" max="3838" width="45.5703125" style="61" customWidth="1"/>
    <col min="3839" max="3839" width="13.42578125" style="61" bestFit="1" customWidth="1"/>
    <col min="3840" max="3840" width="24.5703125" style="61" bestFit="1" customWidth="1"/>
    <col min="3841" max="3841" width="23.140625" style="61" bestFit="1" customWidth="1"/>
    <col min="3842" max="3842" width="13.140625" style="61" customWidth="1"/>
    <col min="3843" max="3843" width="16.85546875" style="61" customWidth="1"/>
    <col min="3844" max="3844" width="21" style="61" customWidth="1"/>
    <col min="3845" max="3845" width="9.7109375" style="61" customWidth="1"/>
    <col min="3846" max="3846" width="13.28515625" style="61" customWidth="1"/>
    <col min="3847" max="3847" width="17.7109375" style="61" customWidth="1"/>
    <col min="3848" max="3848" width="9.7109375" style="61" customWidth="1"/>
    <col min="3849" max="3849" width="9.5703125" style="61" customWidth="1"/>
    <col min="3850" max="3851" width="7.85546875" style="61" customWidth="1"/>
    <col min="3852" max="3852" width="6.28515625" style="61" customWidth="1"/>
    <col min="3853" max="3854" width="7.85546875" style="61" customWidth="1"/>
    <col min="3855" max="3855" width="9.28515625" style="61" customWidth="1"/>
    <col min="3856" max="3856" width="6.140625" style="61" customWidth="1"/>
    <col min="3857" max="3857" width="18" style="61" customWidth="1"/>
    <col min="3858" max="3858" width="14" style="61" customWidth="1"/>
    <col min="3859" max="3859" width="13.42578125" style="61" bestFit="1" customWidth="1"/>
    <col min="3860" max="3860" width="24.140625" style="61" customWidth="1"/>
    <col min="3861" max="3861" width="20.7109375" style="61" customWidth="1"/>
    <col min="3862" max="3864" width="0" style="61" hidden="1" customWidth="1"/>
    <col min="3865" max="4093" width="13.140625" style="61"/>
    <col min="4094" max="4094" width="45.5703125" style="61" customWidth="1"/>
    <col min="4095" max="4095" width="13.42578125" style="61" bestFit="1" customWidth="1"/>
    <col min="4096" max="4096" width="24.5703125" style="61" bestFit="1" customWidth="1"/>
    <col min="4097" max="4097" width="23.140625" style="61" bestFit="1" customWidth="1"/>
    <col min="4098" max="4098" width="13.140625" style="61" customWidth="1"/>
    <col min="4099" max="4099" width="16.85546875" style="61" customWidth="1"/>
    <col min="4100" max="4100" width="21" style="61" customWidth="1"/>
    <col min="4101" max="4101" width="9.7109375" style="61" customWidth="1"/>
    <col min="4102" max="4102" width="13.28515625" style="61" customWidth="1"/>
    <col min="4103" max="4103" width="17.7109375" style="61" customWidth="1"/>
    <col min="4104" max="4104" width="9.7109375" style="61" customWidth="1"/>
    <col min="4105" max="4105" width="9.5703125" style="61" customWidth="1"/>
    <col min="4106" max="4107" width="7.85546875" style="61" customWidth="1"/>
    <col min="4108" max="4108" width="6.28515625" style="61" customWidth="1"/>
    <col min="4109" max="4110" width="7.85546875" style="61" customWidth="1"/>
    <col min="4111" max="4111" width="9.28515625" style="61" customWidth="1"/>
    <col min="4112" max="4112" width="6.140625" style="61" customWidth="1"/>
    <col min="4113" max="4113" width="18" style="61" customWidth="1"/>
    <col min="4114" max="4114" width="14" style="61" customWidth="1"/>
    <col min="4115" max="4115" width="13.42578125" style="61" bestFit="1" customWidth="1"/>
    <col min="4116" max="4116" width="24.140625" style="61" customWidth="1"/>
    <col min="4117" max="4117" width="20.7109375" style="61" customWidth="1"/>
    <col min="4118" max="4120" width="0" style="61" hidden="1" customWidth="1"/>
    <col min="4121" max="4349" width="13.140625" style="61"/>
    <col min="4350" max="4350" width="45.5703125" style="61" customWidth="1"/>
    <col min="4351" max="4351" width="13.42578125" style="61" bestFit="1" customWidth="1"/>
    <col min="4352" max="4352" width="24.5703125" style="61" bestFit="1" customWidth="1"/>
    <col min="4353" max="4353" width="23.140625" style="61" bestFit="1" customWidth="1"/>
    <col min="4354" max="4354" width="13.140625" style="61" customWidth="1"/>
    <col min="4355" max="4355" width="16.85546875" style="61" customWidth="1"/>
    <col min="4356" max="4356" width="21" style="61" customWidth="1"/>
    <col min="4357" max="4357" width="9.7109375" style="61" customWidth="1"/>
    <col min="4358" max="4358" width="13.28515625" style="61" customWidth="1"/>
    <col min="4359" max="4359" width="17.7109375" style="61" customWidth="1"/>
    <col min="4360" max="4360" width="9.7109375" style="61" customWidth="1"/>
    <col min="4361" max="4361" width="9.5703125" style="61" customWidth="1"/>
    <col min="4362" max="4363" width="7.85546875" style="61" customWidth="1"/>
    <col min="4364" max="4364" width="6.28515625" style="61" customWidth="1"/>
    <col min="4365" max="4366" width="7.85546875" style="61" customWidth="1"/>
    <col min="4367" max="4367" width="9.28515625" style="61" customWidth="1"/>
    <col min="4368" max="4368" width="6.140625" style="61" customWidth="1"/>
    <col min="4369" max="4369" width="18" style="61" customWidth="1"/>
    <col min="4370" max="4370" width="14" style="61" customWidth="1"/>
    <col min="4371" max="4371" width="13.42578125" style="61" bestFit="1" customWidth="1"/>
    <col min="4372" max="4372" width="24.140625" style="61" customWidth="1"/>
    <col min="4373" max="4373" width="20.7109375" style="61" customWidth="1"/>
    <col min="4374" max="4376" width="0" style="61" hidden="1" customWidth="1"/>
    <col min="4377" max="4605" width="13.140625" style="61"/>
    <col min="4606" max="4606" width="45.5703125" style="61" customWidth="1"/>
    <col min="4607" max="4607" width="13.42578125" style="61" bestFit="1" customWidth="1"/>
    <col min="4608" max="4608" width="24.5703125" style="61" bestFit="1" customWidth="1"/>
    <col min="4609" max="4609" width="23.140625" style="61" bestFit="1" customWidth="1"/>
    <col min="4610" max="4610" width="13.140625" style="61" customWidth="1"/>
    <col min="4611" max="4611" width="16.85546875" style="61" customWidth="1"/>
    <col min="4612" max="4612" width="21" style="61" customWidth="1"/>
    <col min="4613" max="4613" width="9.7109375" style="61" customWidth="1"/>
    <col min="4614" max="4614" width="13.28515625" style="61" customWidth="1"/>
    <col min="4615" max="4615" width="17.7109375" style="61" customWidth="1"/>
    <col min="4616" max="4616" width="9.7109375" style="61" customWidth="1"/>
    <col min="4617" max="4617" width="9.5703125" style="61" customWidth="1"/>
    <col min="4618" max="4619" width="7.85546875" style="61" customWidth="1"/>
    <col min="4620" max="4620" width="6.28515625" style="61" customWidth="1"/>
    <col min="4621" max="4622" width="7.85546875" style="61" customWidth="1"/>
    <col min="4623" max="4623" width="9.28515625" style="61" customWidth="1"/>
    <col min="4624" max="4624" width="6.140625" style="61" customWidth="1"/>
    <col min="4625" max="4625" width="18" style="61" customWidth="1"/>
    <col min="4626" max="4626" width="14" style="61" customWidth="1"/>
    <col min="4627" max="4627" width="13.42578125" style="61" bestFit="1" customWidth="1"/>
    <col min="4628" max="4628" width="24.140625" style="61" customWidth="1"/>
    <col min="4629" max="4629" width="20.7109375" style="61" customWidth="1"/>
    <col min="4630" max="4632" width="0" style="61" hidden="1" customWidth="1"/>
    <col min="4633" max="4861" width="13.140625" style="61"/>
    <col min="4862" max="4862" width="45.5703125" style="61" customWidth="1"/>
    <col min="4863" max="4863" width="13.42578125" style="61" bestFit="1" customWidth="1"/>
    <col min="4864" max="4864" width="24.5703125" style="61" bestFit="1" customWidth="1"/>
    <col min="4865" max="4865" width="23.140625" style="61" bestFit="1" customWidth="1"/>
    <col min="4866" max="4866" width="13.140625" style="61" customWidth="1"/>
    <col min="4867" max="4867" width="16.85546875" style="61" customWidth="1"/>
    <col min="4868" max="4868" width="21" style="61" customWidth="1"/>
    <col min="4869" max="4869" width="9.7109375" style="61" customWidth="1"/>
    <col min="4870" max="4870" width="13.28515625" style="61" customWidth="1"/>
    <col min="4871" max="4871" width="17.7109375" style="61" customWidth="1"/>
    <col min="4872" max="4872" width="9.7109375" style="61" customWidth="1"/>
    <col min="4873" max="4873" width="9.5703125" style="61" customWidth="1"/>
    <col min="4874" max="4875" width="7.85546875" style="61" customWidth="1"/>
    <col min="4876" max="4876" width="6.28515625" style="61" customWidth="1"/>
    <col min="4877" max="4878" width="7.85546875" style="61" customWidth="1"/>
    <col min="4879" max="4879" width="9.28515625" style="61" customWidth="1"/>
    <col min="4880" max="4880" width="6.140625" style="61" customWidth="1"/>
    <col min="4881" max="4881" width="18" style="61" customWidth="1"/>
    <col min="4882" max="4882" width="14" style="61" customWidth="1"/>
    <col min="4883" max="4883" width="13.42578125" style="61" bestFit="1" customWidth="1"/>
    <col min="4884" max="4884" width="24.140625" style="61" customWidth="1"/>
    <col min="4885" max="4885" width="20.7109375" style="61" customWidth="1"/>
    <col min="4886" max="4888" width="0" style="61" hidden="1" customWidth="1"/>
    <col min="4889" max="5117" width="13.140625" style="61"/>
    <col min="5118" max="5118" width="45.5703125" style="61" customWidth="1"/>
    <col min="5119" max="5119" width="13.42578125" style="61" bestFit="1" customWidth="1"/>
    <col min="5120" max="5120" width="24.5703125" style="61" bestFit="1" customWidth="1"/>
    <col min="5121" max="5121" width="23.140625" style="61" bestFit="1" customWidth="1"/>
    <col min="5122" max="5122" width="13.140625" style="61" customWidth="1"/>
    <col min="5123" max="5123" width="16.85546875" style="61" customWidth="1"/>
    <col min="5124" max="5124" width="21" style="61" customWidth="1"/>
    <col min="5125" max="5125" width="9.7109375" style="61" customWidth="1"/>
    <col min="5126" max="5126" width="13.28515625" style="61" customWidth="1"/>
    <col min="5127" max="5127" width="17.7109375" style="61" customWidth="1"/>
    <col min="5128" max="5128" width="9.7109375" style="61" customWidth="1"/>
    <col min="5129" max="5129" width="9.5703125" style="61" customWidth="1"/>
    <col min="5130" max="5131" width="7.85546875" style="61" customWidth="1"/>
    <col min="5132" max="5132" width="6.28515625" style="61" customWidth="1"/>
    <col min="5133" max="5134" width="7.85546875" style="61" customWidth="1"/>
    <col min="5135" max="5135" width="9.28515625" style="61" customWidth="1"/>
    <col min="5136" max="5136" width="6.140625" style="61" customWidth="1"/>
    <col min="5137" max="5137" width="18" style="61" customWidth="1"/>
    <col min="5138" max="5138" width="14" style="61" customWidth="1"/>
    <col min="5139" max="5139" width="13.42578125" style="61" bestFit="1" customWidth="1"/>
    <col min="5140" max="5140" width="24.140625" style="61" customWidth="1"/>
    <col min="5141" max="5141" width="20.7109375" style="61" customWidth="1"/>
    <col min="5142" max="5144" width="0" style="61" hidden="1" customWidth="1"/>
    <col min="5145" max="5373" width="13.140625" style="61"/>
    <col min="5374" max="5374" width="45.5703125" style="61" customWidth="1"/>
    <col min="5375" max="5375" width="13.42578125" style="61" bestFit="1" customWidth="1"/>
    <col min="5376" max="5376" width="24.5703125" style="61" bestFit="1" customWidth="1"/>
    <col min="5377" max="5377" width="23.140625" style="61" bestFit="1" customWidth="1"/>
    <col min="5378" max="5378" width="13.140625" style="61" customWidth="1"/>
    <col min="5379" max="5379" width="16.85546875" style="61" customWidth="1"/>
    <col min="5380" max="5380" width="21" style="61" customWidth="1"/>
    <col min="5381" max="5381" width="9.7109375" style="61" customWidth="1"/>
    <col min="5382" max="5382" width="13.28515625" style="61" customWidth="1"/>
    <col min="5383" max="5383" width="17.7109375" style="61" customWidth="1"/>
    <col min="5384" max="5384" width="9.7109375" style="61" customWidth="1"/>
    <col min="5385" max="5385" width="9.5703125" style="61" customWidth="1"/>
    <col min="5386" max="5387" width="7.85546875" style="61" customWidth="1"/>
    <col min="5388" max="5388" width="6.28515625" style="61" customWidth="1"/>
    <col min="5389" max="5390" width="7.85546875" style="61" customWidth="1"/>
    <col min="5391" max="5391" width="9.28515625" style="61" customWidth="1"/>
    <col min="5392" max="5392" width="6.140625" style="61" customWidth="1"/>
    <col min="5393" max="5393" width="18" style="61" customWidth="1"/>
    <col min="5394" max="5394" width="14" style="61" customWidth="1"/>
    <col min="5395" max="5395" width="13.42578125" style="61" bestFit="1" customWidth="1"/>
    <col min="5396" max="5396" width="24.140625" style="61" customWidth="1"/>
    <col min="5397" max="5397" width="20.7109375" style="61" customWidth="1"/>
    <col min="5398" max="5400" width="0" style="61" hidden="1" customWidth="1"/>
    <col min="5401" max="5629" width="13.140625" style="61"/>
    <col min="5630" max="5630" width="45.5703125" style="61" customWidth="1"/>
    <col min="5631" max="5631" width="13.42578125" style="61" bestFit="1" customWidth="1"/>
    <col min="5632" max="5632" width="24.5703125" style="61" bestFit="1" customWidth="1"/>
    <col min="5633" max="5633" width="23.140625" style="61" bestFit="1" customWidth="1"/>
    <col min="5634" max="5634" width="13.140625" style="61" customWidth="1"/>
    <col min="5635" max="5635" width="16.85546875" style="61" customWidth="1"/>
    <col min="5636" max="5636" width="21" style="61" customWidth="1"/>
    <col min="5637" max="5637" width="9.7109375" style="61" customWidth="1"/>
    <col min="5638" max="5638" width="13.28515625" style="61" customWidth="1"/>
    <col min="5639" max="5639" width="17.7109375" style="61" customWidth="1"/>
    <col min="5640" max="5640" width="9.7109375" style="61" customWidth="1"/>
    <col min="5641" max="5641" width="9.5703125" style="61" customWidth="1"/>
    <col min="5642" max="5643" width="7.85546875" style="61" customWidth="1"/>
    <col min="5644" max="5644" width="6.28515625" style="61" customWidth="1"/>
    <col min="5645" max="5646" width="7.85546875" style="61" customWidth="1"/>
    <col min="5647" max="5647" width="9.28515625" style="61" customWidth="1"/>
    <col min="5648" max="5648" width="6.140625" style="61" customWidth="1"/>
    <col min="5649" max="5649" width="18" style="61" customWidth="1"/>
    <col min="5650" max="5650" width="14" style="61" customWidth="1"/>
    <col min="5651" max="5651" width="13.42578125" style="61" bestFit="1" customWidth="1"/>
    <col min="5652" max="5652" width="24.140625" style="61" customWidth="1"/>
    <col min="5653" max="5653" width="20.7109375" style="61" customWidth="1"/>
    <col min="5654" max="5656" width="0" style="61" hidden="1" customWidth="1"/>
    <col min="5657" max="5885" width="13.140625" style="61"/>
    <col min="5886" max="5886" width="45.5703125" style="61" customWidth="1"/>
    <col min="5887" max="5887" width="13.42578125" style="61" bestFit="1" customWidth="1"/>
    <col min="5888" max="5888" width="24.5703125" style="61" bestFit="1" customWidth="1"/>
    <col min="5889" max="5889" width="23.140625" style="61" bestFit="1" customWidth="1"/>
    <col min="5890" max="5890" width="13.140625" style="61" customWidth="1"/>
    <col min="5891" max="5891" width="16.85546875" style="61" customWidth="1"/>
    <col min="5892" max="5892" width="21" style="61" customWidth="1"/>
    <col min="5893" max="5893" width="9.7109375" style="61" customWidth="1"/>
    <col min="5894" max="5894" width="13.28515625" style="61" customWidth="1"/>
    <col min="5895" max="5895" width="17.7109375" style="61" customWidth="1"/>
    <col min="5896" max="5896" width="9.7109375" style="61" customWidth="1"/>
    <col min="5897" max="5897" width="9.5703125" style="61" customWidth="1"/>
    <col min="5898" max="5899" width="7.85546875" style="61" customWidth="1"/>
    <col min="5900" max="5900" width="6.28515625" style="61" customWidth="1"/>
    <col min="5901" max="5902" width="7.85546875" style="61" customWidth="1"/>
    <col min="5903" max="5903" width="9.28515625" style="61" customWidth="1"/>
    <col min="5904" max="5904" width="6.140625" style="61" customWidth="1"/>
    <col min="5905" max="5905" width="18" style="61" customWidth="1"/>
    <col min="5906" max="5906" width="14" style="61" customWidth="1"/>
    <col min="5907" max="5907" width="13.42578125" style="61" bestFit="1" customWidth="1"/>
    <col min="5908" max="5908" width="24.140625" style="61" customWidth="1"/>
    <col min="5909" max="5909" width="20.7109375" style="61" customWidth="1"/>
    <col min="5910" max="5912" width="0" style="61" hidden="1" customWidth="1"/>
    <col min="5913" max="6141" width="13.140625" style="61"/>
    <col min="6142" max="6142" width="45.5703125" style="61" customWidth="1"/>
    <col min="6143" max="6143" width="13.42578125" style="61" bestFit="1" customWidth="1"/>
    <col min="6144" max="6144" width="24.5703125" style="61" bestFit="1" customWidth="1"/>
    <col min="6145" max="6145" width="23.140625" style="61" bestFit="1" customWidth="1"/>
    <col min="6146" max="6146" width="13.140625" style="61" customWidth="1"/>
    <col min="6147" max="6147" width="16.85546875" style="61" customWidth="1"/>
    <col min="6148" max="6148" width="21" style="61" customWidth="1"/>
    <col min="6149" max="6149" width="9.7109375" style="61" customWidth="1"/>
    <col min="6150" max="6150" width="13.28515625" style="61" customWidth="1"/>
    <col min="6151" max="6151" width="17.7109375" style="61" customWidth="1"/>
    <col min="6152" max="6152" width="9.7109375" style="61" customWidth="1"/>
    <col min="6153" max="6153" width="9.5703125" style="61" customWidth="1"/>
    <col min="6154" max="6155" width="7.85546875" style="61" customWidth="1"/>
    <col min="6156" max="6156" width="6.28515625" style="61" customWidth="1"/>
    <col min="6157" max="6158" width="7.85546875" style="61" customWidth="1"/>
    <col min="6159" max="6159" width="9.28515625" style="61" customWidth="1"/>
    <col min="6160" max="6160" width="6.140625" style="61" customWidth="1"/>
    <col min="6161" max="6161" width="18" style="61" customWidth="1"/>
    <col min="6162" max="6162" width="14" style="61" customWidth="1"/>
    <col min="6163" max="6163" width="13.42578125" style="61" bestFit="1" customWidth="1"/>
    <col min="6164" max="6164" width="24.140625" style="61" customWidth="1"/>
    <col min="6165" max="6165" width="20.7109375" style="61" customWidth="1"/>
    <col min="6166" max="6168" width="0" style="61" hidden="1" customWidth="1"/>
    <col min="6169" max="6397" width="13.140625" style="61"/>
    <col min="6398" max="6398" width="45.5703125" style="61" customWidth="1"/>
    <col min="6399" max="6399" width="13.42578125" style="61" bestFit="1" customWidth="1"/>
    <col min="6400" max="6400" width="24.5703125" style="61" bestFit="1" customWidth="1"/>
    <col min="6401" max="6401" width="23.140625" style="61" bestFit="1" customWidth="1"/>
    <col min="6402" max="6402" width="13.140625" style="61" customWidth="1"/>
    <col min="6403" max="6403" width="16.85546875" style="61" customWidth="1"/>
    <col min="6404" max="6404" width="21" style="61" customWidth="1"/>
    <col min="6405" max="6405" width="9.7109375" style="61" customWidth="1"/>
    <col min="6406" max="6406" width="13.28515625" style="61" customWidth="1"/>
    <col min="6407" max="6407" width="17.7109375" style="61" customWidth="1"/>
    <col min="6408" max="6408" width="9.7109375" style="61" customWidth="1"/>
    <col min="6409" max="6409" width="9.5703125" style="61" customWidth="1"/>
    <col min="6410" max="6411" width="7.85546875" style="61" customWidth="1"/>
    <col min="6412" max="6412" width="6.28515625" style="61" customWidth="1"/>
    <col min="6413" max="6414" width="7.85546875" style="61" customWidth="1"/>
    <col min="6415" max="6415" width="9.28515625" style="61" customWidth="1"/>
    <col min="6416" max="6416" width="6.140625" style="61" customWidth="1"/>
    <col min="6417" max="6417" width="18" style="61" customWidth="1"/>
    <col min="6418" max="6418" width="14" style="61" customWidth="1"/>
    <col min="6419" max="6419" width="13.42578125" style="61" bestFit="1" customWidth="1"/>
    <col min="6420" max="6420" width="24.140625" style="61" customWidth="1"/>
    <col min="6421" max="6421" width="20.7109375" style="61" customWidth="1"/>
    <col min="6422" max="6424" width="0" style="61" hidden="1" customWidth="1"/>
    <col min="6425" max="6653" width="13.140625" style="61"/>
    <col min="6654" max="6654" width="45.5703125" style="61" customWidth="1"/>
    <col min="6655" max="6655" width="13.42578125" style="61" bestFit="1" customWidth="1"/>
    <col min="6656" max="6656" width="24.5703125" style="61" bestFit="1" customWidth="1"/>
    <col min="6657" max="6657" width="23.140625" style="61" bestFit="1" customWidth="1"/>
    <col min="6658" max="6658" width="13.140625" style="61" customWidth="1"/>
    <col min="6659" max="6659" width="16.85546875" style="61" customWidth="1"/>
    <col min="6660" max="6660" width="21" style="61" customWidth="1"/>
    <col min="6661" max="6661" width="9.7109375" style="61" customWidth="1"/>
    <col min="6662" max="6662" width="13.28515625" style="61" customWidth="1"/>
    <col min="6663" max="6663" width="17.7109375" style="61" customWidth="1"/>
    <col min="6664" max="6664" width="9.7109375" style="61" customWidth="1"/>
    <col min="6665" max="6665" width="9.5703125" style="61" customWidth="1"/>
    <col min="6666" max="6667" width="7.85546875" style="61" customWidth="1"/>
    <col min="6668" max="6668" width="6.28515625" style="61" customWidth="1"/>
    <col min="6669" max="6670" width="7.85546875" style="61" customWidth="1"/>
    <col min="6671" max="6671" width="9.28515625" style="61" customWidth="1"/>
    <col min="6672" max="6672" width="6.140625" style="61" customWidth="1"/>
    <col min="6673" max="6673" width="18" style="61" customWidth="1"/>
    <col min="6674" max="6674" width="14" style="61" customWidth="1"/>
    <col min="6675" max="6675" width="13.42578125" style="61" bestFit="1" customWidth="1"/>
    <col min="6676" max="6676" width="24.140625" style="61" customWidth="1"/>
    <col min="6677" max="6677" width="20.7109375" style="61" customWidth="1"/>
    <col min="6678" max="6680" width="0" style="61" hidden="1" customWidth="1"/>
    <col min="6681" max="6909" width="13.140625" style="61"/>
    <col min="6910" max="6910" width="45.5703125" style="61" customWidth="1"/>
    <col min="6911" max="6911" width="13.42578125" style="61" bestFit="1" customWidth="1"/>
    <col min="6912" max="6912" width="24.5703125" style="61" bestFit="1" customWidth="1"/>
    <col min="6913" max="6913" width="23.140625" style="61" bestFit="1" customWidth="1"/>
    <col min="6914" max="6914" width="13.140625" style="61" customWidth="1"/>
    <col min="6915" max="6915" width="16.85546875" style="61" customWidth="1"/>
    <col min="6916" max="6916" width="21" style="61" customWidth="1"/>
    <col min="6917" max="6917" width="9.7109375" style="61" customWidth="1"/>
    <col min="6918" max="6918" width="13.28515625" style="61" customWidth="1"/>
    <col min="6919" max="6919" width="17.7109375" style="61" customWidth="1"/>
    <col min="6920" max="6920" width="9.7109375" style="61" customWidth="1"/>
    <col min="6921" max="6921" width="9.5703125" style="61" customWidth="1"/>
    <col min="6922" max="6923" width="7.85546875" style="61" customWidth="1"/>
    <col min="6924" max="6924" width="6.28515625" style="61" customWidth="1"/>
    <col min="6925" max="6926" width="7.85546875" style="61" customWidth="1"/>
    <col min="6927" max="6927" width="9.28515625" style="61" customWidth="1"/>
    <col min="6928" max="6928" width="6.140625" style="61" customWidth="1"/>
    <col min="6929" max="6929" width="18" style="61" customWidth="1"/>
    <col min="6930" max="6930" width="14" style="61" customWidth="1"/>
    <col min="6931" max="6931" width="13.42578125" style="61" bestFit="1" customWidth="1"/>
    <col min="6932" max="6932" width="24.140625" style="61" customWidth="1"/>
    <col min="6933" max="6933" width="20.7109375" style="61" customWidth="1"/>
    <col min="6934" max="6936" width="0" style="61" hidden="1" customWidth="1"/>
    <col min="6937" max="7165" width="13.140625" style="61"/>
    <col min="7166" max="7166" width="45.5703125" style="61" customWidth="1"/>
    <col min="7167" max="7167" width="13.42578125" style="61" bestFit="1" customWidth="1"/>
    <col min="7168" max="7168" width="24.5703125" style="61" bestFit="1" customWidth="1"/>
    <col min="7169" max="7169" width="23.140625" style="61" bestFit="1" customWidth="1"/>
    <col min="7170" max="7170" width="13.140625" style="61" customWidth="1"/>
    <col min="7171" max="7171" width="16.85546875" style="61" customWidth="1"/>
    <col min="7172" max="7172" width="21" style="61" customWidth="1"/>
    <col min="7173" max="7173" width="9.7109375" style="61" customWidth="1"/>
    <col min="7174" max="7174" width="13.28515625" style="61" customWidth="1"/>
    <col min="7175" max="7175" width="17.7109375" style="61" customWidth="1"/>
    <col min="7176" max="7176" width="9.7109375" style="61" customWidth="1"/>
    <col min="7177" max="7177" width="9.5703125" style="61" customWidth="1"/>
    <col min="7178" max="7179" width="7.85546875" style="61" customWidth="1"/>
    <col min="7180" max="7180" width="6.28515625" style="61" customWidth="1"/>
    <col min="7181" max="7182" width="7.85546875" style="61" customWidth="1"/>
    <col min="7183" max="7183" width="9.28515625" style="61" customWidth="1"/>
    <col min="7184" max="7184" width="6.140625" style="61" customWidth="1"/>
    <col min="7185" max="7185" width="18" style="61" customWidth="1"/>
    <col min="7186" max="7186" width="14" style="61" customWidth="1"/>
    <col min="7187" max="7187" width="13.42578125" style="61" bestFit="1" customWidth="1"/>
    <col min="7188" max="7188" width="24.140625" style="61" customWidth="1"/>
    <col min="7189" max="7189" width="20.7109375" style="61" customWidth="1"/>
    <col min="7190" max="7192" width="0" style="61" hidden="1" customWidth="1"/>
    <col min="7193" max="7421" width="13.140625" style="61"/>
    <col min="7422" max="7422" width="45.5703125" style="61" customWidth="1"/>
    <col min="7423" max="7423" width="13.42578125" style="61" bestFit="1" customWidth="1"/>
    <col min="7424" max="7424" width="24.5703125" style="61" bestFit="1" customWidth="1"/>
    <col min="7425" max="7425" width="23.140625" style="61" bestFit="1" customWidth="1"/>
    <col min="7426" max="7426" width="13.140625" style="61" customWidth="1"/>
    <col min="7427" max="7427" width="16.85546875" style="61" customWidth="1"/>
    <col min="7428" max="7428" width="21" style="61" customWidth="1"/>
    <col min="7429" max="7429" width="9.7109375" style="61" customWidth="1"/>
    <col min="7430" max="7430" width="13.28515625" style="61" customWidth="1"/>
    <col min="7431" max="7431" width="17.7109375" style="61" customWidth="1"/>
    <col min="7432" max="7432" width="9.7109375" style="61" customWidth="1"/>
    <col min="7433" max="7433" width="9.5703125" style="61" customWidth="1"/>
    <col min="7434" max="7435" width="7.85546875" style="61" customWidth="1"/>
    <col min="7436" max="7436" width="6.28515625" style="61" customWidth="1"/>
    <col min="7437" max="7438" width="7.85546875" style="61" customWidth="1"/>
    <col min="7439" max="7439" width="9.28515625" style="61" customWidth="1"/>
    <col min="7440" max="7440" width="6.140625" style="61" customWidth="1"/>
    <col min="7441" max="7441" width="18" style="61" customWidth="1"/>
    <col min="7442" max="7442" width="14" style="61" customWidth="1"/>
    <col min="7443" max="7443" width="13.42578125" style="61" bestFit="1" customWidth="1"/>
    <col min="7444" max="7444" width="24.140625" style="61" customWidth="1"/>
    <col min="7445" max="7445" width="20.7109375" style="61" customWidth="1"/>
    <col min="7446" max="7448" width="0" style="61" hidden="1" customWidth="1"/>
    <col min="7449" max="7677" width="13.140625" style="61"/>
    <col min="7678" max="7678" width="45.5703125" style="61" customWidth="1"/>
    <col min="7679" max="7679" width="13.42578125" style="61" bestFit="1" customWidth="1"/>
    <col min="7680" max="7680" width="24.5703125" style="61" bestFit="1" customWidth="1"/>
    <col min="7681" max="7681" width="23.140625" style="61" bestFit="1" customWidth="1"/>
    <col min="7682" max="7682" width="13.140625" style="61" customWidth="1"/>
    <col min="7683" max="7683" width="16.85546875" style="61" customWidth="1"/>
    <col min="7684" max="7684" width="21" style="61" customWidth="1"/>
    <col min="7685" max="7685" width="9.7109375" style="61" customWidth="1"/>
    <col min="7686" max="7686" width="13.28515625" style="61" customWidth="1"/>
    <col min="7687" max="7687" width="17.7109375" style="61" customWidth="1"/>
    <col min="7688" max="7688" width="9.7109375" style="61" customWidth="1"/>
    <col min="7689" max="7689" width="9.5703125" style="61" customWidth="1"/>
    <col min="7690" max="7691" width="7.85546875" style="61" customWidth="1"/>
    <col min="7692" max="7692" width="6.28515625" style="61" customWidth="1"/>
    <col min="7693" max="7694" width="7.85546875" style="61" customWidth="1"/>
    <col min="7695" max="7695" width="9.28515625" style="61" customWidth="1"/>
    <col min="7696" max="7696" width="6.140625" style="61" customWidth="1"/>
    <col min="7697" max="7697" width="18" style="61" customWidth="1"/>
    <col min="7698" max="7698" width="14" style="61" customWidth="1"/>
    <col min="7699" max="7699" width="13.42578125" style="61" bestFit="1" customWidth="1"/>
    <col min="7700" max="7700" width="24.140625" style="61" customWidth="1"/>
    <col min="7701" max="7701" width="20.7109375" style="61" customWidth="1"/>
    <col min="7702" max="7704" width="0" style="61" hidden="1" customWidth="1"/>
    <col min="7705" max="7933" width="13.140625" style="61"/>
    <col min="7934" max="7934" width="45.5703125" style="61" customWidth="1"/>
    <col min="7935" max="7935" width="13.42578125" style="61" bestFit="1" customWidth="1"/>
    <col min="7936" max="7936" width="24.5703125" style="61" bestFit="1" customWidth="1"/>
    <col min="7937" max="7937" width="23.140625" style="61" bestFit="1" customWidth="1"/>
    <col min="7938" max="7938" width="13.140625" style="61" customWidth="1"/>
    <col min="7939" max="7939" width="16.85546875" style="61" customWidth="1"/>
    <col min="7940" max="7940" width="21" style="61" customWidth="1"/>
    <col min="7941" max="7941" width="9.7109375" style="61" customWidth="1"/>
    <col min="7942" max="7942" width="13.28515625" style="61" customWidth="1"/>
    <col min="7943" max="7943" width="17.7109375" style="61" customWidth="1"/>
    <col min="7944" max="7944" width="9.7109375" style="61" customWidth="1"/>
    <col min="7945" max="7945" width="9.5703125" style="61" customWidth="1"/>
    <col min="7946" max="7947" width="7.85546875" style="61" customWidth="1"/>
    <col min="7948" max="7948" width="6.28515625" style="61" customWidth="1"/>
    <col min="7949" max="7950" width="7.85546875" style="61" customWidth="1"/>
    <col min="7951" max="7951" width="9.28515625" style="61" customWidth="1"/>
    <col min="7952" max="7952" width="6.140625" style="61" customWidth="1"/>
    <col min="7953" max="7953" width="18" style="61" customWidth="1"/>
    <col min="7954" max="7954" width="14" style="61" customWidth="1"/>
    <col min="7955" max="7955" width="13.42578125" style="61" bestFit="1" customWidth="1"/>
    <col min="7956" max="7956" width="24.140625" style="61" customWidth="1"/>
    <col min="7957" max="7957" width="20.7109375" style="61" customWidth="1"/>
    <col min="7958" max="7960" width="0" style="61" hidden="1" customWidth="1"/>
    <col min="7961" max="8189" width="13.140625" style="61"/>
    <col min="8190" max="8190" width="45.5703125" style="61" customWidth="1"/>
    <col min="8191" max="8191" width="13.42578125" style="61" bestFit="1" customWidth="1"/>
    <col min="8192" max="8192" width="24.5703125" style="61" bestFit="1" customWidth="1"/>
    <col min="8193" max="8193" width="23.140625" style="61" bestFit="1" customWidth="1"/>
    <col min="8194" max="8194" width="13.140625" style="61" customWidth="1"/>
    <col min="8195" max="8195" width="16.85546875" style="61" customWidth="1"/>
    <col min="8196" max="8196" width="21" style="61" customWidth="1"/>
    <col min="8197" max="8197" width="9.7109375" style="61" customWidth="1"/>
    <col min="8198" max="8198" width="13.28515625" style="61" customWidth="1"/>
    <col min="8199" max="8199" width="17.7109375" style="61" customWidth="1"/>
    <col min="8200" max="8200" width="9.7109375" style="61" customWidth="1"/>
    <col min="8201" max="8201" width="9.5703125" style="61" customWidth="1"/>
    <col min="8202" max="8203" width="7.85546875" style="61" customWidth="1"/>
    <col min="8204" max="8204" width="6.28515625" style="61" customWidth="1"/>
    <col min="8205" max="8206" width="7.85546875" style="61" customWidth="1"/>
    <col min="8207" max="8207" width="9.28515625" style="61" customWidth="1"/>
    <col min="8208" max="8208" width="6.140625" style="61" customWidth="1"/>
    <col min="8209" max="8209" width="18" style="61" customWidth="1"/>
    <col min="8210" max="8210" width="14" style="61" customWidth="1"/>
    <col min="8211" max="8211" width="13.42578125" style="61" bestFit="1" customWidth="1"/>
    <col min="8212" max="8212" width="24.140625" style="61" customWidth="1"/>
    <col min="8213" max="8213" width="20.7109375" style="61" customWidth="1"/>
    <col min="8214" max="8216" width="0" style="61" hidden="1" customWidth="1"/>
    <col min="8217" max="8445" width="13.140625" style="61"/>
    <col min="8446" max="8446" width="45.5703125" style="61" customWidth="1"/>
    <col min="8447" max="8447" width="13.42578125" style="61" bestFit="1" customWidth="1"/>
    <col min="8448" max="8448" width="24.5703125" style="61" bestFit="1" customWidth="1"/>
    <col min="8449" max="8449" width="23.140625" style="61" bestFit="1" customWidth="1"/>
    <col min="8450" max="8450" width="13.140625" style="61" customWidth="1"/>
    <col min="8451" max="8451" width="16.85546875" style="61" customWidth="1"/>
    <col min="8452" max="8452" width="21" style="61" customWidth="1"/>
    <col min="8453" max="8453" width="9.7109375" style="61" customWidth="1"/>
    <col min="8454" max="8454" width="13.28515625" style="61" customWidth="1"/>
    <col min="8455" max="8455" width="17.7109375" style="61" customWidth="1"/>
    <col min="8456" max="8456" width="9.7109375" style="61" customWidth="1"/>
    <col min="8457" max="8457" width="9.5703125" style="61" customWidth="1"/>
    <col min="8458" max="8459" width="7.85546875" style="61" customWidth="1"/>
    <col min="8460" max="8460" width="6.28515625" style="61" customWidth="1"/>
    <col min="8461" max="8462" width="7.85546875" style="61" customWidth="1"/>
    <col min="8463" max="8463" width="9.28515625" style="61" customWidth="1"/>
    <col min="8464" max="8464" width="6.140625" style="61" customWidth="1"/>
    <col min="8465" max="8465" width="18" style="61" customWidth="1"/>
    <col min="8466" max="8466" width="14" style="61" customWidth="1"/>
    <col min="8467" max="8467" width="13.42578125" style="61" bestFit="1" customWidth="1"/>
    <col min="8468" max="8468" width="24.140625" style="61" customWidth="1"/>
    <col min="8469" max="8469" width="20.7109375" style="61" customWidth="1"/>
    <col min="8470" max="8472" width="0" style="61" hidden="1" customWidth="1"/>
    <col min="8473" max="8701" width="13.140625" style="61"/>
    <col min="8702" max="8702" width="45.5703125" style="61" customWidth="1"/>
    <col min="8703" max="8703" width="13.42578125" style="61" bestFit="1" customWidth="1"/>
    <col min="8704" max="8704" width="24.5703125" style="61" bestFit="1" customWidth="1"/>
    <col min="8705" max="8705" width="23.140625" style="61" bestFit="1" customWidth="1"/>
    <col min="8706" max="8706" width="13.140625" style="61" customWidth="1"/>
    <col min="8707" max="8707" width="16.85546875" style="61" customWidth="1"/>
    <col min="8708" max="8708" width="21" style="61" customWidth="1"/>
    <col min="8709" max="8709" width="9.7109375" style="61" customWidth="1"/>
    <col min="8710" max="8710" width="13.28515625" style="61" customWidth="1"/>
    <col min="8711" max="8711" width="17.7109375" style="61" customWidth="1"/>
    <col min="8712" max="8712" width="9.7109375" style="61" customWidth="1"/>
    <col min="8713" max="8713" width="9.5703125" style="61" customWidth="1"/>
    <col min="8714" max="8715" width="7.85546875" style="61" customWidth="1"/>
    <col min="8716" max="8716" width="6.28515625" style="61" customWidth="1"/>
    <col min="8717" max="8718" width="7.85546875" style="61" customWidth="1"/>
    <col min="8719" max="8719" width="9.28515625" style="61" customWidth="1"/>
    <col min="8720" max="8720" width="6.140625" style="61" customWidth="1"/>
    <col min="8721" max="8721" width="18" style="61" customWidth="1"/>
    <col min="8722" max="8722" width="14" style="61" customWidth="1"/>
    <col min="8723" max="8723" width="13.42578125" style="61" bestFit="1" customWidth="1"/>
    <col min="8724" max="8724" width="24.140625" style="61" customWidth="1"/>
    <col min="8725" max="8725" width="20.7109375" style="61" customWidth="1"/>
    <col min="8726" max="8728" width="0" style="61" hidden="1" customWidth="1"/>
    <col min="8729" max="8957" width="13.140625" style="61"/>
    <col min="8958" max="8958" width="45.5703125" style="61" customWidth="1"/>
    <col min="8959" max="8959" width="13.42578125" style="61" bestFit="1" customWidth="1"/>
    <col min="8960" max="8960" width="24.5703125" style="61" bestFit="1" customWidth="1"/>
    <col min="8961" max="8961" width="23.140625" style="61" bestFit="1" customWidth="1"/>
    <col min="8962" max="8962" width="13.140625" style="61" customWidth="1"/>
    <col min="8963" max="8963" width="16.85546875" style="61" customWidth="1"/>
    <col min="8964" max="8964" width="21" style="61" customWidth="1"/>
    <col min="8965" max="8965" width="9.7109375" style="61" customWidth="1"/>
    <col min="8966" max="8966" width="13.28515625" style="61" customWidth="1"/>
    <col min="8967" max="8967" width="17.7109375" style="61" customWidth="1"/>
    <col min="8968" max="8968" width="9.7109375" style="61" customWidth="1"/>
    <col min="8969" max="8969" width="9.5703125" style="61" customWidth="1"/>
    <col min="8970" max="8971" width="7.85546875" style="61" customWidth="1"/>
    <col min="8972" max="8972" width="6.28515625" style="61" customWidth="1"/>
    <col min="8973" max="8974" width="7.85546875" style="61" customWidth="1"/>
    <col min="8975" max="8975" width="9.28515625" style="61" customWidth="1"/>
    <col min="8976" max="8976" width="6.140625" style="61" customWidth="1"/>
    <col min="8977" max="8977" width="18" style="61" customWidth="1"/>
    <col min="8978" max="8978" width="14" style="61" customWidth="1"/>
    <col min="8979" max="8979" width="13.42578125" style="61" bestFit="1" customWidth="1"/>
    <col min="8980" max="8980" width="24.140625" style="61" customWidth="1"/>
    <col min="8981" max="8981" width="20.7109375" style="61" customWidth="1"/>
    <col min="8982" max="8984" width="0" style="61" hidden="1" customWidth="1"/>
    <col min="8985" max="9213" width="13.140625" style="61"/>
    <col min="9214" max="9214" width="45.5703125" style="61" customWidth="1"/>
    <col min="9215" max="9215" width="13.42578125" style="61" bestFit="1" customWidth="1"/>
    <col min="9216" max="9216" width="24.5703125" style="61" bestFit="1" customWidth="1"/>
    <col min="9217" max="9217" width="23.140625" style="61" bestFit="1" customWidth="1"/>
    <col min="9218" max="9218" width="13.140625" style="61" customWidth="1"/>
    <col min="9219" max="9219" width="16.85546875" style="61" customWidth="1"/>
    <col min="9220" max="9220" width="21" style="61" customWidth="1"/>
    <col min="9221" max="9221" width="9.7109375" style="61" customWidth="1"/>
    <col min="9222" max="9222" width="13.28515625" style="61" customWidth="1"/>
    <col min="9223" max="9223" width="17.7109375" style="61" customWidth="1"/>
    <col min="9224" max="9224" width="9.7109375" style="61" customWidth="1"/>
    <col min="9225" max="9225" width="9.5703125" style="61" customWidth="1"/>
    <col min="9226" max="9227" width="7.85546875" style="61" customWidth="1"/>
    <col min="9228" max="9228" width="6.28515625" style="61" customWidth="1"/>
    <col min="9229" max="9230" width="7.85546875" style="61" customWidth="1"/>
    <col min="9231" max="9231" width="9.28515625" style="61" customWidth="1"/>
    <col min="9232" max="9232" width="6.140625" style="61" customWidth="1"/>
    <col min="9233" max="9233" width="18" style="61" customWidth="1"/>
    <col min="9234" max="9234" width="14" style="61" customWidth="1"/>
    <col min="9235" max="9235" width="13.42578125" style="61" bestFit="1" customWidth="1"/>
    <col min="9236" max="9236" width="24.140625" style="61" customWidth="1"/>
    <col min="9237" max="9237" width="20.7109375" style="61" customWidth="1"/>
    <col min="9238" max="9240" width="0" style="61" hidden="1" customWidth="1"/>
    <col min="9241" max="9469" width="13.140625" style="61"/>
    <col min="9470" max="9470" width="45.5703125" style="61" customWidth="1"/>
    <col min="9471" max="9471" width="13.42578125" style="61" bestFit="1" customWidth="1"/>
    <col min="9472" max="9472" width="24.5703125" style="61" bestFit="1" customWidth="1"/>
    <col min="9473" max="9473" width="23.140625" style="61" bestFit="1" customWidth="1"/>
    <col min="9474" max="9474" width="13.140625" style="61" customWidth="1"/>
    <col min="9475" max="9475" width="16.85546875" style="61" customWidth="1"/>
    <col min="9476" max="9476" width="21" style="61" customWidth="1"/>
    <col min="9477" max="9477" width="9.7109375" style="61" customWidth="1"/>
    <col min="9478" max="9478" width="13.28515625" style="61" customWidth="1"/>
    <col min="9479" max="9479" width="17.7109375" style="61" customWidth="1"/>
    <col min="9480" max="9480" width="9.7109375" style="61" customWidth="1"/>
    <col min="9481" max="9481" width="9.5703125" style="61" customWidth="1"/>
    <col min="9482" max="9483" width="7.85546875" style="61" customWidth="1"/>
    <col min="9484" max="9484" width="6.28515625" style="61" customWidth="1"/>
    <col min="9485" max="9486" width="7.85546875" style="61" customWidth="1"/>
    <col min="9487" max="9487" width="9.28515625" style="61" customWidth="1"/>
    <col min="9488" max="9488" width="6.140625" style="61" customWidth="1"/>
    <col min="9489" max="9489" width="18" style="61" customWidth="1"/>
    <col min="9490" max="9490" width="14" style="61" customWidth="1"/>
    <col min="9491" max="9491" width="13.42578125" style="61" bestFit="1" customWidth="1"/>
    <col min="9492" max="9492" width="24.140625" style="61" customWidth="1"/>
    <col min="9493" max="9493" width="20.7109375" style="61" customWidth="1"/>
    <col min="9494" max="9496" width="0" style="61" hidden="1" customWidth="1"/>
    <col min="9497" max="9725" width="13.140625" style="61"/>
    <col min="9726" max="9726" width="45.5703125" style="61" customWidth="1"/>
    <col min="9727" max="9727" width="13.42578125" style="61" bestFit="1" customWidth="1"/>
    <col min="9728" max="9728" width="24.5703125" style="61" bestFit="1" customWidth="1"/>
    <col min="9729" max="9729" width="23.140625" style="61" bestFit="1" customWidth="1"/>
    <col min="9730" max="9730" width="13.140625" style="61" customWidth="1"/>
    <col min="9731" max="9731" width="16.85546875" style="61" customWidth="1"/>
    <col min="9732" max="9732" width="21" style="61" customWidth="1"/>
    <col min="9733" max="9733" width="9.7109375" style="61" customWidth="1"/>
    <col min="9734" max="9734" width="13.28515625" style="61" customWidth="1"/>
    <col min="9735" max="9735" width="17.7109375" style="61" customWidth="1"/>
    <col min="9736" max="9736" width="9.7109375" style="61" customWidth="1"/>
    <col min="9737" max="9737" width="9.5703125" style="61" customWidth="1"/>
    <col min="9738" max="9739" width="7.85546875" style="61" customWidth="1"/>
    <col min="9740" max="9740" width="6.28515625" style="61" customWidth="1"/>
    <col min="9741" max="9742" width="7.85546875" style="61" customWidth="1"/>
    <col min="9743" max="9743" width="9.28515625" style="61" customWidth="1"/>
    <col min="9744" max="9744" width="6.140625" style="61" customWidth="1"/>
    <col min="9745" max="9745" width="18" style="61" customWidth="1"/>
    <col min="9746" max="9746" width="14" style="61" customWidth="1"/>
    <col min="9747" max="9747" width="13.42578125" style="61" bestFit="1" customWidth="1"/>
    <col min="9748" max="9748" width="24.140625" style="61" customWidth="1"/>
    <col min="9749" max="9749" width="20.7109375" style="61" customWidth="1"/>
    <col min="9750" max="9752" width="0" style="61" hidden="1" customWidth="1"/>
    <col min="9753" max="9981" width="13.140625" style="61"/>
    <col min="9982" max="9982" width="45.5703125" style="61" customWidth="1"/>
    <col min="9983" max="9983" width="13.42578125" style="61" bestFit="1" customWidth="1"/>
    <col min="9984" max="9984" width="24.5703125" style="61" bestFit="1" customWidth="1"/>
    <col min="9985" max="9985" width="23.140625" style="61" bestFit="1" customWidth="1"/>
    <col min="9986" max="9986" width="13.140625" style="61" customWidth="1"/>
    <col min="9987" max="9987" width="16.85546875" style="61" customWidth="1"/>
    <col min="9988" max="9988" width="21" style="61" customWidth="1"/>
    <col min="9989" max="9989" width="9.7109375" style="61" customWidth="1"/>
    <col min="9990" max="9990" width="13.28515625" style="61" customWidth="1"/>
    <col min="9991" max="9991" width="17.7109375" style="61" customWidth="1"/>
    <col min="9992" max="9992" width="9.7109375" style="61" customWidth="1"/>
    <col min="9993" max="9993" width="9.5703125" style="61" customWidth="1"/>
    <col min="9994" max="9995" width="7.85546875" style="61" customWidth="1"/>
    <col min="9996" max="9996" width="6.28515625" style="61" customWidth="1"/>
    <col min="9997" max="9998" width="7.85546875" style="61" customWidth="1"/>
    <col min="9999" max="9999" width="9.28515625" style="61" customWidth="1"/>
    <col min="10000" max="10000" width="6.140625" style="61" customWidth="1"/>
    <col min="10001" max="10001" width="18" style="61" customWidth="1"/>
    <col min="10002" max="10002" width="14" style="61" customWidth="1"/>
    <col min="10003" max="10003" width="13.42578125" style="61" bestFit="1" customWidth="1"/>
    <col min="10004" max="10004" width="24.140625" style="61" customWidth="1"/>
    <col min="10005" max="10005" width="20.7109375" style="61" customWidth="1"/>
    <col min="10006" max="10008" width="0" style="61" hidden="1" customWidth="1"/>
    <col min="10009" max="10237" width="13.140625" style="61"/>
    <col min="10238" max="10238" width="45.5703125" style="61" customWidth="1"/>
    <col min="10239" max="10239" width="13.42578125" style="61" bestFit="1" customWidth="1"/>
    <col min="10240" max="10240" width="24.5703125" style="61" bestFit="1" customWidth="1"/>
    <col min="10241" max="10241" width="23.140625" style="61" bestFit="1" customWidth="1"/>
    <col min="10242" max="10242" width="13.140625" style="61" customWidth="1"/>
    <col min="10243" max="10243" width="16.85546875" style="61" customWidth="1"/>
    <col min="10244" max="10244" width="21" style="61" customWidth="1"/>
    <col min="10245" max="10245" width="9.7109375" style="61" customWidth="1"/>
    <col min="10246" max="10246" width="13.28515625" style="61" customWidth="1"/>
    <col min="10247" max="10247" width="17.7109375" style="61" customWidth="1"/>
    <col min="10248" max="10248" width="9.7109375" style="61" customWidth="1"/>
    <col min="10249" max="10249" width="9.5703125" style="61" customWidth="1"/>
    <col min="10250" max="10251" width="7.85546875" style="61" customWidth="1"/>
    <col min="10252" max="10252" width="6.28515625" style="61" customWidth="1"/>
    <col min="10253" max="10254" width="7.85546875" style="61" customWidth="1"/>
    <col min="10255" max="10255" width="9.28515625" style="61" customWidth="1"/>
    <col min="10256" max="10256" width="6.140625" style="61" customWidth="1"/>
    <col min="10257" max="10257" width="18" style="61" customWidth="1"/>
    <col min="10258" max="10258" width="14" style="61" customWidth="1"/>
    <col min="10259" max="10259" width="13.42578125" style="61" bestFit="1" customWidth="1"/>
    <col min="10260" max="10260" width="24.140625" style="61" customWidth="1"/>
    <col min="10261" max="10261" width="20.7109375" style="61" customWidth="1"/>
    <col min="10262" max="10264" width="0" style="61" hidden="1" customWidth="1"/>
    <col min="10265" max="10493" width="13.140625" style="61"/>
    <col min="10494" max="10494" width="45.5703125" style="61" customWidth="1"/>
    <col min="10495" max="10495" width="13.42578125" style="61" bestFit="1" customWidth="1"/>
    <col min="10496" max="10496" width="24.5703125" style="61" bestFit="1" customWidth="1"/>
    <col min="10497" max="10497" width="23.140625" style="61" bestFit="1" customWidth="1"/>
    <col min="10498" max="10498" width="13.140625" style="61" customWidth="1"/>
    <col min="10499" max="10499" width="16.85546875" style="61" customWidth="1"/>
    <col min="10500" max="10500" width="21" style="61" customWidth="1"/>
    <col min="10501" max="10501" width="9.7109375" style="61" customWidth="1"/>
    <col min="10502" max="10502" width="13.28515625" style="61" customWidth="1"/>
    <col min="10503" max="10503" width="17.7109375" style="61" customWidth="1"/>
    <col min="10504" max="10504" width="9.7109375" style="61" customWidth="1"/>
    <col min="10505" max="10505" width="9.5703125" style="61" customWidth="1"/>
    <col min="10506" max="10507" width="7.85546875" style="61" customWidth="1"/>
    <col min="10508" max="10508" width="6.28515625" style="61" customWidth="1"/>
    <col min="10509" max="10510" width="7.85546875" style="61" customWidth="1"/>
    <col min="10511" max="10511" width="9.28515625" style="61" customWidth="1"/>
    <col min="10512" max="10512" width="6.140625" style="61" customWidth="1"/>
    <col min="10513" max="10513" width="18" style="61" customWidth="1"/>
    <col min="10514" max="10514" width="14" style="61" customWidth="1"/>
    <col min="10515" max="10515" width="13.42578125" style="61" bestFit="1" customWidth="1"/>
    <col min="10516" max="10516" width="24.140625" style="61" customWidth="1"/>
    <col min="10517" max="10517" width="20.7109375" style="61" customWidth="1"/>
    <col min="10518" max="10520" width="0" style="61" hidden="1" customWidth="1"/>
    <col min="10521" max="10749" width="13.140625" style="61"/>
    <col min="10750" max="10750" width="45.5703125" style="61" customWidth="1"/>
    <col min="10751" max="10751" width="13.42578125" style="61" bestFit="1" customWidth="1"/>
    <col min="10752" max="10752" width="24.5703125" style="61" bestFit="1" customWidth="1"/>
    <col min="10753" max="10753" width="23.140625" style="61" bestFit="1" customWidth="1"/>
    <col min="10754" max="10754" width="13.140625" style="61" customWidth="1"/>
    <col min="10755" max="10755" width="16.85546875" style="61" customWidth="1"/>
    <col min="10756" max="10756" width="21" style="61" customWidth="1"/>
    <col min="10757" max="10757" width="9.7109375" style="61" customWidth="1"/>
    <col min="10758" max="10758" width="13.28515625" style="61" customWidth="1"/>
    <col min="10759" max="10759" width="17.7109375" style="61" customWidth="1"/>
    <col min="10760" max="10760" width="9.7109375" style="61" customWidth="1"/>
    <col min="10761" max="10761" width="9.5703125" style="61" customWidth="1"/>
    <col min="10762" max="10763" width="7.85546875" style="61" customWidth="1"/>
    <col min="10764" max="10764" width="6.28515625" style="61" customWidth="1"/>
    <col min="10765" max="10766" width="7.85546875" style="61" customWidth="1"/>
    <col min="10767" max="10767" width="9.28515625" style="61" customWidth="1"/>
    <col min="10768" max="10768" width="6.140625" style="61" customWidth="1"/>
    <col min="10769" max="10769" width="18" style="61" customWidth="1"/>
    <col min="10770" max="10770" width="14" style="61" customWidth="1"/>
    <col min="10771" max="10771" width="13.42578125" style="61" bestFit="1" customWidth="1"/>
    <col min="10772" max="10772" width="24.140625" style="61" customWidth="1"/>
    <col min="10773" max="10773" width="20.7109375" style="61" customWidth="1"/>
    <col min="10774" max="10776" width="0" style="61" hidden="1" customWidth="1"/>
    <col min="10777" max="11005" width="13.140625" style="61"/>
    <col min="11006" max="11006" width="45.5703125" style="61" customWidth="1"/>
    <col min="11007" max="11007" width="13.42578125" style="61" bestFit="1" customWidth="1"/>
    <col min="11008" max="11008" width="24.5703125" style="61" bestFit="1" customWidth="1"/>
    <col min="11009" max="11009" width="23.140625" style="61" bestFit="1" customWidth="1"/>
    <col min="11010" max="11010" width="13.140625" style="61" customWidth="1"/>
    <col min="11011" max="11011" width="16.85546875" style="61" customWidth="1"/>
    <col min="11012" max="11012" width="21" style="61" customWidth="1"/>
    <col min="11013" max="11013" width="9.7109375" style="61" customWidth="1"/>
    <col min="11014" max="11014" width="13.28515625" style="61" customWidth="1"/>
    <col min="11015" max="11015" width="17.7109375" style="61" customWidth="1"/>
    <col min="11016" max="11016" width="9.7109375" style="61" customWidth="1"/>
    <col min="11017" max="11017" width="9.5703125" style="61" customWidth="1"/>
    <col min="11018" max="11019" width="7.85546875" style="61" customWidth="1"/>
    <col min="11020" max="11020" width="6.28515625" style="61" customWidth="1"/>
    <col min="11021" max="11022" width="7.85546875" style="61" customWidth="1"/>
    <col min="11023" max="11023" width="9.28515625" style="61" customWidth="1"/>
    <col min="11024" max="11024" width="6.140625" style="61" customWidth="1"/>
    <col min="11025" max="11025" width="18" style="61" customWidth="1"/>
    <col min="11026" max="11026" width="14" style="61" customWidth="1"/>
    <col min="11027" max="11027" width="13.42578125" style="61" bestFit="1" customWidth="1"/>
    <col min="11028" max="11028" width="24.140625" style="61" customWidth="1"/>
    <col min="11029" max="11029" width="20.7109375" style="61" customWidth="1"/>
    <col min="11030" max="11032" width="0" style="61" hidden="1" customWidth="1"/>
    <col min="11033" max="11261" width="13.140625" style="61"/>
    <col min="11262" max="11262" width="45.5703125" style="61" customWidth="1"/>
    <col min="11263" max="11263" width="13.42578125" style="61" bestFit="1" customWidth="1"/>
    <col min="11264" max="11264" width="24.5703125" style="61" bestFit="1" customWidth="1"/>
    <col min="11265" max="11265" width="23.140625" style="61" bestFit="1" customWidth="1"/>
    <col min="11266" max="11266" width="13.140625" style="61" customWidth="1"/>
    <col min="11267" max="11267" width="16.85546875" style="61" customWidth="1"/>
    <col min="11268" max="11268" width="21" style="61" customWidth="1"/>
    <col min="11269" max="11269" width="9.7109375" style="61" customWidth="1"/>
    <col min="11270" max="11270" width="13.28515625" style="61" customWidth="1"/>
    <col min="11271" max="11271" width="17.7109375" style="61" customWidth="1"/>
    <col min="11272" max="11272" width="9.7109375" style="61" customWidth="1"/>
    <col min="11273" max="11273" width="9.5703125" style="61" customWidth="1"/>
    <col min="11274" max="11275" width="7.85546875" style="61" customWidth="1"/>
    <col min="11276" max="11276" width="6.28515625" style="61" customWidth="1"/>
    <col min="11277" max="11278" width="7.85546875" style="61" customWidth="1"/>
    <col min="11279" max="11279" width="9.28515625" style="61" customWidth="1"/>
    <col min="11280" max="11280" width="6.140625" style="61" customWidth="1"/>
    <col min="11281" max="11281" width="18" style="61" customWidth="1"/>
    <col min="11282" max="11282" width="14" style="61" customWidth="1"/>
    <col min="11283" max="11283" width="13.42578125" style="61" bestFit="1" customWidth="1"/>
    <col min="11284" max="11284" width="24.140625" style="61" customWidth="1"/>
    <col min="11285" max="11285" width="20.7109375" style="61" customWidth="1"/>
    <col min="11286" max="11288" width="0" style="61" hidden="1" customWidth="1"/>
    <col min="11289" max="11517" width="13.140625" style="61"/>
    <col min="11518" max="11518" width="45.5703125" style="61" customWidth="1"/>
    <col min="11519" max="11519" width="13.42578125" style="61" bestFit="1" customWidth="1"/>
    <col min="11520" max="11520" width="24.5703125" style="61" bestFit="1" customWidth="1"/>
    <col min="11521" max="11521" width="23.140625" style="61" bestFit="1" customWidth="1"/>
    <col min="11522" max="11522" width="13.140625" style="61" customWidth="1"/>
    <col min="11523" max="11523" width="16.85546875" style="61" customWidth="1"/>
    <col min="11524" max="11524" width="21" style="61" customWidth="1"/>
    <col min="11525" max="11525" width="9.7109375" style="61" customWidth="1"/>
    <col min="11526" max="11526" width="13.28515625" style="61" customWidth="1"/>
    <col min="11527" max="11527" width="17.7109375" style="61" customWidth="1"/>
    <col min="11528" max="11528" width="9.7109375" style="61" customWidth="1"/>
    <col min="11529" max="11529" width="9.5703125" style="61" customWidth="1"/>
    <col min="11530" max="11531" width="7.85546875" style="61" customWidth="1"/>
    <col min="11532" max="11532" width="6.28515625" style="61" customWidth="1"/>
    <col min="11533" max="11534" width="7.85546875" style="61" customWidth="1"/>
    <col min="11535" max="11535" width="9.28515625" style="61" customWidth="1"/>
    <col min="11536" max="11536" width="6.140625" style="61" customWidth="1"/>
    <col min="11537" max="11537" width="18" style="61" customWidth="1"/>
    <col min="11538" max="11538" width="14" style="61" customWidth="1"/>
    <col min="11539" max="11539" width="13.42578125" style="61" bestFit="1" customWidth="1"/>
    <col min="11540" max="11540" width="24.140625" style="61" customWidth="1"/>
    <col min="11541" max="11541" width="20.7109375" style="61" customWidth="1"/>
    <col min="11542" max="11544" width="0" style="61" hidden="1" customWidth="1"/>
    <col min="11545" max="11773" width="13.140625" style="61"/>
    <col min="11774" max="11774" width="45.5703125" style="61" customWidth="1"/>
    <col min="11775" max="11775" width="13.42578125" style="61" bestFit="1" customWidth="1"/>
    <col min="11776" max="11776" width="24.5703125" style="61" bestFit="1" customWidth="1"/>
    <col min="11777" max="11777" width="23.140625" style="61" bestFit="1" customWidth="1"/>
    <col min="11778" max="11778" width="13.140625" style="61" customWidth="1"/>
    <col min="11779" max="11779" width="16.85546875" style="61" customWidth="1"/>
    <col min="11780" max="11780" width="21" style="61" customWidth="1"/>
    <col min="11781" max="11781" width="9.7109375" style="61" customWidth="1"/>
    <col min="11782" max="11782" width="13.28515625" style="61" customWidth="1"/>
    <col min="11783" max="11783" width="17.7109375" style="61" customWidth="1"/>
    <col min="11784" max="11784" width="9.7109375" style="61" customWidth="1"/>
    <col min="11785" max="11785" width="9.5703125" style="61" customWidth="1"/>
    <col min="11786" max="11787" width="7.85546875" style="61" customWidth="1"/>
    <col min="11788" max="11788" width="6.28515625" style="61" customWidth="1"/>
    <col min="11789" max="11790" width="7.85546875" style="61" customWidth="1"/>
    <col min="11791" max="11791" width="9.28515625" style="61" customWidth="1"/>
    <col min="11792" max="11792" width="6.140625" style="61" customWidth="1"/>
    <col min="11793" max="11793" width="18" style="61" customWidth="1"/>
    <col min="11794" max="11794" width="14" style="61" customWidth="1"/>
    <col min="11795" max="11795" width="13.42578125" style="61" bestFit="1" customWidth="1"/>
    <col min="11796" max="11796" width="24.140625" style="61" customWidth="1"/>
    <col min="11797" max="11797" width="20.7109375" style="61" customWidth="1"/>
    <col min="11798" max="11800" width="0" style="61" hidden="1" customWidth="1"/>
    <col min="11801" max="12029" width="13.140625" style="61"/>
    <col min="12030" max="12030" width="45.5703125" style="61" customWidth="1"/>
    <col min="12031" max="12031" width="13.42578125" style="61" bestFit="1" customWidth="1"/>
    <col min="12032" max="12032" width="24.5703125" style="61" bestFit="1" customWidth="1"/>
    <col min="12033" max="12033" width="23.140625" style="61" bestFit="1" customWidth="1"/>
    <col min="12034" max="12034" width="13.140625" style="61" customWidth="1"/>
    <col min="12035" max="12035" width="16.85546875" style="61" customWidth="1"/>
    <col min="12036" max="12036" width="21" style="61" customWidth="1"/>
    <col min="12037" max="12037" width="9.7109375" style="61" customWidth="1"/>
    <col min="12038" max="12038" width="13.28515625" style="61" customWidth="1"/>
    <col min="12039" max="12039" width="17.7109375" style="61" customWidth="1"/>
    <col min="12040" max="12040" width="9.7109375" style="61" customWidth="1"/>
    <col min="12041" max="12041" width="9.5703125" style="61" customWidth="1"/>
    <col min="12042" max="12043" width="7.85546875" style="61" customWidth="1"/>
    <col min="12044" max="12044" width="6.28515625" style="61" customWidth="1"/>
    <col min="12045" max="12046" width="7.85546875" style="61" customWidth="1"/>
    <col min="12047" max="12047" width="9.28515625" style="61" customWidth="1"/>
    <col min="12048" max="12048" width="6.140625" style="61" customWidth="1"/>
    <col min="12049" max="12049" width="18" style="61" customWidth="1"/>
    <col min="12050" max="12050" width="14" style="61" customWidth="1"/>
    <col min="12051" max="12051" width="13.42578125" style="61" bestFit="1" customWidth="1"/>
    <col min="12052" max="12052" width="24.140625" style="61" customWidth="1"/>
    <col min="12053" max="12053" width="20.7109375" style="61" customWidth="1"/>
    <col min="12054" max="12056" width="0" style="61" hidden="1" customWidth="1"/>
    <col min="12057" max="12285" width="13.140625" style="61"/>
    <col min="12286" max="12286" width="45.5703125" style="61" customWidth="1"/>
    <col min="12287" max="12287" width="13.42578125" style="61" bestFit="1" customWidth="1"/>
    <col min="12288" max="12288" width="24.5703125" style="61" bestFit="1" customWidth="1"/>
    <col min="12289" max="12289" width="23.140625" style="61" bestFit="1" customWidth="1"/>
    <col min="12290" max="12290" width="13.140625" style="61" customWidth="1"/>
    <col min="12291" max="12291" width="16.85546875" style="61" customWidth="1"/>
    <col min="12292" max="12292" width="21" style="61" customWidth="1"/>
    <col min="12293" max="12293" width="9.7109375" style="61" customWidth="1"/>
    <col min="12294" max="12294" width="13.28515625" style="61" customWidth="1"/>
    <col min="12295" max="12295" width="17.7109375" style="61" customWidth="1"/>
    <col min="12296" max="12296" width="9.7109375" style="61" customWidth="1"/>
    <col min="12297" max="12297" width="9.5703125" style="61" customWidth="1"/>
    <col min="12298" max="12299" width="7.85546875" style="61" customWidth="1"/>
    <col min="12300" max="12300" width="6.28515625" style="61" customWidth="1"/>
    <col min="12301" max="12302" width="7.85546875" style="61" customWidth="1"/>
    <col min="12303" max="12303" width="9.28515625" style="61" customWidth="1"/>
    <col min="12304" max="12304" width="6.140625" style="61" customWidth="1"/>
    <col min="12305" max="12305" width="18" style="61" customWidth="1"/>
    <col min="12306" max="12306" width="14" style="61" customWidth="1"/>
    <col min="12307" max="12307" width="13.42578125" style="61" bestFit="1" customWidth="1"/>
    <col min="12308" max="12308" width="24.140625" style="61" customWidth="1"/>
    <col min="12309" max="12309" width="20.7109375" style="61" customWidth="1"/>
    <col min="12310" max="12312" width="0" style="61" hidden="1" customWidth="1"/>
    <col min="12313" max="12541" width="13.140625" style="61"/>
    <col min="12542" max="12542" width="45.5703125" style="61" customWidth="1"/>
    <col min="12543" max="12543" width="13.42578125" style="61" bestFit="1" customWidth="1"/>
    <col min="12544" max="12544" width="24.5703125" style="61" bestFit="1" customWidth="1"/>
    <col min="12545" max="12545" width="23.140625" style="61" bestFit="1" customWidth="1"/>
    <col min="12546" max="12546" width="13.140625" style="61" customWidth="1"/>
    <col min="12547" max="12547" width="16.85546875" style="61" customWidth="1"/>
    <col min="12548" max="12548" width="21" style="61" customWidth="1"/>
    <col min="12549" max="12549" width="9.7109375" style="61" customWidth="1"/>
    <col min="12550" max="12550" width="13.28515625" style="61" customWidth="1"/>
    <col min="12551" max="12551" width="17.7109375" style="61" customWidth="1"/>
    <col min="12552" max="12552" width="9.7109375" style="61" customWidth="1"/>
    <col min="12553" max="12553" width="9.5703125" style="61" customWidth="1"/>
    <col min="12554" max="12555" width="7.85546875" style="61" customWidth="1"/>
    <col min="12556" max="12556" width="6.28515625" style="61" customWidth="1"/>
    <col min="12557" max="12558" width="7.85546875" style="61" customWidth="1"/>
    <col min="12559" max="12559" width="9.28515625" style="61" customWidth="1"/>
    <col min="12560" max="12560" width="6.140625" style="61" customWidth="1"/>
    <col min="12561" max="12561" width="18" style="61" customWidth="1"/>
    <col min="12562" max="12562" width="14" style="61" customWidth="1"/>
    <col min="12563" max="12563" width="13.42578125" style="61" bestFit="1" customWidth="1"/>
    <col min="12564" max="12564" width="24.140625" style="61" customWidth="1"/>
    <col min="12565" max="12565" width="20.7109375" style="61" customWidth="1"/>
    <col min="12566" max="12568" width="0" style="61" hidden="1" customWidth="1"/>
    <col min="12569" max="12797" width="13.140625" style="61"/>
    <col min="12798" max="12798" width="45.5703125" style="61" customWidth="1"/>
    <col min="12799" max="12799" width="13.42578125" style="61" bestFit="1" customWidth="1"/>
    <col min="12800" max="12800" width="24.5703125" style="61" bestFit="1" customWidth="1"/>
    <col min="12801" max="12801" width="23.140625" style="61" bestFit="1" customWidth="1"/>
    <col min="12802" max="12802" width="13.140625" style="61" customWidth="1"/>
    <col min="12803" max="12803" width="16.85546875" style="61" customWidth="1"/>
    <col min="12804" max="12804" width="21" style="61" customWidth="1"/>
    <col min="12805" max="12805" width="9.7109375" style="61" customWidth="1"/>
    <col min="12806" max="12806" width="13.28515625" style="61" customWidth="1"/>
    <col min="12807" max="12807" width="17.7109375" style="61" customWidth="1"/>
    <col min="12808" max="12808" width="9.7109375" style="61" customWidth="1"/>
    <col min="12809" max="12809" width="9.5703125" style="61" customWidth="1"/>
    <col min="12810" max="12811" width="7.85546875" style="61" customWidth="1"/>
    <col min="12812" max="12812" width="6.28515625" style="61" customWidth="1"/>
    <col min="12813" max="12814" width="7.85546875" style="61" customWidth="1"/>
    <col min="12815" max="12815" width="9.28515625" style="61" customWidth="1"/>
    <col min="12816" max="12816" width="6.140625" style="61" customWidth="1"/>
    <col min="12817" max="12817" width="18" style="61" customWidth="1"/>
    <col min="12818" max="12818" width="14" style="61" customWidth="1"/>
    <col min="12819" max="12819" width="13.42578125" style="61" bestFit="1" customWidth="1"/>
    <col min="12820" max="12820" width="24.140625" style="61" customWidth="1"/>
    <col min="12821" max="12821" width="20.7109375" style="61" customWidth="1"/>
    <col min="12822" max="12824" width="0" style="61" hidden="1" customWidth="1"/>
    <col min="12825" max="13053" width="13.140625" style="61"/>
    <col min="13054" max="13054" width="45.5703125" style="61" customWidth="1"/>
    <col min="13055" max="13055" width="13.42578125" style="61" bestFit="1" customWidth="1"/>
    <col min="13056" max="13056" width="24.5703125" style="61" bestFit="1" customWidth="1"/>
    <col min="13057" max="13057" width="23.140625" style="61" bestFit="1" customWidth="1"/>
    <col min="13058" max="13058" width="13.140625" style="61" customWidth="1"/>
    <col min="13059" max="13059" width="16.85546875" style="61" customWidth="1"/>
    <col min="13060" max="13060" width="21" style="61" customWidth="1"/>
    <col min="13061" max="13061" width="9.7109375" style="61" customWidth="1"/>
    <col min="13062" max="13062" width="13.28515625" style="61" customWidth="1"/>
    <col min="13063" max="13063" width="17.7109375" style="61" customWidth="1"/>
    <col min="13064" max="13064" width="9.7109375" style="61" customWidth="1"/>
    <col min="13065" max="13065" width="9.5703125" style="61" customWidth="1"/>
    <col min="13066" max="13067" width="7.85546875" style="61" customWidth="1"/>
    <col min="13068" max="13068" width="6.28515625" style="61" customWidth="1"/>
    <col min="13069" max="13070" width="7.85546875" style="61" customWidth="1"/>
    <col min="13071" max="13071" width="9.28515625" style="61" customWidth="1"/>
    <col min="13072" max="13072" width="6.140625" style="61" customWidth="1"/>
    <col min="13073" max="13073" width="18" style="61" customWidth="1"/>
    <col min="13074" max="13074" width="14" style="61" customWidth="1"/>
    <col min="13075" max="13075" width="13.42578125" style="61" bestFit="1" customWidth="1"/>
    <col min="13076" max="13076" width="24.140625" style="61" customWidth="1"/>
    <col min="13077" max="13077" width="20.7109375" style="61" customWidth="1"/>
    <col min="13078" max="13080" width="0" style="61" hidden="1" customWidth="1"/>
    <col min="13081" max="13309" width="13.140625" style="61"/>
    <col min="13310" max="13310" width="45.5703125" style="61" customWidth="1"/>
    <col min="13311" max="13311" width="13.42578125" style="61" bestFit="1" customWidth="1"/>
    <col min="13312" max="13312" width="24.5703125" style="61" bestFit="1" customWidth="1"/>
    <col min="13313" max="13313" width="23.140625" style="61" bestFit="1" customWidth="1"/>
    <col min="13314" max="13314" width="13.140625" style="61" customWidth="1"/>
    <col min="13315" max="13315" width="16.85546875" style="61" customWidth="1"/>
    <col min="13316" max="13316" width="21" style="61" customWidth="1"/>
    <col min="13317" max="13317" width="9.7109375" style="61" customWidth="1"/>
    <col min="13318" max="13318" width="13.28515625" style="61" customWidth="1"/>
    <col min="13319" max="13319" width="17.7109375" style="61" customWidth="1"/>
    <col min="13320" max="13320" width="9.7109375" style="61" customWidth="1"/>
    <col min="13321" max="13321" width="9.5703125" style="61" customWidth="1"/>
    <col min="13322" max="13323" width="7.85546875" style="61" customWidth="1"/>
    <col min="13324" max="13324" width="6.28515625" style="61" customWidth="1"/>
    <col min="13325" max="13326" width="7.85546875" style="61" customWidth="1"/>
    <col min="13327" max="13327" width="9.28515625" style="61" customWidth="1"/>
    <col min="13328" max="13328" width="6.140625" style="61" customWidth="1"/>
    <col min="13329" max="13329" width="18" style="61" customWidth="1"/>
    <col min="13330" max="13330" width="14" style="61" customWidth="1"/>
    <col min="13331" max="13331" width="13.42578125" style="61" bestFit="1" customWidth="1"/>
    <col min="13332" max="13332" width="24.140625" style="61" customWidth="1"/>
    <col min="13333" max="13333" width="20.7109375" style="61" customWidth="1"/>
    <col min="13334" max="13336" width="0" style="61" hidden="1" customWidth="1"/>
    <col min="13337" max="13565" width="13.140625" style="61"/>
    <col min="13566" max="13566" width="45.5703125" style="61" customWidth="1"/>
    <col min="13567" max="13567" width="13.42578125" style="61" bestFit="1" customWidth="1"/>
    <col min="13568" max="13568" width="24.5703125" style="61" bestFit="1" customWidth="1"/>
    <col min="13569" max="13569" width="23.140625" style="61" bestFit="1" customWidth="1"/>
    <col min="13570" max="13570" width="13.140625" style="61" customWidth="1"/>
    <col min="13571" max="13571" width="16.85546875" style="61" customWidth="1"/>
    <col min="13572" max="13572" width="21" style="61" customWidth="1"/>
    <col min="13573" max="13573" width="9.7109375" style="61" customWidth="1"/>
    <col min="13574" max="13574" width="13.28515625" style="61" customWidth="1"/>
    <col min="13575" max="13575" width="17.7109375" style="61" customWidth="1"/>
    <col min="13576" max="13576" width="9.7109375" style="61" customWidth="1"/>
    <col min="13577" max="13577" width="9.5703125" style="61" customWidth="1"/>
    <col min="13578" max="13579" width="7.85546875" style="61" customWidth="1"/>
    <col min="13580" max="13580" width="6.28515625" style="61" customWidth="1"/>
    <col min="13581" max="13582" width="7.85546875" style="61" customWidth="1"/>
    <col min="13583" max="13583" width="9.28515625" style="61" customWidth="1"/>
    <col min="13584" max="13584" width="6.140625" style="61" customWidth="1"/>
    <col min="13585" max="13585" width="18" style="61" customWidth="1"/>
    <col min="13586" max="13586" width="14" style="61" customWidth="1"/>
    <col min="13587" max="13587" width="13.42578125" style="61" bestFit="1" customWidth="1"/>
    <col min="13588" max="13588" width="24.140625" style="61" customWidth="1"/>
    <col min="13589" max="13589" width="20.7109375" style="61" customWidth="1"/>
    <col min="13590" max="13592" width="0" style="61" hidden="1" customWidth="1"/>
    <col min="13593" max="13821" width="13.140625" style="61"/>
    <col min="13822" max="13822" width="45.5703125" style="61" customWidth="1"/>
    <col min="13823" max="13823" width="13.42578125" style="61" bestFit="1" customWidth="1"/>
    <col min="13824" max="13824" width="24.5703125" style="61" bestFit="1" customWidth="1"/>
    <col min="13825" max="13825" width="23.140625" style="61" bestFit="1" customWidth="1"/>
    <col min="13826" max="13826" width="13.140625" style="61" customWidth="1"/>
    <col min="13827" max="13827" width="16.85546875" style="61" customWidth="1"/>
    <col min="13828" max="13828" width="21" style="61" customWidth="1"/>
    <col min="13829" max="13829" width="9.7109375" style="61" customWidth="1"/>
    <col min="13830" max="13830" width="13.28515625" style="61" customWidth="1"/>
    <col min="13831" max="13831" width="17.7109375" style="61" customWidth="1"/>
    <col min="13832" max="13832" width="9.7109375" style="61" customWidth="1"/>
    <col min="13833" max="13833" width="9.5703125" style="61" customWidth="1"/>
    <col min="13834" max="13835" width="7.85546875" style="61" customWidth="1"/>
    <col min="13836" max="13836" width="6.28515625" style="61" customWidth="1"/>
    <col min="13837" max="13838" width="7.85546875" style="61" customWidth="1"/>
    <col min="13839" max="13839" width="9.28515625" style="61" customWidth="1"/>
    <col min="13840" max="13840" width="6.140625" style="61" customWidth="1"/>
    <col min="13841" max="13841" width="18" style="61" customWidth="1"/>
    <col min="13842" max="13842" width="14" style="61" customWidth="1"/>
    <col min="13843" max="13843" width="13.42578125" style="61" bestFit="1" customWidth="1"/>
    <col min="13844" max="13844" width="24.140625" style="61" customWidth="1"/>
    <col min="13845" max="13845" width="20.7109375" style="61" customWidth="1"/>
    <col min="13846" max="13848" width="0" style="61" hidden="1" customWidth="1"/>
    <col min="13849" max="14077" width="13.140625" style="61"/>
    <col min="14078" max="14078" width="45.5703125" style="61" customWidth="1"/>
    <col min="14079" max="14079" width="13.42578125" style="61" bestFit="1" customWidth="1"/>
    <col min="14080" max="14080" width="24.5703125" style="61" bestFit="1" customWidth="1"/>
    <col min="14081" max="14081" width="23.140625" style="61" bestFit="1" customWidth="1"/>
    <col min="14082" max="14082" width="13.140625" style="61" customWidth="1"/>
    <col min="14083" max="14083" width="16.85546875" style="61" customWidth="1"/>
    <col min="14084" max="14084" width="21" style="61" customWidth="1"/>
    <col min="14085" max="14085" width="9.7109375" style="61" customWidth="1"/>
    <col min="14086" max="14086" width="13.28515625" style="61" customWidth="1"/>
    <col min="14087" max="14087" width="17.7109375" style="61" customWidth="1"/>
    <col min="14088" max="14088" width="9.7109375" style="61" customWidth="1"/>
    <col min="14089" max="14089" width="9.5703125" style="61" customWidth="1"/>
    <col min="14090" max="14091" width="7.85546875" style="61" customWidth="1"/>
    <col min="14092" max="14092" width="6.28515625" style="61" customWidth="1"/>
    <col min="14093" max="14094" width="7.85546875" style="61" customWidth="1"/>
    <col min="14095" max="14095" width="9.28515625" style="61" customWidth="1"/>
    <col min="14096" max="14096" width="6.140625" style="61" customWidth="1"/>
    <col min="14097" max="14097" width="18" style="61" customWidth="1"/>
    <col min="14098" max="14098" width="14" style="61" customWidth="1"/>
    <col min="14099" max="14099" width="13.42578125" style="61" bestFit="1" customWidth="1"/>
    <col min="14100" max="14100" width="24.140625" style="61" customWidth="1"/>
    <col min="14101" max="14101" width="20.7109375" style="61" customWidth="1"/>
    <col min="14102" max="14104" width="0" style="61" hidden="1" customWidth="1"/>
    <col min="14105" max="14333" width="13.140625" style="61"/>
    <col min="14334" max="14334" width="45.5703125" style="61" customWidth="1"/>
    <col min="14335" max="14335" width="13.42578125" style="61" bestFit="1" customWidth="1"/>
    <col min="14336" max="14336" width="24.5703125" style="61" bestFit="1" customWidth="1"/>
    <col min="14337" max="14337" width="23.140625" style="61" bestFit="1" customWidth="1"/>
    <col min="14338" max="14338" width="13.140625" style="61" customWidth="1"/>
    <col min="14339" max="14339" width="16.85546875" style="61" customWidth="1"/>
    <col min="14340" max="14340" width="21" style="61" customWidth="1"/>
    <col min="14341" max="14341" width="9.7109375" style="61" customWidth="1"/>
    <col min="14342" max="14342" width="13.28515625" style="61" customWidth="1"/>
    <col min="14343" max="14343" width="17.7109375" style="61" customWidth="1"/>
    <col min="14344" max="14344" width="9.7109375" style="61" customWidth="1"/>
    <col min="14345" max="14345" width="9.5703125" style="61" customWidth="1"/>
    <col min="14346" max="14347" width="7.85546875" style="61" customWidth="1"/>
    <col min="14348" max="14348" width="6.28515625" style="61" customWidth="1"/>
    <col min="14349" max="14350" width="7.85546875" style="61" customWidth="1"/>
    <col min="14351" max="14351" width="9.28515625" style="61" customWidth="1"/>
    <col min="14352" max="14352" width="6.140625" style="61" customWidth="1"/>
    <col min="14353" max="14353" width="18" style="61" customWidth="1"/>
    <col min="14354" max="14354" width="14" style="61" customWidth="1"/>
    <col min="14355" max="14355" width="13.42578125" style="61" bestFit="1" customWidth="1"/>
    <col min="14356" max="14356" width="24.140625" style="61" customWidth="1"/>
    <col min="14357" max="14357" width="20.7109375" style="61" customWidth="1"/>
    <col min="14358" max="14360" width="0" style="61" hidden="1" customWidth="1"/>
    <col min="14361" max="14589" width="13.140625" style="61"/>
    <col min="14590" max="14590" width="45.5703125" style="61" customWidth="1"/>
    <col min="14591" max="14591" width="13.42578125" style="61" bestFit="1" customWidth="1"/>
    <col min="14592" max="14592" width="24.5703125" style="61" bestFit="1" customWidth="1"/>
    <col min="14593" max="14593" width="23.140625" style="61" bestFit="1" customWidth="1"/>
    <col min="14594" max="14594" width="13.140625" style="61" customWidth="1"/>
    <col min="14595" max="14595" width="16.85546875" style="61" customWidth="1"/>
    <col min="14596" max="14596" width="21" style="61" customWidth="1"/>
    <col min="14597" max="14597" width="9.7109375" style="61" customWidth="1"/>
    <col min="14598" max="14598" width="13.28515625" style="61" customWidth="1"/>
    <col min="14599" max="14599" width="17.7109375" style="61" customWidth="1"/>
    <col min="14600" max="14600" width="9.7109375" style="61" customWidth="1"/>
    <col min="14601" max="14601" width="9.5703125" style="61" customWidth="1"/>
    <col min="14602" max="14603" width="7.85546875" style="61" customWidth="1"/>
    <col min="14604" max="14604" width="6.28515625" style="61" customWidth="1"/>
    <col min="14605" max="14606" width="7.85546875" style="61" customWidth="1"/>
    <col min="14607" max="14607" width="9.28515625" style="61" customWidth="1"/>
    <col min="14608" max="14608" width="6.140625" style="61" customWidth="1"/>
    <col min="14609" max="14609" width="18" style="61" customWidth="1"/>
    <col min="14610" max="14610" width="14" style="61" customWidth="1"/>
    <col min="14611" max="14611" width="13.42578125" style="61" bestFit="1" customWidth="1"/>
    <col min="14612" max="14612" width="24.140625" style="61" customWidth="1"/>
    <col min="14613" max="14613" width="20.7109375" style="61" customWidth="1"/>
    <col min="14614" max="14616" width="0" style="61" hidden="1" customWidth="1"/>
    <col min="14617" max="14845" width="13.140625" style="61"/>
    <col min="14846" max="14846" width="45.5703125" style="61" customWidth="1"/>
    <col min="14847" max="14847" width="13.42578125" style="61" bestFit="1" customWidth="1"/>
    <col min="14848" max="14848" width="24.5703125" style="61" bestFit="1" customWidth="1"/>
    <col min="14849" max="14849" width="23.140625" style="61" bestFit="1" customWidth="1"/>
    <col min="14850" max="14850" width="13.140625" style="61" customWidth="1"/>
    <col min="14851" max="14851" width="16.85546875" style="61" customWidth="1"/>
    <col min="14852" max="14852" width="21" style="61" customWidth="1"/>
    <col min="14853" max="14853" width="9.7109375" style="61" customWidth="1"/>
    <col min="14854" max="14854" width="13.28515625" style="61" customWidth="1"/>
    <col min="14855" max="14855" width="17.7109375" style="61" customWidth="1"/>
    <col min="14856" max="14856" width="9.7109375" style="61" customWidth="1"/>
    <col min="14857" max="14857" width="9.5703125" style="61" customWidth="1"/>
    <col min="14858" max="14859" width="7.85546875" style="61" customWidth="1"/>
    <col min="14860" max="14860" width="6.28515625" style="61" customWidth="1"/>
    <col min="14861" max="14862" width="7.85546875" style="61" customWidth="1"/>
    <col min="14863" max="14863" width="9.28515625" style="61" customWidth="1"/>
    <col min="14864" max="14864" width="6.140625" style="61" customWidth="1"/>
    <col min="14865" max="14865" width="18" style="61" customWidth="1"/>
    <col min="14866" max="14866" width="14" style="61" customWidth="1"/>
    <col min="14867" max="14867" width="13.42578125" style="61" bestFit="1" customWidth="1"/>
    <col min="14868" max="14868" width="24.140625" style="61" customWidth="1"/>
    <col min="14869" max="14869" width="20.7109375" style="61" customWidth="1"/>
    <col min="14870" max="14872" width="0" style="61" hidden="1" customWidth="1"/>
    <col min="14873" max="15101" width="13.140625" style="61"/>
    <col min="15102" max="15102" width="45.5703125" style="61" customWidth="1"/>
    <col min="15103" max="15103" width="13.42578125" style="61" bestFit="1" customWidth="1"/>
    <col min="15104" max="15104" width="24.5703125" style="61" bestFit="1" customWidth="1"/>
    <col min="15105" max="15105" width="23.140625" style="61" bestFit="1" customWidth="1"/>
    <col min="15106" max="15106" width="13.140625" style="61" customWidth="1"/>
    <col min="15107" max="15107" width="16.85546875" style="61" customWidth="1"/>
    <col min="15108" max="15108" width="21" style="61" customWidth="1"/>
    <col min="15109" max="15109" width="9.7109375" style="61" customWidth="1"/>
    <col min="15110" max="15110" width="13.28515625" style="61" customWidth="1"/>
    <col min="15111" max="15111" width="17.7109375" style="61" customWidth="1"/>
    <col min="15112" max="15112" width="9.7109375" style="61" customWidth="1"/>
    <col min="15113" max="15113" width="9.5703125" style="61" customWidth="1"/>
    <col min="15114" max="15115" width="7.85546875" style="61" customWidth="1"/>
    <col min="15116" max="15116" width="6.28515625" style="61" customWidth="1"/>
    <col min="15117" max="15118" width="7.85546875" style="61" customWidth="1"/>
    <col min="15119" max="15119" width="9.28515625" style="61" customWidth="1"/>
    <col min="15120" max="15120" width="6.140625" style="61" customWidth="1"/>
    <col min="15121" max="15121" width="18" style="61" customWidth="1"/>
    <col min="15122" max="15122" width="14" style="61" customWidth="1"/>
    <col min="15123" max="15123" width="13.42578125" style="61" bestFit="1" customWidth="1"/>
    <col min="15124" max="15124" width="24.140625" style="61" customWidth="1"/>
    <col min="15125" max="15125" width="20.7109375" style="61" customWidth="1"/>
    <col min="15126" max="15128" width="0" style="61" hidden="1" customWidth="1"/>
    <col min="15129" max="15357" width="13.140625" style="61"/>
    <col min="15358" max="15358" width="45.5703125" style="61" customWidth="1"/>
    <col min="15359" max="15359" width="13.42578125" style="61" bestFit="1" customWidth="1"/>
    <col min="15360" max="15360" width="24.5703125" style="61" bestFit="1" customWidth="1"/>
    <col min="15361" max="15361" width="23.140625" style="61" bestFit="1" customWidth="1"/>
    <col min="15362" max="15362" width="13.140625" style="61" customWidth="1"/>
    <col min="15363" max="15363" width="16.85546875" style="61" customWidth="1"/>
    <col min="15364" max="15364" width="21" style="61" customWidth="1"/>
    <col min="15365" max="15365" width="9.7109375" style="61" customWidth="1"/>
    <col min="15366" max="15366" width="13.28515625" style="61" customWidth="1"/>
    <col min="15367" max="15367" width="17.7109375" style="61" customWidth="1"/>
    <col min="15368" max="15368" width="9.7109375" style="61" customWidth="1"/>
    <col min="15369" max="15369" width="9.5703125" style="61" customWidth="1"/>
    <col min="15370" max="15371" width="7.85546875" style="61" customWidth="1"/>
    <col min="15372" max="15372" width="6.28515625" style="61" customWidth="1"/>
    <col min="15373" max="15374" width="7.85546875" style="61" customWidth="1"/>
    <col min="15375" max="15375" width="9.28515625" style="61" customWidth="1"/>
    <col min="15376" max="15376" width="6.140625" style="61" customWidth="1"/>
    <col min="15377" max="15377" width="18" style="61" customWidth="1"/>
    <col min="15378" max="15378" width="14" style="61" customWidth="1"/>
    <col min="15379" max="15379" width="13.42578125" style="61" bestFit="1" customWidth="1"/>
    <col min="15380" max="15380" width="24.140625" style="61" customWidth="1"/>
    <col min="15381" max="15381" width="20.7109375" style="61" customWidth="1"/>
    <col min="15382" max="15384" width="0" style="61" hidden="1" customWidth="1"/>
    <col min="15385" max="15613" width="13.140625" style="61"/>
    <col min="15614" max="15614" width="45.5703125" style="61" customWidth="1"/>
    <col min="15615" max="15615" width="13.42578125" style="61" bestFit="1" customWidth="1"/>
    <col min="15616" max="15616" width="24.5703125" style="61" bestFit="1" customWidth="1"/>
    <col min="15617" max="15617" width="23.140625" style="61" bestFit="1" customWidth="1"/>
    <col min="15618" max="15618" width="13.140625" style="61" customWidth="1"/>
    <col min="15619" max="15619" width="16.85546875" style="61" customWidth="1"/>
    <col min="15620" max="15620" width="21" style="61" customWidth="1"/>
    <col min="15621" max="15621" width="9.7109375" style="61" customWidth="1"/>
    <col min="15622" max="15622" width="13.28515625" style="61" customWidth="1"/>
    <col min="15623" max="15623" width="17.7109375" style="61" customWidth="1"/>
    <col min="15624" max="15624" width="9.7109375" style="61" customWidth="1"/>
    <col min="15625" max="15625" width="9.5703125" style="61" customWidth="1"/>
    <col min="15626" max="15627" width="7.85546875" style="61" customWidth="1"/>
    <col min="15628" max="15628" width="6.28515625" style="61" customWidth="1"/>
    <col min="15629" max="15630" width="7.85546875" style="61" customWidth="1"/>
    <col min="15631" max="15631" width="9.28515625" style="61" customWidth="1"/>
    <col min="15632" max="15632" width="6.140625" style="61" customWidth="1"/>
    <col min="15633" max="15633" width="18" style="61" customWidth="1"/>
    <col min="15634" max="15634" width="14" style="61" customWidth="1"/>
    <col min="15635" max="15635" width="13.42578125" style="61" bestFit="1" customWidth="1"/>
    <col min="15636" max="15636" width="24.140625" style="61" customWidth="1"/>
    <col min="15637" max="15637" width="20.7109375" style="61" customWidth="1"/>
    <col min="15638" max="15640" width="0" style="61" hidden="1" customWidth="1"/>
    <col min="15641" max="15869" width="13.140625" style="61"/>
    <col min="15870" max="15870" width="45.5703125" style="61" customWidth="1"/>
    <col min="15871" max="15871" width="13.42578125" style="61" bestFit="1" customWidth="1"/>
    <col min="15872" max="15872" width="24.5703125" style="61" bestFit="1" customWidth="1"/>
    <col min="15873" max="15873" width="23.140625" style="61" bestFit="1" customWidth="1"/>
    <col min="15874" max="15874" width="13.140625" style="61" customWidth="1"/>
    <col min="15875" max="15875" width="16.85546875" style="61" customWidth="1"/>
    <col min="15876" max="15876" width="21" style="61" customWidth="1"/>
    <col min="15877" max="15877" width="9.7109375" style="61" customWidth="1"/>
    <col min="15878" max="15878" width="13.28515625" style="61" customWidth="1"/>
    <col min="15879" max="15879" width="17.7109375" style="61" customWidth="1"/>
    <col min="15880" max="15880" width="9.7109375" style="61" customWidth="1"/>
    <col min="15881" max="15881" width="9.5703125" style="61" customWidth="1"/>
    <col min="15882" max="15883" width="7.85546875" style="61" customWidth="1"/>
    <col min="15884" max="15884" width="6.28515625" style="61" customWidth="1"/>
    <col min="15885" max="15886" width="7.85546875" style="61" customWidth="1"/>
    <col min="15887" max="15887" width="9.28515625" style="61" customWidth="1"/>
    <col min="15888" max="15888" width="6.140625" style="61" customWidth="1"/>
    <col min="15889" max="15889" width="18" style="61" customWidth="1"/>
    <col min="15890" max="15890" width="14" style="61" customWidth="1"/>
    <col min="15891" max="15891" width="13.42578125" style="61" bestFit="1" customWidth="1"/>
    <col min="15892" max="15892" width="24.140625" style="61" customWidth="1"/>
    <col min="15893" max="15893" width="20.7109375" style="61" customWidth="1"/>
    <col min="15894" max="15896" width="0" style="61" hidden="1" customWidth="1"/>
    <col min="15897" max="16125" width="13.140625" style="61"/>
    <col min="16126" max="16126" width="45.5703125" style="61" customWidth="1"/>
    <col min="16127" max="16127" width="13.42578125" style="61" bestFit="1" customWidth="1"/>
    <col min="16128" max="16128" width="24.5703125" style="61" bestFit="1" customWidth="1"/>
    <col min="16129" max="16129" width="23.140625" style="61" bestFit="1" customWidth="1"/>
    <col min="16130" max="16130" width="13.140625" style="61" customWidth="1"/>
    <col min="16131" max="16131" width="16.85546875" style="61" customWidth="1"/>
    <col min="16132" max="16132" width="21" style="61" customWidth="1"/>
    <col min="16133" max="16133" width="9.7109375" style="61" customWidth="1"/>
    <col min="16134" max="16134" width="13.28515625" style="61" customWidth="1"/>
    <col min="16135" max="16135" width="17.7109375" style="61" customWidth="1"/>
    <col min="16136" max="16136" width="9.7109375" style="61" customWidth="1"/>
    <col min="16137" max="16137" width="9.5703125" style="61" customWidth="1"/>
    <col min="16138" max="16139" width="7.85546875" style="61" customWidth="1"/>
    <col min="16140" max="16140" width="6.28515625" style="61" customWidth="1"/>
    <col min="16141" max="16142" width="7.85546875" style="61" customWidth="1"/>
    <col min="16143" max="16143" width="9.28515625" style="61" customWidth="1"/>
    <col min="16144" max="16144" width="6.140625" style="61" customWidth="1"/>
    <col min="16145" max="16145" width="18" style="61" customWidth="1"/>
    <col min="16146" max="16146" width="14" style="61" customWidth="1"/>
    <col min="16147" max="16147" width="13.42578125" style="61" bestFit="1" customWidth="1"/>
    <col min="16148" max="16148" width="24.140625" style="61" customWidth="1"/>
    <col min="16149" max="16149" width="20.7109375" style="61" customWidth="1"/>
    <col min="16150" max="16152" width="0" style="61" hidden="1" customWidth="1"/>
    <col min="16153" max="16384" width="13.140625" style="61"/>
  </cols>
  <sheetData>
    <row r="1" spans="2:24">
      <c r="B1" s="59"/>
      <c r="C1" s="59"/>
      <c r="D1" s="59"/>
      <c r="E1" s="60"/>
      <c r="F1" s="59"/>
      <c r="G1" s="59"/>
      <c r="H1" s="59"/>
      <c r="Q1" s="62"/>
    </row>
    <row r="2" spans="2:24" ht="33">
      <c r="B2" s="953" t="s">
        <v>504</v>
      </c>
      <c r="C2" s="953"/>
      <c r="D2" s="953"/>
      <c r="E2" s="953"/>
      <c r="F2" s="953"/>
      <c r="G2" s="953"/>
      <c r="H2" s="64"/>
      <c r="I2" s="65"/>
      <c r="J2" s="65"/>
      <c r="K2" s="65"/>
      <c r="L2" s="65"/>
      <c r="M2" s="65"/>
      <c r="N2" s="65"/>
      <c r="O2" s="65"/>
      <c r="P2" s="65"/>
      <c r="Q2" s="65"/>
      <c r="R2" s="65"/>
      <c r="S2" s="65"/>
      <c r="T2" s="65"/>
      <c r="U2" s="65"/>
    </row>
    <row r="3" spans="2:24" ht="29.25">
      <c r="B3" s="954" t="s">
        <v>588</v>
      </c>
      <c r="C3" s="954"/>
      <c r="D3" s="954"/>
      <c r="E3" s="954"/>
      <c r="F3" s="954"/>
      <c r="G3" s="954"/>
      <c r="H3" s="33"/>
      <c r="I3" s="66"/>
      <c r="J3" s="66"/>
      <c r="K3" s="66"/>
      <c r="L3" s="66"/>
      <c r="M3" s="66"/>
      <c r="N3" s="66"/>
      <c r="O3" s="66"/>
      <c r="P3" s="66"/>
      <c r="Q3" s="66"/>
      <c r="R3" s="66"/>
      <c r="S3" s="66"/>
      <c r="T3" s="34"/>
      <c r="U3" s="34"/>
    </row>
    <row r="4" spans="2:24" ht="24">
      <c r="B4" s="34"/>
      <c r="C4" s="34"/>
      <c r="D4" s="34"/>
      <c r="E4" s="59"/>
      <c r="F4" s="34"/>
      <c r="G4" s="67" t="s">
        <v>97</v>
      </c>
      <c r="H4" s="68"/>
      <c r="I4" s="69"/>
      <c r="T4" s="70"/>
      <c r="V4" s="63" t="s">
        <v>304</v>
      </c>
      <c r="W4" s="63" t="s">
        <v>306</v>
      </c>
      <c r="X4" s="63" t="s">
        <v>307</v>
      </c>
    </row>
    <row r="5" spans="2:24">
      <c r="B5" s="747" t="s">
        <v>35</v>
      </c>
      <c r="C5" s="747" t="s">
        <v>304</v>
      </c>
      <c r="D5" s="747" t="s">
        <v>306</v>
      </c>
      <c r="E5" s="748" t="s">
        <v>385</v>
      </c>
      <c r="F5" s="952" t="s">
        <v>83</v>
      </c>
      <c r="G5" s="952"/>
      <c r="H5" s="71"/>
    </row>
    <row r="6" spans="2:24">
      <c r="B6" s="749" t="s">
        <v>37</v>
      </c>
      <c r="C6" s="600"/>
      <c r="D6" s="600"/>
      <c r="E6" s="601"/>
      <c r="F6" s="602" t="s">
        <v>21</v>
      </c>
      <c r="G6" s="750" t="s">
        <v>20</v>
      </c>
      <c r="H6" s="72"/>
    </row>
    <row r="7" spans="2:24">
      <c r="B7" s="751" t="s">
        <v>38</v>
      </c>
      <c r="C7" s="603">
        <v>23316.084999999999</v>
      </c>
      <c r="D7" s="603">
        <v>13876.187999999996</v>
      </c>
      <c r="E7" s="603">
        <v>37192.273000000001</v>
      </c>
      <c r="F7" s="603">
        <v>-11090.184000000008</v>
      </c>
      <c r="G7" s="752">
        <v>4515.7200000000012</v>
      </c>
      <c r="H7" s="73"/>
    </row>
    <row r="8" spans="2:24">
      <c r="B8" s="354" t="s">
        <v>39</v>
      </c>
      <c r="C8" s="523">
        <v>12606.442999999999</v>
      </c>
      <c r="D8" s="523">
        <v>8008.1260000000002</v>
      </c>
      <c r="E8" s="523">
        <v>20614.569</v>
      </c>
      <c r="F8" s="523">
        <v>-2732.1550000000025</v>
      </c>
      <c r="G8" s="753">
        <v>6893.9310000000005</v>
      </c>
      <c r="H8" s="73"/>
    </row>
    <row r="9" spans="2:24">
      <c r="B9" s="356" t="s">
        <v>308</v>
      </c>
      <c r="C9" s="524">
        <v>18331.323</v>
      </c>
      <c r="D9" s="524">
        <v>2200</v>
      </c>
      <c r="E9" s="524">
        <v>20531.323</v>
      </c>
      <c r="F9" s="524">
        <v>6703.5689999999995</v>
      </c>
      <c r="G9" s="754">
        <v>1512.9470000000001</v>
      </c>
      <c r="H9" s="73"/>
    </row>
    <row r="10" spans="2:24">
      <c r="B10" s="354" t="s">
        <v>41</v>
      </c>
      <c r="C10" s="523">
        <v>181009.94499999998</v>
      </c>
      <c r="D10" s="523">
        <v>111889.13600000001</v>
      </c>
      <c r="E10" s="523">
        <v>292899.08100000001</v>
      </c>
      <c r="F10" s="523">
        <v>18630.613000000012</v>
      </c>
      <c r="G10" s="753">
        <v>98464.505000000005</v>
      </c>
      <c r="H10" s="73"/>
    </row>
    <row r="11" spans="2:24">
      <c r="B11" s="356" t="s">
        <v>309</v>
      </c>
      <c r="C11" s="524">
        <v>125235.833</v>
      </c>
      <c r="D11" s="524">
        <v>69311.007999999973</v>
      </c>
      <c r="E11" s="524">
        <v>194546.84099999996</v>
      </c>
      <c r="F11" s="524">
        <v>-5699.9920000000275</v>
      </c>
      <c r="G11" s="754">
        <v>14960.511999999988</v>
      </c>
      <c r="H11" s="73"/>
    </row>
    <row r="12" spans="2:24">
      <c r="B12" s="354" t="s">
        <v>43</v>
      </c>
      <c r="C12" s="523">
        <v>10875.786000000002</v>
      </c>
      <c r="D12" s="523">
        <v>4082.3459999999995</v>
      </c>
      <c r="E12" s="523">
        <v>14958.132</v>
      </c>
      <c r="F12" s="523">
        <v>212.38800000000083</v>
      </c>
      <c r="G12" s="753">
        <v>1694.1570000000011</v>
      </c>
      <c r="H12" s="73"/>
    </row>
    <row r="13" spans="2:24">
      <c r="B13" s="356" t="s">
        <v>44</v>
      </c>
      <c r="C13" s="524">
        <v>3135.056</v>
      </c>
      <c r="D13" s="524">
        <v>52.758000000000003</v>
      </c>
      <c r="E13" s="524">
        <v>3187.8140000000003</v>
      </c>
      <c r="F13" s="524">
        <v>162.58400000000074</v>
      </c>
      <c r="G13" s="754">
        <v>511.47600000000011</v>
      </c>
      <c r="H13" s="73"/>
    </row>
    <row r="14" spans="2:24">
      <c r="B14" s="354" t="s">
        <v>45</v>
      </c>
      <c r="C14" s="523">
        <v>41707.436000000002</v>
      </c>
      <c r="D14" s="523">
        <v>18182.257999999998</v>
      </c>
      <c r="E14" s="523">
        <v>59889.69400000001</v>
      </c>
      <c r="F14" s="523">
        <v>-3373.2879999999859</v>
      </c>
      <c r="G14" s="753">
        <v>18096.157000000007</v>
      </c>
      <c r="H14" s="73"/>
    </row>
    <row r="15" spans="2:24" s="597" customFormat="1">
      <c r="B15" s="365" t="s">
        <v>46</v>
      </c>
      <c r="C15" s="526">
        <v>416217.90699999995</v>
      </c>
      <c r="D15" s="526">
        <v>227601.81999999998</v>
      </c>
      <c r="E15" s="526">
        <v>643819.72700000007</v>
      </c>
      <c r="F15" s="526">
        <v>2813.535000000149</v>
      </c>
      <c r="G15" s="755">
        <v>146649.40500000014</v>
      </c>
      <c r="H15" s="596"/>
      <c r="V15" s="598"/>
      <c r="W15" s="598"/>
      <c r="X15" s="598"/>
    </row>
    <row r="16" spans="2:24">
      <c r="B16" s="358" t="s">
        <v>47</v>
      </c>
      <c r="C16" s="525">
        <v>0</v>
      </c>
      <c r="D16" s="525">
        <v>0</v>
      </c>
      <c r="E16" s="525">
        <v>0</v>
      </c>
      <c r="F16" s="525">
        <v>0</v>
      </c>
      <c r="G16" s="756">
        <v>0</v>
      </c>
      <c r="H16" s="73"/>
    </row>
    <row r="17" spans="2:24">
      <c r="B17" s="360" t="s">
        <v>48</v>
      </c>
      <c r="C17" s="524">
        <v>5471.02</v>
      </c>
      <c r="D17" s="524">
        <v>1681.329</v>
      </c>
      <c r="E17" s="524">
        <v>7152.3490000000002</v>
      </c>
      <c r="F17" s="524">
        <v>1872.8050000000003</v>
      </c>
      <c r="G17" s="754">
        <v>1762.4030000000002</v>
      </c>
      <c r="H17" s="73"/>
    </row>
    <row r="18" spans="2:24">
      <c r="B18" s="354" t="s">
        <v>310</v>
      </c>
      <c r="C18" s="523">
        <v>11362.235000000001</v>
      </c>
      <c r="D18" s="523">
        <v>13546.252</v>
      </c>
      <c r="E18" s="523">
        <v>24908.487000000001</v>
      </c>
      <c r="F18" s="523">
        <v>-2502.0080000000016</v>
      </c>
      <c r="G18" s="753">
        <v>702.93699999999808</v>
      </c>
      <c r="H18" s="73"/>
    </row>
    <row r="19" spans="2:24">
      <c r="B19" s="356" t="s">
        <v>50</v>
      </c>
      <c r="C19" s="524">
        <v>349133.06300000002</v>
      </c>
      <c r="D19" s="524">
        <v>181107.962</v>
      </c>
      <c r="E19" s="524">
        <v>530241.02500000002</v>
      </c>
      <c r="F19" s="524">
        <v>9240.7630000000354</v>
      </c>
      <c r="G19" s="754">
        <v>132262.51600000006</v>
      </c>
      <c r="H19" s="73"/>
    </row>
    <row r="20" spans="2:24">
      <c r="B20" s="354" t="s">
        <v>51</v>
      </c>
      <c r="C20" s="523">
        <v>0</v>
      </c>
      <c r="D20" s="523">
        <v>0</v>
      </c>
      <c r="E20" s="523">
        <v>0</v>
      </c>
      <c r="F20" s="523">
        <v>0</v>
      </c>
      <c r="G20" s="753">
        <v>0</v>
      </c>
      <c r="H20" s="73"/>
    </row>
    <row r="21" spans="2:24">
      <c r="B21" s="356" t="s">
        <v>52</v>
      </c>
      <c r="C21" s="524">
        <v>3.1379999999999999</v>
      </c>
      <c r="D21" s="524">
        <v>0</v>
      </c>
      <c r="E21" s="524">
        <v>3.1379999999999999</v>
      </c>
      <c r="F21" s="524">
        <v>-1.9850000000000012</v>
      </c>
      <c r="G21" s="754">
        <v>-10.907999999999999</v>
      </c>
      <c r="H21" s="73"/>
    </row>
    <row r="22" spans="2:24">
      <c r="B22" s="354" t="s">
        <v>53</v>
      </c>
      <c r="C22" s="523">
        <v>0</v>
      </c>
      <c r="D22" s="523">
        <v>1.3759999999999999</v>
      </c>
      <c r="E22" s="523">
        <v>1.3759999999999999</v>
      </c>
      <c r="F22" s="523">
        <v>-10.620000000000001</v>
      </c>
      <c r="G22" s="753">
        <v>-1.75</v>
      </c>
      <c r="H22" s="73"/>
    </row>
    <row r="23" spans="2:24">
      <c r="B23" s="356" t="s">
        <v>54</v>
      </c>
      <c r="C23" s="524">
        <v>11883.700999999999</v>
      </c>
      <c r="D23" s="524">
        <v>12114.395000000002</v>
      </c>
      <c r="E23" s="524">
        <v>23998.096000000001</v>
      </c>
      <c r="F23" s="524">
        <v>-7226.8200000000033</v>
      </c>
      <c r="G23" s="754">
        <v>1785.5</v>
      </c>
      <c r="H23" s="73"/>
    </row>
    <row r="24" spans="2:24" s="597" customFormat="1">
      <c r="B24" s="757" t="s">
        <v>55</v>
      </c>
      <c r="C24" s="525">
        <v>377853.15700000001</v>
      </c>
      <c r="D24" s="525">
        <v>208451.31399999998</v>
      </c>
      <c r="E24" s="525">
        <v>586304.47100000014</v>
      </c>
      <c r="F24" s="525">
        <v>1372.1350000001257</v>
      </c>
      <c r="G24" s="756">
        <v>136500.69800000021</v>
      </c>
      <c r="H24" s="596"/>
      <c r="V24" s="598"/>
      <c r="W24" s="598"/>
      <c r="X24" s="598"/>
    </row>
    <row r="25" spans="2:24">
      <c r="B25" s="361" t="s">
        <v>56</v>
      </c>
      <c r="C25" s="526">
        <v>38364.749999999942</v>
      </c>
      <c r="D25" s="526">
        <v>19150.505999999994</v>
      </c>
      <c r="E25" s="526">
        <v>57515.255999999936</v>
      </c>
      <c r="F25" s="526">
        <v>1441.4000000000233</v>
      </c>
      <c r="G25" s="755">
        <v>10148.706999999937</v>
      </c>
      <c r="H25" s="73"/>
    </row>
    <row r="26" spans="2:24">
      <c r="B26" s="363" t="s">
        <v>152</v>
      </c>
      <c r="C26" s="525">
        <v>0</v>
      </c>
      <c r="D26" s="525">
        <v>0</v>
      </c>
      <c r="E26" s="525">
        <v>0</v>
      </c>
      <c r="F26" s="525">
        <v>0</v>
      </c>
      <c r="G26" s="756">
        <v>0</v>
      </c>
      <c r="H26" s="73"/>
    </row>
    <row r="27" spans="2:24">
      <c r="B27" s="364" t="s">
        <v>58</v>
      </c>
      <c r="C27" s="524">
        <v>37435.042000000001</v>
      </c>
      <c r="D27" s="524">
        <v>8873.2669999999998</v>
      </c>
      <c r="E27" s="524">
        <v>46308.309000000001</v>
      </c>
      <c r="F27" s="524">
        <v>1003.760000000002</v>
      </c>
      <c r="G27" s="754">
        <v>3778.8760000000038</v>
      </c>
      <c r="H27" s="73"/>
    </row>
    <row r="28" spans="2:24">
      <c r="B28" s="354" t="s">
        <v>59</v>
      </c>
      <c r="C28" s="523">
        <v>1061.6320000000001</v>
      </c>
      <c r="D28" s="523">
        <v>9.7609999999999992</v>
      </c>
      <c r="E28" s="523">
        <v>1071.393</v>
      </c>
      <c r="F28" s="523">
        <v>224.37700000000007</v>
      </c>
      <c r="G28" s="753">
        <v>248.38599999999985</v>
      </c>
      <c r="H28" s="73"/>
    </row>
    <row r="29" spans="2:24">
      <c r="B29" s="356" t="s">
        <v>60</v>
      </c>
      <c r="C29" s="524">
        <v>-542.38400000000001</v>
      </c>
      <c r="D29" s="524">
        <v>9662.6730000000007</v>
      </c>
      <c r="E29" s="524">
        <v>9120.2890000000007</v>
      </c>
      <c r="F29" s="524">
        <v>653.22299999999996</v>
      </c>
      <c r="G29" s="754">
        <v>6266.6240000000007</v>
      </c>
      <c r="H29" s="73"/>
    </row>
    <row r="30" spans="2:24">
      <c r="B30" s="354" t="s">
        <v>61</v>
      </c>
      <c r="C30" s="523">
        <v>37954.29</v>
      </c>
      <c r="D30" s="523">
        <v>18545.701000000001</v>
      </c>
      <c r="E30" s="523">
        <v>56499.991000000009</v>
      </c>
      <c r="F30" s="523">
        <v>1881.3600000000079</v>
      </c>
      <c r="G30" s="753">
        <v>10293.886000000013</v>
      </c>
      <c r="H30" s="73"/>
    </row>
    <row r="31" spans="2:24">
      <c r="B31" s="356" t="s">
        <v>62</v>
      </c>
      <c r="C31" s="524">
        <v>410.46</v>
      </c>
      <c r="D31" s="524">
        <v>604.80499999999995</v>
      </c>
      <c r="E31" s="524">
        <v>1015.2650000000001</v>
      </c>
      <c r="F31" s="524">
        <v>-439.95999999999958</v>
      </c>
      <c r="G31" s="754">
        <v>-145.17900000000009</v>
      </c>
      <c r="H31" s="73"/>
    </row>
    <row r="32" spans="2:24" s="597" customFormat="1" ht="21" thickBot="1">
      <c r="B32" s="757" t="s">
        <v>63</v>
      </c>
      <c r="C32" s="525">
        <v>38364.75</v>
      </c>
      <c r="D32" s="525">
        <v>19150.506000000001</v>
      </c>
      <c r="E32" s="525">
        <v>57515.256000000008</v>
      </c>
      <c r="F32" s="525">
        <v>1441.4000000000087</v>
      </c>
      <c r="G32" s="756">
        <v>10148.707000000009</v>
      </c>
      <c r="H32" s="596"/>
      <c r="V32" s="598"/>
      <c r="W32" s="598"/>
      <c r="X32" s="598"/>
    </row>
    <row r="33" spans="2:24" ht="21" thickBot="1">
      <c r="B33" s="758" t="s">
        <v>64</v>
      </c>
      <c r="C33" s="494" t="s">
        <v>304</v>
      </c>
      <c r="D33" s="495" t="s">
        <v>306</v>
      </c>
      <c r="E33" s="496" t="s">
        <v>385</v>
      </c>
      <c r="F33" s="955" t="s">
        <v>83</v>
      </c>
      <c r="G33" s="956"/>
      <c r="H33" s="73"/>
    </row>
    <row r="34" spans="2:24" s="31" customFormat="1" ht="21" thickBot="1">
      <c r="B34" s="759"/>
      <c r="C34" s="493"/>
      <c r="D34" s="491"/>
      <c r="E34" s="492"/>
      <c r="F34" s="957" t="s">
        <v>20</v>
      </c>
      <c r="G34" s="958"/>
      <c r="H34" s="73"/>
    </row>
    <row r="35" spans="2:24">
      <c r="B35" s="356"/>
      <c r="C35" s="357"/>
      <c r="D35" s="357"/>
      <c r="E35" s="357"/>
      <c r="F35" s="357"/>
      <c r="G35" s="760"/>
      <c r="H35" s="73"/>
    </row>
    <row r="36" spans="2:24">
      <c r="B36" s="761" t="s">
        <v>311</v>
      </c>
      <c r="C36" s="246">
        <v>10048.143</v>
      </c>
      <c r="D36" s="246">
        <v>5951.2450000000017</v>
      </c>
      <c r="E36" s="246">
        <v>15999.388000000001</v>
      </c>
      <c r="F36" s="246">
        <v>2879.1550000000007</v>
      </c>
      <c r="G36" s="762"/>
      <c r="H36" s="73"/>
    </row>
    <row r="37" spans="2:24">
      <c r="B37" s="364" t="s">
        <v>312</v>
      </c>
      <c r="C37" s="501">
        <v>5787.3010000000004</v>
      </c>
      <c r="D37" s="501">
        <v>3428.5439999999999</v>
      </c>
      <c r="E37" s="501">
        <v>9215.8450000000012</v>
      </c>
      <c r="F37" s="501">
        <v>1606.5380000000005</v>
      </c>
      <c r="G37" s="763"/>
      <c r="U37" s="63"/>
      <c r="X37" s="61"/>
    </row>
    <row r="38" spans="2:24">
      <c r="B38" s="354" t="s">
        <v>313</v>
      </c>
      <c r="C38" s="246">
        <v>4260.8419999999996</v>
      </c>
      <c r="D38" s="246">
        <v>2522.7010000000018</v>
      </c>
      <c r="E38" s="246">
        <v>6783.5429999999997</v>
      </c>
      <c r="F38" s="246">
        <v>1272.6170000000002</v>
      </c>
      <c r="G38" s="762"/>
      <c r="U38" s="63"/>
      <c r="X38" s="61"/>
    </row>
    <row r="39" spans="2:24">
      <c r="B39" s="364" t="s">
        <v>68</v>
      </c>
      <c r="C39" s="501">
        <v>374.09999999999997</v>
      </c>
      <c r="D39" s="501">
        <v>-170.78</v>
      </c>
      <c r="E39" s="501">
        <v>203.32</v>
      </c>
      <c r="F39" s="501">
        <v>-216.00899999999996</v>
      </c>
      <c r="G39" s="763"/>
      <c r="U39" s="63"/>
      <c r="X39" s="61"/>
    </row>
    <row r="40" spans="2:24">
      <c r="B40" s="354" t="s">
        <v>314</v>
      </c>
      <c r="C40" s="246">
        <v>3886.7419999999997</v>
      </c>
      <c r="D40" s="246">
        <v>2693.481000000002</v>
      </c>
      <c r="E40" s="246">
        <v>6580.223</v>
      </c>
      <c r="F40" s="246">
        <v>1488.6260000000002</v>
      </c>
      <c r="G40" s="762"/>
      <c r="U40" s="63"/>
      <c r="X40" s="61"/>
    </row>
    <row r="41" spans="2:24">
      <c r="B41" s="356" t="s">
        <v>70</v>
      </c>
      <c r="C41" s="248">
        <v>358.33</v>
      </c>
      <c r="D41" s="248">
        <v>295.84800000000001</v>
      </c>
      <c r="E41" s="248">
        <v>654.178</v>
      </c>
      <c r="F41" s="248">
        <v>118.16999999999996</v>
      </c>
      <c r="G41" s="764"/>
      <c r="U41" s="63"/>
      <c r="X41" s="61"/>
    </row>
    <row r="42" spans="2:24">
      <c r="B42" s="354" t="s">
        <v>71</v>
      </c>
      <c r="C42" s="246">
        <v>352.71699999999998</v>
      </c>
      <c r="D42" s="246">
        <v>43.637</v>
      </c>
      <c r="E42" s="246">
        <v>396.35399999999998</v>
      </c>
      <c r="F42" s="246">
        <v>130.923</v>
      </c>
      <c r="G42" s="762"/>
      <c r="U42" s="63"/>
      <c r="X42" s="61"/>
    </row>
    <row r="43" spans="2:24">
      <c r="B43" s="356" t="s">
        <v>72</v>
      </c>
      <c r="C43" s="248">
        <v>200.185</v>
      </c>
      <c r="D43" s="248">
        <v>32.453000000000003</v>
      </c>
      <c r="E43" s="248">
        <v>232.63800000000001</v>
      </c>
      <c r="F43" s="248">
        <v>-77.594000000000023</v>
      </c>
      <c r="G43" s="764"/>
      <c r="U43" s="63"/>
      <c r="X43" s="61"/>
    </row>
    <row r="44" spans="2:24">
      <c r="B44" s="367" t="s">
        <v>73</v>
      </c>
      <c r="C44" s="502">
        <v>283.84300000000002</v>
      </c>
      <c r="D44" s="502">
        <v>160.22900000000001</v>
      </c>
      <c r="E44" s="502">
        <v>444.07200000000006</v>
      </c>
      <c r="F44" s="502">
        <v>242.71700000000004</v>
      </c>
      <c r="G44" s="765"/>
      <c r="U44" s="63"/>
      <c r="X44" s="61"/>
    </row>
    <row r="45" spans="2:24">
      <c r="B45" s="369" t="s">
        <v>315</v>
      </c>
      <c r="C45" s="248">
        <v>1195.075</v>
      </c>
      <c r="D45" s="248">
        <v>532.16700000000003</v>
      </c>
      <c r="E45" s="248">
        <v>1727.242</v>
      </c>
      <c r="F45" s="248">
        <v>414.21599999999989</v>
      </c>
      <c r="G45" s="764"/>
      <c r="U45" s="63"/>
      <c r="X45" s="61"/>
    </row>
    <row r="46" spans="2:24">
      <c r="B46" s="354"/>
      <c r="C46" s="246">
        <v>5081.817</v>
      </c>
      <c r="D46" s="246">
        <v>3225.648000000002</v>
      </c>
      <c r="E46" s="246">
        <v>8307.4650000000001</v>
      </c>
      <c r="F46" s="246">
        <v>1902.8420000000006</v>
      </c>
      <c r="G46" s="762"/>
      <c r="U46" s="63"/>
      <c r="X46" s="61"/>
    </row>
    <row r="47" spans="2:24">
      <c r="B47" s="356" t="s">
        <v>75</v>
      </c>
      <c r="C47" s="248">
        <v>3689.1379999999999</v>
      </c>
      <c r="D47" s="248">
        <v>1536.5800000000002</v>
      </c>
      <c r="E47" s="248">
        <v>5225.7180000000008</v>
      </c>
      <c r="F47" s="248">
        <v>994.49900000000071</v>
      </c>
      <c r="G47" s="764"/>
      <c r="U47" s="63"/>
      <c r="X47" s="61"/>
    </row>
    <row r="48" spans="2:24">
      <c r="B48" s="367" t="s">
        <v>76</v>
      </c>
      <c r="C48" s="502">
        <v>3.7189999999999999</v>
      </c>
      <c r="D48" s="502">
        <v>75.647000000000006</v>
      </c>
      <c r="E48" s="502">
        <v>79.366</v>
      </c>
      <c r="F48" s="502">
        <v>56.414999999999999</v>
      </c>
      <c r="G48" s="765"/>
      <c r="U48" s="63"/>
      <c r="X48" s="61"/>
    </row>
    <row r="49" spans="2:24">
      <c r="B49" s="356" t="s">
        <v>316</v>
      </c>
      <c r="C49" s="248">
        <v>3692.857</v>
      </c>
      <c r="D49" s="248">
        <v>1612.2270000000001</v>
      </c>
      <c r="E49" s="248">
        <v>5305.0840000000007</v>
      </c>
      <c r="F49" s="248">
        <v>1050.9140000000007</v>
      </c>
      <c r="G49" s="764"/>
      <c r="U49" s="63"/>
      <c r="X49" s="61"/>
    </row>
    <row r="50" spans="2:24" s="597" customFormat="1">
      <c r="B50" s="757" t="s">
        <v>78</v>
      </c>
      <c r="C50" s="599">
        <v>1388.96</v>
      </c>
      <c r="D50" s="599">
        <v>1613.4210000000019</v>
      </c>
      <c r="E50" s="599">
        <v>3002.3809999999994</v>
      </c>
      <c r="F50" s="599">
        <v>851.92799999999988</v>
      </c>
      <c r="G50" s="766"/>
      <c r="U50" s="598"/>
      <c r="V50" s="598"/>
      <c r="W50" s="598"/>
    </row>
    <row r="51" spans="2:24">
      <c r="B51" s="369" t="s">
        <v>154</v>
      </c>
      <c r="C51" s="248">
        <v>0</v>
      </c>
      <c r="D51" s="248">
        <v>0</v>
      </c>
      <c r="E51" s="248">
        <v>0</v>
      </c>
      <c r="F51" s="248">
        <v>0</v>
      </c>
      <c r="G51" s="764"/>
      <c r="U51" s="63"/>
      <c r="X51" s="61"/>
    </row>
    <row r="52" spans="2:24" s="597" customFormat="1">
      <c r="B52" s="216" t="s">
        <v>80</v>
      </c>
      <c r="C52" s="596">
        <v>1388.96</v>
      </c>
      <c r="D52" s="596">
        <v>1613.4210000000019</v>
      </c>
      <c r="E52" s="596">
        <v>3002.3809999999994</v>
      </c>
      <c r="F52" s="596">
        <v>851.92799999999988</v>
      </c>
      <c r="G52" s="767"/>
      <c r="U52" s="598"/>
      <c r="V52" s="598"/>
      <c r="W52" s="598"/>
    </row>
    <row r="53" spans="2:24">
      <c r="B53" s="369" t="s">
        <v>355</v>
      </c>
      <c r="C53" s="248">
        <v>449.56600000000003</v>
      </c>
      <c r="D53" s="248">
        <v>25.477</v>
      </c>
      <c r="E53" s="248">
        <v>475.04300000000001</v>
      </c>
      <c r="F53" s="248">
        <v>84.762</v>
      </c>
      <c r="G53" s="764"/>
      <c r="U53" s="63"/>
      <c r="X53" s="61"/>
    </row>
    <row r="54" spans="2:24" s="597" customFormat="1">
      <c r="B54" s="768" t="s">
        <v>81</v>
      </c>
      <c r="C54" s="769">
        <v>939.39400000000001</v>
      </c>
      <c r="D54" s="769">
        <v>1587.9440000000018</v>
      </c>
      <c r="E54" s="769">
        <v>2527.3379999999993</v>
      </c>
      <c r="F54" s="769">
        <v>767.16599999999971</v>
      </c>
      <c r="G54" s="770"/>
      <c r="U54" s="598"/>
      <c r="V54" s="598"/>
      <c r="W54" s="598"/>
    </row>
    <row r="55" spans="2:24">
      <c r="B55" s="3" t="s">
        <v>356</v>
      </c>
      <c r="C55" s="74"/>
      <c r="D55" s="74"/>
      <c r="E55" s="75"/>
      <c r="F55" s="75"/>
      <c r="G55" s="75"/>
      <c r="H55" s="73"/>
    </row>
    <row r="56" spans="2:24">
      <c r="B56" s="59"/>
      <c r="C56" s="59"/>
      <c r="D56" s="59"/>
      <c r="E56" s="59"/>
      <c r="F56" s="59"/>
      <c r="G56" s="59"/>
      <c r="H56" s="59"/>
    </row>
    <row r="57" spans="2:24">
      <c r="B57" s="59"/>
      <c r="C57" s="59"/>
      <c r="D57" s="59"/>
      <c r="E57" s="59"/>
      <c r="F57" s="59"/>
      <c r="G57" s="59"/>
      <c r="H57" s="59"/>
    </row>
    <row r="58" spans="2:24">
      <c r="B58" s="59"/>
      <c r="C58" s="59"/>
      <c r="D58" s="59"/>
      <c r="E58" s="59"/>
      <c r="F58" s="59"/>
      <c r="G58" s="59"/>
      <c r="H58" s="59"/>
    </row>
    <row r="59" spans="2:24">
      <c r="B59" s="59"/>
      <c r="C59" s="59"/>
      <c r="D59" s="59"/>
      <c r="E59" s="59"/>
      <c r="F59" s="59"/>
      <c r="G59" s="59"/>
      <c r="H59" s="59"/>
    </row>
  </sheetData>
  <mergeCells count="5">
    <mergeCell ref="F5:G5"/>
    <mergeCell ref="B2:G2"/>
    <mergeCell ref="B3:G3"/>
    <mergeCell ref="F33:G33"/>
    <mergeCell ref="F34:G34"/>
  </mergeCells>
  <printOptions horizontalCentered="1"/>
  <pageMargins left="0.5" right="0.25" top="0.75" bottom="0.25" header="0.5" footer="0"/>
  <pageSetup scale="40"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00B050"/>
  </sheetPr>
  <dimension ref="B6:N57"/>
  <sheetViews>
    <sheetView showGridLines="0" view="pageBreakPreview" topLeftCell="A4" zoomScale="80" zoomScaleSheetLayoutView="80" workbookViewId="0">
      <selection activeCell="L31" sqref="L31"/>
    </sheetView>
  </sheetViews>
  <sheetFormatPr defaultRowHeight="20.25"/>
  <cols>
    <col min="1" max="1" width="9.140625" style="18"/>
    <col min="2" max="2" width="86.42578125" style="18" bestFit="1" customWidth="1"/>
    <col min="3" max="10" width="11.85546875" style="18" customWidth="1"/>
    <col min="11" max="11" width="10.28515625" style="18" bestFit="1" customWidth="1"/>
    <col min="12" max="12" width="11" style="18" customWidth="1"/>
    <col min="13" max="258" width="9.140625" style="18"/>
    <col min="259" max="259" width="73.7109375" style="18" bestFit="1" customWidth="1"/>
    <col min="260" max="514" width="9.140625" style="18"/>
    <col min="515" max="515" width="73.7109375" style="18" bestFit="1" customWidth="1"/>
    <col min="516" max="770" width="9.140625" style="18"/>
    <col min="771" max="771" width="73.7109375" style="18" bestFit="1" customWidth="1"/>
    <col min="772" max="1026" width="9.140625" style="18"/>
    <col min="1027" max="1027" width="73.7109375" style="18" bestFit="1" customWidth="1"/>
    <col min="1028" max="1282" width="9.140625" style="18"/>
    <col min="1283" max="1283" width="73.7109375" style="18" bestFit="1" customWidth="1"/>
    <col min="1284" max="1538" width="9.140625" style="18"/>
    <col min="1539" max="1539" width="73.7109375" style="18" bestFit="1" customWidth="1"/>
    <col min="1540" max="1794" width="9.140625" style="18"/>
    <col min="1795" max="1795" width="73.7109375" style="18" bestFit="1" customWidth="1"/>
    <col min="1796" max="2050" width="9.140625" style="18"/>
    <col min="2051" max="2051" width="73.7109375" style="18" bestFit="1" customWidth="1"/>
    <col min="2052" max="2306" width="9.140625" style="18"/>
    <col min="2307" max="2307" width="73.7109375" style="18" bestFit="1" customWidth="1"/>
    <col min="2308" max="2562" width="9.140625" style="18"/>
    <col min="2563" max="2563" width="73.7109375" style="18" bestFit="1" customWidth="1"/>
    <col min="2564" max="2818" width="9.140625" style="18"/>
    <col min="2819" max="2819" width="73.7109375" style="18" bestFit="1" customWidth="1"/>
    <col min="2820" max="3074" width="9.140625" style="18"/>
    <col min="3075" max="3075" width="73.7109375" style="18" bestFit="1" customWidth="1"/>
    <col min="3076" max="3330" width="9.140625" style="18"/>
    <col min="3331" max="3331" width="73.7109375" style="18" bestFit="1" customWidth="1"/>
    <col min="3332" max="3586" width="9.140625" style="18"/>
    <col min="3587" max="3587" width="73.7109375" style="18" bestFit="1" customWidth="1"/>
    <col min="3588" max="3842" width="9.140625" style="18"/>
    <col min="3843" max="3843" width="73.7109375" style="18" bestFit="1" customWidth="1"/>
    <col min="3844" max="4098" width="9.140625" style="18"/>
    <col min="4099" max="4099" width="73.7109375" style="18" bestFit="1" customWidth="1"/>
    <col min="4100" max="4354" width="9.140625" style="18"/>
    <col min="4355" max="4355" width="73.7109375" style="18" bestFit="1" customWidth="1"/>
    <col min="4356" max="4610" width="9.140625" style="18"/>
    <col min="4611" max="4611" width="73.7109375" style="18" bestFit="1" customWidth="1"/>
    <col min="4612" max="4866" width="9.140625" style="18"/>
    <col min="4867" max="4867" width="73.7109375" style="18" bestFit="1" customWidth="1"/>
    <col min="4868" max="5122" width="9.140625" style="18"/>
    <col min="5123" max="5123" width="73.7109375" style="18" bestFit="1" customWidth="1"/>
    <col min="5124" max="5378" width="9.140625" style="18"/>
    <col min="5379" max="5379" width="73.7109375" style="18" bestFit="1" customWidth="1"/>
    <col min="5380" max="5634" width="9.140625" style="18"/>
    <col min="5635" max="5635" width="73.7109375" style="18" bestFit="1" customWidth="1"/>
    <col min="5636" max="5890" width="9.140625" style="18"/>
    <col min="5891" max="5891" width="73.7109375" style="18" bestFit="1" customWidth="1"/>
    <col min="5892" max="6146" width="9.140625" style="18"/>
    <col min="6147" max="6147" width="73.7109375" style="18" bestFit="1" customWidth="1"/>
    <col min="6148" max="6402" width="9.140625" style="18"/>
    <col min="6403" max="6403" width="73.7109375" style="18" bestFit="1" customWidth="1"/>
    <col min="6404" max="6658" width="9.140625" style="18"/>
    <col min="6659" max="6659" width="73.7109375" style="18" bestFit="1" customWidth="1"/>
    <col min="6660" max="6914" width="9.140625" style="18"/>
    <col min="6915" max="6915" width="73.7109375" style="18" bestFit="1" customWidth="1"/>
    <col min="6916" max="7170" width="9.140625" style="18"/>
    <col min="7171" max="7171" width="73.7109375" style="18" bestFit="1" customWidth="1"/>
    <col min="7172" max="7426" width="9.140625" style="18"/>
    <col min="7427" max="7427" width="73.7109375" style="18" bestFit="1" customWidth="1"/>
    <col min="7428" max="7682" width="9.140625" style="18"/>
    <col min="7683" max="7683" width="73.7109375" style="18" bestFit="1" customWidth="1"/>
    <col min="7684" max="7938" width="9.140625" style="18"/>
    <col min="7939" max="7939" width="73.7109375" style="18" bestFit="1" customWidth="1"/>
    <col min="7940" max="8194" width="9.140625" style="18"/>
    <col min="8195" max="8195" width="73.7109375" style="18" bestFit="1" customWidth="1"/>
    <col min="8196" max="8450" width="9.140625" style="18"/>
    <col min="8451" max="8451" width="73.7109375" style="18" bestFit="1" customWidth="1"/>
    <col min="8452" max="8706" width="9.140625" style="18"/>
    <col min="8707" max="8707" width="73.7109375" style="18" bestFit="1" customWidth="1"/>
    <col min="8708" max="8962" width="9.140625" style="18"/>
    <col min="8963" max="8963" width="73.7109375" style="18" bestFit="1" customWidth="1"/>
    <col min="8964" max="9218" width="9.140625" style="18"/>
    <col min="9219" max="9219" width="73.7109375" style="18" bestFit="1" customWidth="1"/>
    <col min="9220" max="9474" width="9.140625" style="18"/>
    <col min="9475" max="9475" width="73.7109375" style="18" bestFit="1" customWidth="1"/>
    <col min="9476" max="9730" width="9.140625" style="18"/>
    <col min="9731" max="9731" width="73.7109375" style="18" bestFit="1" customWidth="1"/>
    <col min="9732" max="9986" width="9.140625" style="18"/>
    <col min="9987" max="9987" width="73.7109375" style="18" bestFit="1" customWidth="1"/>
    <col min="9988" max="10242" width="9.140625" style="18"/>
    <col min="10243" max="10243" width="73.7109375" style="18" bestFit="1" customWidth="1"/>
    <col min="10244" max="10498" width="9.140625" style="18"/>
    <col min="10499" max="10499" width="73.7109375" style="18" bestFit="1" customWidth="1"/>
    <col min="10500" max="10754" width="9.140625" style="18"/>
    <col min="10755" max="10755" width="73.7109375" style="18" bestFit="1" customWidth="1"/>
    <col min="10756" max="11010" width="9.140625" style="18"/>
    <col min="11011" max="11011" width="73.7109375" style="18" bestFit="1" customWidth="1"/>
    <col min="11012" max="11266" width="9.140625" style="18"/>
    <col min="11267" max="11267" width="73.7109375" style="18" bestFit="1" customWidth="1"/>
    <col min="11268" max="11522" width="9.140625" style="18"/>
    <col min="11523" max="11523" width="73.7109375" style="18" bestFit="1" customWidth="1"/>
    <col min="11524" max="11778" width="9.140625" style="18"/>
    <col min="11779" max="11779" width="73.7109375" style="18" bestFit="1" customWidth="1"/>
    <col min="11780" max="12034" width="9.140625" style="18"/>
    <col min="12035" max="12035" width="73.7109375" style="18" bestFit="1" customWidth="1"/>
    <col min="12036" max="12290" width="9.140625" style="18"/>
    <col min="12291" max="12291" width="73.7109375" style="18" bestFit="1" customWidth="1"/>
    <col min="12292" max="12546" width="9.140625" style="18"/>
    <col min="12547" max="12547" width="73.7109375" style="18" bestFit="1" customWidth="1"/>
    <col min="12548" max="12802" width="9.140625" style="18"/>
    <col min="12803" max="12803" width="73.7109375" style="18" bestFit="1" customWidth="1"/>
    <col min="12804" max="13058" width="9.140625" style="18"/>
    <col min="13059" max="13059" width="73.7109375" style="18" bestFit="1" customWidth="1"/>
    <col min="13060" max="13314" width="9.140625" style="18"/>
    <col min="13315" max="13315" width="73.7109375" style="18" bestFit="1" customWidth="1"/>
    <col min="13316" max="13570" width="9.140625" style="18"/>
    <col min="13571" max="13571" width="73.7109375" style="18" bestFit="1" customWidth="1"/>
    <col min="13572" max="13826" width="9.140625" style="18"/>
    <col min="13827" max="13827" width="73.7109375" style="18" bestFit="1" customWidth="1"/>
    <col min="13828" max="14082" width="9.140625" style="18"/>
    <col min="14083" max="14083" width="73.7109375" style="18" bestFit="1" customWidth="1"/>
    <col min="14084" max="14338" width="9.140625" style="18"/>
    <col min="14339" max="14339" width="73.7109375" style="18" bestFit="1" customWidth="1"/>
    <col min="14340" max="14594" width="9.140625" style="18"/>
    <col min="14595" max="14595" width="73.7109375" style="18" bestFit="1" customWidth="1"/>
    <col min="14596" max="14850" width="9.140625" style="18"/>
    <col min="14851" max="14851" width="73.7109375" style="18" bestFit="1" customWidth="1"/>
    <col min="14852" max="15106" width="9.140625" style="18"/>
    <col min="15107" max="15107" width="73.7109375" style="18" bestFit="1" customWidth="1"/>
    <col min="15108" max="15362" width="9.140625" style="18"/>
    <col min="15363" max="15363" width="73.7109375" style="18" bestFit="1" customWidth="1"/>
    <col min="15364" max="15618" width="9.140625" style="18"/>
    <col min="15619" max="15619" width="73.7109375" style="18" bestFit="1" customWidth="1"/>
    <col min="15620" max="15874" width="9.140625" style="18"/>
    <col min="15875" max="15875" width="73.7109375" style="18" bestFit="1" customWidth="1"/>
    <col min="15876" max="16130" width="9.140625" style="18"/>
    <col min="16131" max="16131" width="73.7109375" style="18" bestFit="1" customWidth="1"/>
    <col min="16132" max="16384" width="9.140625" style="18"/>
  </cols>
  <sheetData>
    <row r="6" spans="2:14" ht="22.5">
      <c r="B6" s="960" t="s">
        <v>527</v>
      </c>
      <c r="C6" s="960"/>
      <c r="D6" s="960"/>
      <c r="E6" s="960"/>
      <c r="F6" s="960"/>
      <c r="G6" s="960"/>
      <c r="H6" s="960"/>
      <c r="I6" s="960"/>
      <c r="J6" s="960"/>
      <c r="K6" s="960"/>
      <c r="L6" s="960"/>
    </row>
    <row r="7" spans="2:14">
      <c r="B7" s="959" t="s">
        <v>382</v>
      </c>
      <c r="C7" s="959"/>
      <c r="D7" s="959"/>
      <c r="E7" s="959"/>
      <c r="F7" s="959"/>
      <c r="G7" s="959"/>
      <c r="H7" s="959"/>
      <c r="I7" s="959"/>
      <c r="J7" s="959"/>
      <c r="K7" s="959"/>
      <c r="L7" s="959"/>
    </row>
    <row r="8" spans="2:14" hidden="1">
      <c r="B8" s="370"/>
      <c r="C8" s="371"/>
      <c r="D8" s="371"/>
      <c r="E8" s="371"/>
      <c r="F8" s="371"/>
      <c r="G8" s="371"/>
      <c r="H8" s="371"/>
      <c r="I8" s="641"/>
      <c r="J8" s="371"/>
      <c r="K8" s="20"/>
    </row>
    <row r="9" spans="2:14" hidden="1">
      <c r="B9" s="45" t="s">
        <v>514</v>
      </c>
      <c r="C9" s="46" t="s">
        <v>515</v>
      </c>
      <c r="D9" s="46" t="s">
        <v>516</v>
      </c>
      <c r="E9" s="46" t="s">
        <v>517</v>
      </c>
      <c r="F9" s="46" t="s">
        <v>518</v>
      </c>
      <c r="G9" s="46" t="s">
        <v>519</v>
      </c>
      <c r="H9" s="47" t="s">
        <v>520</v>
      </c>
      <c r="I9" s="47" t="s">
        <v>544</v>
      </c>
      <c r="J9" s="47" t="s">
        <v>521</v>
      </c>
      <c r="K9" s="689" t="s">
        <v>522</v>
      </c>
      <c r="L9" s="689" t="s">
        <v>523</v>
      </c>
    </row>
    <row r="10" spans="2:14" s="297" customFormat="1">
      <c r="B10" s="372"/>
      <c r="C10" s="373" t="s">
        <v>343</v>
      </c>
      <c r="D10" s="373" t="s">
        <v>328</v>
      </c>
      <c r="E10" s="373" t="s">
        <v>329</v>
      </c>
      <c r="F10" s="373" t="s">
        <v>330</v>
      </c>
      <c r="G10" s="373" t="s">
        <v>331</v>
      </c>
      <c r="H10" s="373">
        <v>40603</v>
      </c>
      <c r="I10" s="373">
        <v>40695</v>
      </c>
      <c r="J10" s="373" t="s">
        <v>538</v>
      </c>
      <c r="K10" s="373">
        <v>40878</v>
      </c>
      <c r="L10" s="373">
        <v>40969</v>
      </c>
    </row>
    <row r="11" spans="2:14" hidden="1">
      <c r="B11" s="48" t="s">
        <v>344</v>
      </c>
      <c r="C11" s="49"/>
      <c r="D11" s="3"/>
      <c r="E11" s="3"/>
      <c r="F11" s="3"/>
      <c r="G11" s="3"/>
      <c r="H11" s="3"/>
      <c r="I11" s="3"/>
      <c r="J11" s="25"/>
      <c r="K11" s="51"/>
      <c r="L11" s="51"/>
    </row>
    <row r="12" spans="2:14" hidden="1">
      <c r="B12" s="45" t="s">
        <v>345</v>
      </c>
      <c r="C12" s="50"/>
      <c r="D12" s="50"/>
      <c r="E12" s="50"/>
      <c r="F12" s="50"/>
      <c r="G12" s="50"/>
      <c r="H12" s="3"/>
      <c r="I12" s="3"/>
      <c r="J12" s="25"/>
      <c r="K12" s="51"/>
      <c r="L12" s="51"/>
    </row>
    <row r="13" spans="2:14" hidden="1">
      <c r="B13" s="45" t="s">
        <v>346</v>
      </c>
      <c r="C13" s="50"/>
      <c r="D13" s="50"/>
      <c r="E13" s="50"/>
      <c r="F13" s="50"/>
      <c r="G13" s="50"/>
      <c r="H13" s="3"/>
      <c r="I13" s="3"/>
      <c r="J13" s="25"/>
      <c r="K13" s="51"/>
      <c r="L13" s="51"/>
    </row>
    <row r="14" spans="2:14" hidden="1">
      <c r="B14" s="45" t="s">
        <v>27</v>
      </c>
      <c r="C14" s="50">
        <v>12.13494926041092</v>
      </c>
      <c r="D14" s="50">
        <v>11.4</v>
      </c>
      <c r="E14" s="50">
        <v>10.4</v>
      </c>
      <c r="F14" s="50">
        <v>10.3</v>
      </c>
      <c r="G14" s="50">
        <v>9.6999999999999993</v>
      </c>
      <c r="H14" s="51">
        <v>9.5</v>
      </c>
      <c r="I14" s="51">
        <v>9.1853305207088933</v>
      </c>
      <c r="J14" s="25"/>
      <c r="K14" s="51"/>
      <c r="L14" s="51"/>
    </row>
    <row r="15" spans="2:14">
      <c r="B15" s="382" t="s">
        <v>344</v>
      </c>
      <c r="C15" s="21"/>
      <c r="D15" s="21"/>
      <c r="E15" s="22"/>
      <c r="N15" s="383"/>
    </row>
    <row r="16" spans="2:14">
      <c r="B16" s="384" t="s">
        <v>601</v>
      </c>
      <c r="C16" s="529">
        <v>18.493934262012061</v>
      </c>
      <c r="D16" s="529">
        <v>18.2</v>
      </c>
      <c r="E16" s="529">
        <v>17.197571660993724</v>
      </c>
      <c r="F16" s="529">
        <v>17.26283230221788</v>
      </c>
      <c r="G16" s="529">
        <v>16.751843112592447</v>
      </c>
      <c r="H16" s="529">
        <v>17.047704479840803</v>
      </c>
      <c r="I16" s="529">
        <v>18.729879489056909</v>
      </c>
      <c r="J16" s="530">
        <v>19.131547415841439</v>
      </c>
      <c r="K16" s="530">
        <v>17.950869953566833</v>
      </c>
      <c r="L16" s="530">
        <v>17.337130560023713</v>
      </c>
    </row>
    <row r="17" spans="2:13">
      <c r="B17" s="508" t="s">
        <v>602</v>
      </c>
      <c r="C17" s="531">
        <v>18.427403298448002</v>
      </c>
      <c r="D17" s="532">
        <v>18.111999736605007</v>
      </c>
      <c r="E17" s="531">
        <v>17.1098830928868</v>
      </c>
      <c r="F17" s="531">
        <v>16.949024381140063</v>
      </c>
      <c r="G17" s="531">
        <v>16.273264702407559</v>
      </c>
      <c r="H17" s="531">
        <v>16.515546514621505</v>
      </c>
      <c r="I17" s="531">
        <v>18.161297132791336</v>
      </c>
      <c r="J17" s="531">
        <v>18.426574188177653</v>
      </c>
      <c r="K17" s="531">
        <v>17.196117644801504</v>
      </c>
      <c r="L17" s="531">
        <v>16.593142802029838</v>
      </c>
    </row>
    <row r="18" spans="2:13">
      <c r="B18" s="384" t="s">
        <v>27</v>
      </c>
      <c r="C18" s="529">
        <v>11.43671847713513</v>
      </c>
      <c r="D18" s="529">
        <v>11.375438313513079</v>
      </c>
      <c r="E18" s="529">
        <v>10.420664185995482</v>
      </c>
      <c r="F18" s="529">
        <v>10.260191967733881</v>
      </c>
      <c r="G18" s="529">
        <v>9.7318466466694531</v>
      </c>
      <c r="H18" s="529">
        <v>9.5272277736642543</v>
      </c>
      <c r="I18" s="529">
        <v>9.1853305207088933</v>
      </c>
      <c r="J18" s="530">
        <v>9.511832984993875</v>
      </c>
      <c r="K18" s="530">
        <v>8.7477869480549426</v>
      </c>
      <c r="L18" s="530">
        <v>8.9334410841996466</v>
      </c>
    </row>
    <row r="19" spans="2:13">
      <c r="B19" s="48" t="s">
        <v>347</v>
      </c>
      <c r="C19" s="50"/>
      <c r="D19" s="50"/>
      <c r="E19" s="50"/>
      <c r="F19" s="50"/>
      <c r="G19" s="50"/>
      <c r="H19" s="3"/>
      <c r="I19" s="3"/>
      <c r="J19" s="25"/>
      <c r="K19" s="51"/>
      <c r="L19" s="51"/>
    </row>
    <row r="20" spans="2:13">
      <c r="B20" s="45" t="s">
        <v>656</v>
      </c>
      <c r="C20" s="527">
        <v>6.3063719359938011</v>
      </c>
      <c r="D20" s="527">
        <v>7.3384954345604765</v>
      </c>
      <c r="E20" s="527">
        <v>6.5028863615314378</v>
      </c>
      <c r="F20" s="527">
        <v>8.4385580107499703</v>
      </c>
      <c r="G20" s="527">
        <v>7.3360883359503246</v>
      </c>
      <c r="H20" s="527">
        <v>7.9580239777476205</v>
      </c>
      <c r="I20" s="527">
        <v>7.5298225053227554</v>
      </c>
      <c r="J20" s="527">
        <v>8.4236085462991976</v>
      </c>
      <c r="K20" s="527">
        <v>7.6</v>
      </c>
      <c r="L20" s="527">
        <v>8.4172336562945187</v>
      </c>
    </row>
    <row r="21" spans="2:13">
      <c r="B21" s="45" t="s">
        <v>657</v>
      </c>
      <c r="C21" s="527">
        <v>3.1481135823605193</v>
      </c>
      <c r="D21" s="527">
        <v>3.808969905405017</v>
      </c>
      <c r="E21" s="527">
        <v>2.7859230554826531</v>
      </c>
      <c r="F21" s="527">
        <v>4.0610566598960229</v>
      </c>
      <c r="G21" s="527">
        <v>3.171484168710144</v>
      </c>
      <c r="H21" s="527">
        <v>3.4477401673487078</v>
      </c>
      <c r="I21" s="527">
        <v>3.1532599579767444</v>
      </c>
      <c r="J21" s="527">
        <v>3.344692091755562</v>
      </c>
      <c r="K21" s="527">
        <v>2.9</v>
      </c>
      <c r="L21" s="527">
        <v>62.480946782206139</v>
      </c>
    </row>
    <row r="22" spans="2:13">
      <c r="B22" s="45" t="s">
        <v>658</v>
      </c>
      <c r="C22" s="527">
        <v>51.708267705438217</v>
      </c>
      <c r="D22" s="527">
        <v>50.00054332512449</v>
      </c>
      <c r="E22" s="527">
        <v>58.796700056714258</v>
      </c>
      <c r="F22" s="527">
        <v>54.070840140264288</v>
      </c>
      <c r="G22" s="527">
        <v>58.628111087666014</v>
      </c>
      <c r="H22" s="527">
        <v>58.699740919111811</v>
      </c>
      <c r="I22" s="527">
        <v>60.015495212135427</v>
      </c>
      <c r="J22" s="527">
        <v>62.380260461152716</v>
      </c>
      <c r="K22" s="527">
        <v>63</v>
      </c>
      <c r="L22" s="527">
        <v>3.3333740947250856</v>
      </c>
    </row>
    <row r="23" spans="2:13" hidden="1">
      <c r="B23" s="45" t="s">
        <v>163</v>
      </c>
      <c r="C23" s="527">
        <v>11.532964462791213</v>
      </c>
      <c r="D23" s="527">
        <v>14.058211803837187</v>
      </c>
      <c r="E23" s="527">
        <v>10.244033683598145</v>
      </c>
      <c r="F23" s="527">
        <v>14.261541969229222</v>
      </c>
      <c r="G23" s="527">
        <v>12.32537659765274</v>
      </c>
      <c r="H23" s="527">
        <v>13.071819946181851</v>
      </c>
      <c r="I23" s="527">
        <v>14.262147494745895</v>
      </c>
      <c r="J23" s="527">
        <v>0</v>
      </c>
      <c r="K23" s="527"/>
      <c r="L23" s="527">
        <v>0</v>
      </c>
    </row>
    <row r="24" spans="2:13">
      <c r="B24" s="48" t="s">
        <v>348</v>
      </c>
      <c r="C24" s="528"/>
      <c r="D24" s="528"/>
      <c r="E24" s="528"/>
      <c r="F24" s="528"/>
      <c r="G24" s="528"/>
      <c r="H24" s="527"/>
      <c r="I24" s="527"/>
      <c r="J24" s="527"/>
      <c r="K24" s="527"/>
      <c r="L24" s="527"/>
      <c r="M24" s="52"/>
    </row>
    <row r="25" spans="2:13">
      <c r="B25" s="45" t="s">
        <v>349</v>
      </c>
      <c r="C25" s="527">
        <v>0.7337249039671031</v>
      </c>
      <c r="D25" s="527">
        <v>0.87685221850795381</v>
      </c>
      <c r="E25" s="527">
        <v>0.90895920899940996</v>
      </c>
      <c r="F25" s="527">
        <v>0.59747838885621762</v>
      </c>
      <c r="G25" s="527">
        <v>0.62072767026583497</v>
      </c>
      <c r="H25" s="527">
        <v>1.766011898517823</v>
      </c>
      <c r="I25" s="527">
        <v>1.9637183008954537</v>
      </c>
      <c r="J25" s="527">
        <v>2.0165144278216305</v>
      </c>
      <c r="K25" s="527">
        <v>1.9</v>
      </c>
      <c r="L25" s="527">
        <v>1.8694398707876623</v>
      </c>
      <c r="M25" s="52"/>
    </row>
    <row r="26" spans="2:13">
      <c r="B26" s="45" t="s">
        <v>350</v>
      </c>
      <c r="C26" s="527">
        <v>0.5694344141911053</v>
      </c>
      <c r="D26" s="527">
        <v>0.80125550618876262</v>
      </c>
      <c r="E26" s="527">
        <v>0.76719778996419763</v>
      </c>
      <c r="F26" s="527">
        <v>0.56916390270987816</v>
      </c>
      <c r="G26" s="527">
        <v>0.55290039951291314</v>
      </c>
      <c r="H26" s="527">
        <v>1.4455022711205099</v>
      </c>
      <c r="I26" s="527">
        <v>1.5666002642270551</v>
      </c>
      <c r="J26" s="527">
        <v>1.6639716272312834</v>
      </c>
      <c r="K26" s="527">
        <v>1.6</v>
      </c>
      <c r="L26" s="527">
        <v>1.5736531853075104</v>
      </c>
    </row>
    <row r="27" spans="2:13">
      <c r="B27" s="45" t="s">
        <v>662</v>
      </c>
      <c r="C27" s="527">
        <v>5.9154655213563503</v>
      </c>
      <c r="D27" s="527">
        <v>7.6877235207182926</v>
      </c>
      <c r="E27" s="527">
        <v>8.2234474090065781</v>
      </c>
      <c r="F27" s="527">
        <v>5.5121029432895048</v>
      </c>
      <c r="G27" s="527">
        <v>5.8660792313340941</v>
      </c>
      <c r="H27" s="527">
        <v>18.343569536832334</v>
      </c>
      <c r="I27" s="527">
        <v>20.745055996077397</v>
      </c>
      <c r="J27" s="527">
        <v>21.274936002283901</v>
      </c>
      <c r="K27" s="527">
        <v>20.8</v>
      </c>
      <c r="L27" s="527">
        <v>21.145554866209356</v>
      </c>
    </row>
    <row r="28" spans="2:13">
      <c r="B28" s="45" t="s">
        <v>663</v>
      </c>
      <c r="C28" s="527">
        <v>4.5909163306419014</v>
      </c>
      <c r="D28" s="527">
        <v>7.0249360964313015</v>
      </c>
      <c r="E28" s="527">
        <v>6.9409172772688752</v>
      </c>
      <c r="F28" s="527">
        <v>5.2508845204378538</v>
      </c>
      <c r="G28" s="527">
        <v>5.2250893684021076</v>
      </c>
      <c r="H28" s="527">
        <v>15.014435320737185</v>
      </c>
      <c r="I28" s="527">
        <v>16.549833135455472</v>
      </c>
      <c r="J28" s="527">
        <v>17.555485540068307</v>
      </c>
      <c r="K28" s="527">
        <v>17.3</v>
      </c>
      <c r="L28" s="527">
        <v>17.799860958504539</v>
      </c>
    </row>
    <row r="29" spans="2:13">
      <c r="B29" s="45" t="s">
        <v>659</v>
      </c>
      <c r="C29" s="527">
        <v>79.376852592084688</v>
      </c>
      <c r="D29" s="527">
        <v>81.102777466868673</v>
      </c>
      <c r="E29" s="527">
        <v>80.712189024914878</v>
      </c>
      <c r="F29" s="527">
        <v>80.047380382737614</v>
      </c>
      <c r="G29" s="527">
        <v>78.463587930420019</v>
      </c>
      <c r="H29" s="527">
        <v>80.758569227919537</v>
      </c>
      <c r="I29" s="527">
        <v>82.612010033787612</v>
      </c>
      <c r="J29" s="527">
        <v>81.915806678788584</v>
      </c>
      <c r="K29" s="527">
        <v>82.4</v>
      </c>
      <c r="L29" s="527">
        <v>79.705256330644005</v>
      </c>
    </row>
    <row r="30" spans="2:13">
      <c r="B30" s="45" t="s">
        <v>660</v>
      </c>
      <c r="C30" s="527">
        <v>20.623147407915312</v>
      </c>
      <c r="D30" s="527">
        <v>18.897222533131337</v>
      </c>
      <c r="E30" s="527">
        <v>19.287810975085126</v>
      </c>
      <c r="F30" s="527">
        <v>19.952619617262375</v>
      </c>
      <c r="G30" s="527">
        <v>21.536412069579981</v>
      </c>
      <c r="H30" s="527">
        <v>19.241430772080463</v>
      </c>
      <c r="I30" s="527">
        <v>17.387989966212384</v>
      </c>
      <c r="J30" s="527">
        <v>18.084193321211416</v>
      </c>
      <c r="K30" s="527">
        <v>17.600000000000001</v>
      </c>
      <c r="L30" s="527">
        <f>100-L29</f>
        <v>20.294743669355995</v>
      </c>
    </row>
    <row r="31" spans="2:13">
      <c r="B31" s="45" t="s">
        <v>354</v>
      </c>
      <c r="C31" s="527">
        <v>70.334728297953518</v>
      </c>
      <c r="D31" s="527">
        <v>70.180306596279834</v>
      </c>
      <c r="E31" s="527">
        <v>71.836224141745674</v>
      </c>
      <c r="F31" s="527">
        <v>73.86126124546648</v>
      </c>
      <c r="G31" s="527">
        <v>72.59377643700509</v>
      </c>
      <c r="H31" s="527">
        <v>62.34173393951189</v>
      </c>
      <c r="I31" s="527">
        <v>60.940425797316614</v>
      </c>
      <c r="J31" s="527">
        <v>58.570048010370812</v>
      </c>
      <c r="K31" s="527">
        <v>60.4</v>
      </c>
      <c r="L31" s="527">
        <v>62.333662523492265</v>
      </c>
    </row>
    <row r="32" spans="2:13">
      <c r="B32" s="48" t="s">
        <v>537</v>
      </c>
      <c r="C32" s="527"/>
      <c r="D32" s="527"/>
      <c r="E32" s="527"/>
      <c r="F32" s="527"/>
      <c r="G32" s="527"/>
      <c r="H32" s="527"/>
      <c r="I32" s="527"/>
      <c r="J32" s="527"/>
      <c r="K32" s="527"/>
      <c r="L32" s="527"/>
    </row>
    <row r="33" spans="2:12">
      <c r="B33" s="45" t="s">
        <v>661</v>
      </c>
      <c r="C33" s="527">
        <v>54.30032775624354</v>
      </c>
      <c r="D33" s="527">
        <v>53.904397591466491</v>
      </c>
      <c r="E33" s="527">
        <v>47.762330831542528</v>
      </c>
      <c r="F33" s="527">
        <v>45.18074311992649</v>
      </c>
      <c r="G33" s="527">
        <v>46.249003967261757</v>
      </c>
      <c r="H33" s="527">
        <v>45.124629832712898</v>
      </c>
      <c r="I33" s="527">
        <v>41.716405270038983</v>
      </c>
      <c r="J33" s="527">
        <v>38.299999999999997</v>
      </c>
      <c r="K33" s="527">
        <v>38.4</v>
      </c>
      <c r="L33" s="527">
        <v>36.690265714539898</v>
      </c>
    </row>
    <row r="34" spans="2:12">
      <c r="B34" s="3" t="s">
        <v>356</v>
      </c>
      <c r="C34" s="3"/>
      <c r="D34" s="3"/>
      <c r="E34" s="3"/>
      <c r="F34" s="3"/>
      <c r="G34" s="3"/>
      <c r="H34" s="3"/>
      <c r="I34" s="3"/>
    </row>
    <row r="35" spans="2:12" s="53" customFormat="1">
      <c r="B35" s="938" t="s">
        <v>642</v>
      </c>
      <c r="C35" s="961"/>
      <c r="D35" s="961"/>
      <c r="E35" s="961"/>
      <c r="F35" s="961"/>
      <c r="G35" s="961"/>
      <c r="H35" s="961"/>
      <c r="I35" s="961"/>
      <c r="J35" s="961"/>
      <c r="K35" s="961"/>
      <c r="L35" s="961"/>
    </row>
    <row r="36" spans="2:12" s="53" customFormat="1">
      <c r="C36" s="54"/>
      <c r="D36" s="54"/>
      <c r="E36" s="54"/>
      <c r="F36" s="54"/>
      <c r="G36" s="54"/>
      <c r="H36" s="54"/>
      <c r="I36" s="54"/>
    </row>
    <row r="37" spans="2:12">
      <c r="B37" s="53"/>
      <c r="C37" s="54"/>
      <c r="D37" s="54"/>
      <c r="E37" s="54"/>
      <c r="F37" s="54"/>
      <c r="G37" s="54"/>
      <c r="H37" s="54"/>
      <c r="I37" s="54"/>
      <c r="J37" s="53"/>
    </row>
    <row r="38" spans="2:12">
      <c r="B38" s="55"/>
    </row>
    <row r="39" spans="2:12">
      <c r="B39" s="56"/>
      <c r="C39" s="25"/>
      <c r="D39" s="25"/>
      <c r="E39" s="25"/>
      <c r="F39" s="25"/>
      <c r="G39" s="25"/>
      <c r="H39" s="25"/>
      <c r="I39" s="25"/>
    </row>
    <row r="40" spans="2:12">
      <c r="B40" s="56"/>
      <c r="C40" s="25"/>
      <c r="D40" s="25"/>
      <c r="E40" s="25"/>
      <c r="F40" s="25"/>
      <c r="G40" s="25"/>
      <c r="H40" s="25"/>
      <c r="I40" s="25"/>
    </row>
    <row r="41" spans="2:12">
      <c r="B41" s="56"/>
      <c r="C41" s="25"/>
      <c r="D41" s="25"/>
      <c r="E41" s="25"/>
      <c r="F41" s="25"/>
      <c r="G41" s="25"/>
      <c r="H41" s="25"/>
      <c r="I41" s="25"/>
    </row>
    <row r="42" spans="2:12">
      <c r="B42" s="56"/>
      <c r="C42" s="25"/>
      <c r="D42" s="25"/>
      <c r="E42" s="25"/>
      <c r="F42" s="25"/>
      <c r="G42" s="25"/>
      <c r="H42" s="25"/>
      <c r="I42" s="25"/>
    </row>
    <row r="44" spans="2:12">
      <c r="B44" s="55"/>
      <c r="C44" s="25"/>
      <c r="D44" s="25"/>
      <c r="E44" s="25"/>
      <c r="F44" s="25"/>
      <c r="G44" s="25"/>
      <c r="H44" s="25"/>
      <c r="I44" s="25"/>
    </row>
    <row r="45" spans="2:12">
      <c r="B45" s="56"/>
      <c r="C45" s="25"/>
      <c r="D45" s="25"/>
      <c r="E45" s="25"/>
      <c r="F45" s="25"/>
      <c r="G45" s="25"/>
      <c r="H45" s="25"/>
      <c r="I45" s="25"/>
    </row>
    <row r="46" spans="2:12">
      <c r="B46" s="56"/>
      <c r="C46" s="25"/>
      <c r="D46" s="25"/>
      <c r="E46" s="25"/>
      <c r="F46" s="25"/>
      <c r="G46" s="25"/>
      <c r="H46" s="25"/>
      <c r="I46" s="25"/>
    </row>
    <row r="47" spans="2:12">
      <c r="B47" s="56"/>
      <c r="C47" s="25"/>
      <c r="D47" s="25"/>
      <c r="E47" s="25"/>
      <c r="F47" s="25"/>
      <c r="G47" s="25"/>
      <c r="H47" s="25"/>
      <c r="I47" s="25"/>
    </row>
    <row r="48" spans="2:12">
      <c r="B48" s="57"/>
      <c r="C48" s="25"/>
      <c r="D48" s="25"/>
      <c r="E48" s="25"/>
      <c r="F48" s="25"/>
      <c r="G48" s="25"/>
      <c r="H48" s="25"/>
      <c r="I48" s="25"/>
    </row>
    <row r="49" spans="2:10">
      <c r="B49" s="20"/>
      <c r="C49" s="25"/>
      <c r="D49" s="25"/>
      <c r="E49" s="25"/>
      <c r="F49" s="25"/>
      <c r="G49" s="25"/>
      <c r="H49" s="25"/>
      <c r="I49" s="25"/>
    </row>
    <row r="50" spans="2:10">
      <c r="B50" s="56"/>
      <c r="C50" s="25"/>
      <c r="D50" s="25"/>
      <c r="E50" s="25"/>
      <c r="F50" s="25"/>
      <c r="G50" s="25"/>
      <c r="H50" s="25"/>
      <c r="I50" s="25"/>
    </row>
    <row r="51" spans="2:10">
      <c r="B51" s="20"/>
      <c r="C51" s="58"/>
      <c r="D51" s="58"/>
      <c r="E51" s="58"/>
      <c r="F51" s="58"/>
      <c r="G51" s="58"/>
      <c r="H51" s="58"/>
      <c r="I51" s="58"/>
      <c r="J51" s="58"/>
    </row>
    <row r="52" spans="2:10">
      <c r="B52" s="56"/>
      <c r="C52" s="25"/>
      <c r="D52" s="25"/>
      <c r="E52" s="25"/>
      <c r="F52" s="25"/>
      <c r="G52" s="25"/>
      <c r="H52" s="25"/>
      <c r="I52" s="25"/>
    </row>
    <row r="53" spans="2:10">
      <c r="B53" s="56"/>
      <c r="C53" s="25"/>
      <c r="D53" s="25"/>
      <c r="E53" s="25"/>
      <c r="F53" s="25"/>
      <c r="G53" s="25"/>
      <c r="H53" s="25"/>
      <c r="I53" s="25"/>
    </row>
    <row r="54" spans="2:10">
      <c r="B54" s="55"/>
      <c r="C54" s="25"/>
      <c r="D54" s="25"/>
      <c r="E54" s="25"/>
      <c r="F54" s="25"/>
      <c r="G54" s="25"/>
      <c r="H54" s="25"/>
      <c r="I54" s="25"/>
    </row>
    <row r="55" spans="2:10">
      <c r="B55" s="56"/>
      <c r="C55" s="25"/>
      <c r="D55" s="25"/>
      <c r="E55" s="25"/>
      <c r="F55" s="25"/>
      <c r="G55" s="25"/>
      <c r="H55" s="25"/>
      <c r="I55" s="25"/>
    </row>
    <row r="56" spans="2:10">
      <c r="B56" s="56"/>
      <c r="C56" s="25"/>
      <c r="D56" s="25"/>
      <c r="E56" s="25"/>
      <c r="F56" s="25"/>
      <c r="G56" s="25"/>
      <c r="H56" s="25"/>
      <c r="I56" s="25"/>
    </row>
    <row r="57" spans="2:10">
      <c r="B57" s="56"/>
      <c r="C57" s="25"/>
      <c r="D57" s="25"/>
      <c r="E57" s="25"/>
      <c r="F57" s="25"/>
      <c r="G57" s="25"/>
      <c r="H57" s="25"/>
      <c r="I57" s="25"/>
    </row>
  </sheetData>
  <mergeCells count="3">
    <mergeCell ref="B7:L7"/>
    <mergeCell ref="B6:L6"/>
    <mergeCell ref="B35:L35"/>
  </mergeCells>
  <conditionalFormatting sqref="M24:M25">
    <cfRule type="cellIs" dxfId="14" priority="2" stopIfTrue="1" operator="lessThan">
      <formula>0</formula>
    </cfRule>
  </conditionalFormatting>
  <printOptions horizontalCentered="1"/>
  <pageMargins left="0.7" right="0.7" top="0.75" bottom="0.75" header="0.3" footer="0.3"/>
  <pageSetup scale="42" orientation="portrait" r:id="rId1"/>
  <colBreaks count="1" manualBreakCount="1">
    <brk id="12" min="4" max="35" man="1"/>
  </colBreaks>
  <tableParts count="1">
    <tablePart r:id="rId2"/>
  </tableParts>
</worksheet>
</file>

<file path=xl/worksheets/sheet2.xml><?xml version="1.0" encoding="utf-8"?>
<worksheet xmlns="http://schemas.openxmlformats.org/spreadsheetml/2006/main" xmlns:r="http://schemas.openxmlformats.org/officeDocument/2006/relationships">
  <sheetPr>
    <tabColor rgb="FF00B050"/>
  </sheetPr>
  <dimension ref="B2:V20"/>
  <sheetViews>
    <sheetView showGridLines="0" view="pageBreakPreview" zoomScale="87" zoomScaleSheetLayoutView="87" workbookViewId="0">
      <selection activeCell="T14" sqref="T14"/>
    </sheetView>
  </sheetViews>
  <sheetFormatPr defaultRowHeight="14.25"/>
  <cols>
    <col min="1" max="1" width="9.140625" style="2"/>
    <col min="2" max="2" width="43.85546875" style="2" customWidth="1"/>
    <col min="3" max="4" width="0" style="2" hidden="1" customWidth="1"/>
    <col min="5" max="6" width="9.42578125" style="2" hidden="1" customWidth="1"/>
    <col min="7" max="10" width="10.140625" style="2" bestFit="1" customWidth="1"/>
    <col min="11" max="11" width="10" style="2" hidden="1" customWidth="1"/>
    <col min="12" max="13" width="10.140625" style="2" hidden="1" customWidth="1"/>
    <col min="14" max="14" width="11" style="2" customWidth="1"/>
    <col min="15" max="16" width="11.140625" style="2" customWidth="1"/>
    <col min="17" max="17" width="10.140625" style="2" bestFit="1" customWidth="1"/>
    <col min="18" max="18" width="9.28515625" style="682" hidden="1" customWidth="1"/>
    <col min="19" max="19" width="14" style="2" bestFit="1" customWidth="1"/>
    <col min="20" max="20" width="10.85546875" style="2" bestFit="1" customWidth="1"/>
    <col min="21" max="16384" width="9.140625" style="2"/>
  </cols>
  <sheetData>
    <row r="2" spans="2:22">
      <c r="V2" s="2">
        <v>1000</v>
      </c>
    </row>
    <row r="3" spans="2:22" s="1" customFormat="1" ht="20.25">
      <c r="B3" s="873" t="s">
        <v>486</v>
      </c>
      <c r="C3" s="873"/>
      <c r="D3" s="873"/>
      <c r="E3" s="873"/>
      <c r="F3" s="873"/>
      <c r="G3" s="873"/>
      <c r="H3" s="873"/>
      <c r="I3" s="873"/>
      <c r="J3" s="873"/>
      <c r="K3" s="873"/>
      <c r="L3" s="873"/>
      <c r="M3" s="873"/>
      <c r="N3" s="873"/>
      <c r="O3" s="873"/>
      <c r="P3" s="873"/>
      <c r="Q3" s="873"/>
      <c r="R3" s="873"/>
      <c r="S3" s="873"/>
    </row>
    <row r="4" spans="2:22" ht="18">
      <c r="B4" s="3"/>
      <c r="C4" s="3"/>
      <c r="D4" s="3"/>
      <c r="E4" s="3"/>
      <c r="F4" s="3"/>
      <c r="G4" s="3"/>
      <c r="H4" s="3"/>
      <c r="I4" s="3"/>
      <c r="J4" s="874" t="s">
        <v>34</v>
      </c>
      <c r="K4" s="874"/>
      <c r="L4" s="874"/>
      <c r="M4" s="874"/>
      <c r="N4" s="874"/>
      <c r="O4" s="874"/>
      <c r="P4" s="874"/>
      <c r="Q4" s="874"/>
      <c r="R4" s="874"/>
      <c r="S4" s="874"/>
      <c r="T4" s="874"/>
    </row>
    <row r="5" spans="2:22" ht="18">
      <c r="B5" s="4" t="s">
        <v>514</v>
      </c>
      <c r="C5" s="5" t="s">
        <v>0</v>
      </c>
      <c r="D5" s="5" t="s">
        <v>1</v>
      </c>
      <c r="E5" s="5" t="s">
        <v>2</v>
      </c>
      <c r="F5" s="5" t="s">
        <v>3</v>
      </c>
      <c r="G5" s="5" t="s">
        <v>4</v>
      </c>
      <c r="H5" s="5" t="s">
        <v>5</v>
      </c>
      <c r="I5" s="5" t="s">
        <v>6</v>
      </c>
      <c r="J5" s="5" t="s">
        <v>7</v>
      </c>
      <c r="K5" s="6" t="s">
        <v>328</v>
      </c>
      <c r="L5" s="6" t="s">
        <v>329</v>
      </c>
      <c r="M5" s="6" t="s">
        <v>330</v>
      </c>
      <c r="N5" s="6" t="s">
        <v>331</v>
      </c>
      <c r="O5" s="7" t="s">
        <v>317</v>
      </c>
      <c r="P5" s="6" t="s">
        <v>495</v>
      </c>
      <c r="Q5" s="6" t="s">
        <v>538</v>
      </c>
      <c r="R5" s="684" t="s">
        <v>548</v>
      </c>
      <c r="S5" s="681" t="s">
        <v>549</v>
      </c>
      <c r="T5" s="681" t="s">
        <v>586</v>
      </c>
    </row>
    <row r="6" spans="2:22" ht="18">
      <c r="B6" s="3" t="s">
        <v>9</v>
      </c>
      <c r="C6" s="8">
        <v>2223.0591319999999</v>
      </c>
      <c r="D6" s="8">
        <v>2542.2770019999994</v>
      </c>
      <c r="E6" s="559">
        <v>3042.9768549999999</v>
      </c>
      <c r="F6" s="559">
        <v>3659.5812930000006</v>
      </c>
      <c r="G6" s="685">
        <v>4352.920016</v>
      </c>
      <c r="H6" s="685">
        <v>5171.575981</v>
      </c>
      <c r="I6" s="685">
        <v>5627.8877141101812</v>
      </c>
      <c r="J6" s="685">
        <v>6516.3395558881293</v>
      </c>
      <c r="K6" s="685">
        <v>6434.7</v>
      </c>
      <c r="L6" s="685">
        <v>6782.2560000000003</v>
      </c>
      <c r="M6" s="685">
        <v>6625.8189370000009</v>
      </c>
      <c r="N6" s="685">
        <v>7137.6543680000004</v>
      </c>
      <c r="O6" s="685">
        <v>7189.8359940000009</v>
      </c>
      <c r="P6" s="685">
        <v>7714.600058</v>
      </c>
      <c r="Q6" s="685">
        <v>7762.910812000001</v>
      </c>
      <c r="R6" s="686">
        <v>8386.1594400000013</v>
      </c>
      <c r="S6" s="685">
        <v>8206.9209779999983</v>
      </c>
      <c r="T6" s="685">
        <v>8386.1594400000013</v>
      </c>
    </row>
    <row r="7" spans="2:22" ht="18">
      <c r="B7" s="3" t="s">
        <v>10</v>
      </c>
      <c r="C7" s="8">
        <v>701.01078500000006</v>
      </c>
      <c r="D7" s="8">
        <v>786.65242899999998</v>
      </c>
      <c r="E7" s="559">
        <v>679.45680799999991</v>
      </c>
      <c r="F7" s="559">
        <v>800.22794700000009</v>
      </c>
      <c r="G7" s="685">
        <v>833.37666000000013</v>
      </c>
      <c r="H7" s="685">
        <v>1275.7882990000001</v>
      </c>
      <c r="I7" s="685">
        <v>1086.5674279999998</v>
      </c>
      <c r="J7" s="685">
        <v>1736.9633457999998</v>
      </c>
      <c r="K7" s="685">
        <v>1786.68</v>
      </c>
      <c r="L7" s="685">
        <v>1892.7360000000001</v>
      </c>
      <c r="M7" s="685">
        <v>1873.4483399999997</v>
      </c>
      <c r="N7" s="685">
        <v>2141.8306870000001</v>
      </c>
      <c r="O7" s="685">
        <v>2285.1353340000001</v>
      </c>
      <c r="P7" s="685">
        <v>2620.2491749999999</v>
      </c>
      <c r="Q7" s="685">
        <v>2845.4559229999995</v>
      </c>
      <c r="R7" s="686">
        <v>3188.0671840000005</v>
      </c>
      <c r="S7" s="685">
        <v>3052.6350469999998</v>
      </c>
      <c r="T7" s="685">
        <v>3188.0671840000005</v>
      </c>
    </row>
    <row r="8" spans="2:22" ht="18">
      <c r="B8" s="3" t="s">
        <v>11</v>
      </c>
      <c r="C8" s="8">
        <v>921.27033400000005</v>
      </c>
      <c r="D8" s="8">
        <v>1107.6482179999998</v>
      </c>
      <c r="E8" s="559">
        <v>1574.446993</v>
      </c>
      <c r="F8" s="559">
        <v>1990.5797830000004</v>
      </c>
      <c r="G8" s="685">
        <v>2427.7194709999994</v>
      </c>
      <c r="H8" s="685">
        <v>2688.0870750000008</v>
      </c>
      <c r="I8" s="685">
        <v>3172.6355381101798</v>
      </c>
      <c r="J8" s="685">
        <v>3239.7441279622985</v>
      </c>
      <c r="K8" s="685">
        <v>3169.9</v>
      </c>
      <c r="L8" s="685">
        <v>3230.85</v>
      </c>
      <c r="M8" s="685">
        <v>3167.0996600000003</v>
      </c>
      <c r="N8" s="685">
        <v>3348.7907120000004</v>
      </c>
      <c r="O8" s="685">
        <v>3335.1316569999994</v>
      </c>
      <c r="P8" s="685">
        <v>3383.4565389999998</v>
      </c>
      <c r="Q8" s="685">
        <v>3262.9485170000003</v>
      </c>
      <c r="R8" s="686">
        <v>3429.276437</v>
      </c>
      <c r="S8" s="685">
        <v>3340.7097189999995</v>
      </c>
      <c r="T8" s="685">
        <v>3429.276437</v>
      </c>
    </row>
    <row r="9" spans="2:22" ht="18">
      <c r="B9" s="3" t="s">
        <v>12</v>
      </c>
      <c r="C9" s="8">
        <v>1678.3985419999997</v>
      </c>
      <c r="D9" s="8">
        <v>1963.5886429999996</v>
      </c>
      <c r="E9" s="559">
        <v>2393.1457600000003</v>
      </c>
      <c r="F9" s="559">
        <v>2831.86337</v>
      </c>
      <c r="G9" s="685">
        <v>3255.0069510000003</v>
      </c>
      <c r="H9" s="685">
        <v>3854.047708000001</v>
      </c>
      <c r="I9" s="685">
        <v>4217.7242690000003</v>
      </c>
      <c r="J9" s="685">
        <v>4785.8916989999998</v>
      </c>
      <c r="K9" s="685">
        <v>4774.3500000000004</v>
      </c>
      <c r="L9" s="685">
        <v>5127.5649999999996</v>
      </c>
      <c r="M9" s="685">
        <v>5021.3130020000008</v>
      </c>
      <c r="N9" s="685">
        <v>5449.965835</v>
      </c>
      <c r="O9" s="685">
        <v>5420.6975560000001</v>
      </c>
      <c r="P9" s="685">
        <v>5964.8438930000002</v>
      </c>
      <c r="Q9" s="685">
        <v>5768.588409</v>
      </c>
      <c r="R9" s="686">
        <v>6315.3620750000009</v>
      </c>
      <c r="S9" s="685">
        <v>6238.1468720000003</v>
      </c>
      <c r="T9" s="685">
        <v>6315.3620750000009</v>
      </c>
    </row>
    <row r="10" spans="2:22" ht="18">
      <c r="B10" s="3" t="s">
        <v>13</v>
      </c>
      <c r="C10" s="8">
        <v>106.81076800000015</v>
      </c>
      <c r="D10" s="8">
        <v>140.08255399999953</v>
      </c>
      <c r="E10" s="559">
        <v>202.37713899999997</v>
      </c>
      <c r="F10" s="559">
        <v>292.37714300000061</v>
      </c>
      <c r="G10" s="685">
        <v>402.41337399999986</v>
      </c>
      <c r="H10" s="685">
        <v>544.43707799999879</v>
      </c>
      <c r="I10" s="685">
        <v>562.87700711018124</v>
      </c>
      <c r="J10" s="685">
        <v>660.25419688812917</v>
      </c>
      <c r="K10" s="685">
        <v>660.35</v>
      </c>
      <c r="L10" s="685">
        <v>668.197</v>
      </c>
      <c r="M10" s="685">
        <v>655.643102</v>
      </c>
      <c r="N10" s="687">
        <v>697.1484140000008</v>
      </c>
      <c r="O10" s="687">
        <v>697.47290800000155</v>
      </c>
      <c r="P10" s="685">
        <v>722.518472000001</v>
      </c>
      <c r="Q10" s="687">
        <v>753.17973199999983</v>
      </c>
      <c r="R10" s="687">
        <v>787.1979810000015</v>
      </c>
      <c r="S10" s="687">
        <v>783.85712199999853</v>
      </c>
      <c r="T10" s="687">
        <v>787.1979810000015</v>
      </c>
    </row>
    <row r="11" spans="2:22" ht="18">
      <c r="B11" s="9" t="s">
        <v>14</v>
      </c>
      <c r="C11" s="10">
        <v>18.991766999999985</v>
      </c>
      <c r="D11" s="10">
        <v>43.754983000000003</v>
      </c>
      <c r="E11" s="566">
        <v>52.148670999999972</v>
      </c>
      <c r="F11" s="566">
        <v>93.766587999999942</v>
      </c>
      <c r="G11" s="688">
        <v>123.87494900000003</v>
      </c>
      <c r="H11" s="688">
        <v>106.85825200000002</v>
      </c>
      <c r="I11" s="688">
        <v>63.200176813019908</v>
      </c>
      <c r="J11" s="688">
        <v>80.67269736318012</v>
      </c>
      <c r="K11" s="688">
        <v>29.149000000000001</v>
      </c>
      <c r="L11" s="688">
        <v>58.6599</v>
      </c>
      <c r="M11" s="688">
        <v>80.30568400000007</v>
      </c>
      <c r="N11" s="685">
        <v>111.26053300000007</v>
      </c>
      <c r="O11" s="685">
        <v>39.203810999999959</v>
      </c>
      <c r="P11" s="688">
        <v>77.305601000000081</v>
      </c>
      <c r="Q11" s="685">
        <v>115.88879999999989</v>
      </c>
      <c r="R11" s="686">
        <v>47.883368000000019</v>
      </c>
      <c r="S11" s="685">
        <v>169.51639299999999</v>
      </c>
      <c r="T11" s="685">
        <v>47.883368000000019</v>
      </c>
    </row>
    <row r="12" spans="2:22" ht="18">
      <c r="B12" s="3" t="s">
        <v>15</v>
      </c>
      <c r="C12" s="8">
        <v>2.9255349999999858</v>
      </c>
      <c r="D12" s="8">
        <v>24.680387999999997</v>
      </c>
      <c r="E12" s="559">
        <v>34.678920999999974</v>
      </c>
      <c r="F12" s="559">
        <v>63.302070999999955</v>
      </c>
      <c r="G12" s="685">
        <v>83.894137000000029</v>
      </c>
      <c r="H12" s="685">
        <v>73.111464863000009</v>
      </c>
      <c r="I12" s="685">
        <v>43.316202813019906</v>
      </c>
      <c r="J12" s="685">
        <v>54.445308363180125</v>
      </c>
      <c r="K12" s="685">
        <v>17.992999999999999</v>
      </c>
      <c r="L12" s="685">
        <v>35.927</v>
      </c>
      <c r="M12" s="685">
        <v>48.988166000000064</v>
      </c>
      <c r="N12" s="685">
        <v>65.425223000000074</v>
      </c>
      <c r="O12" s="685">
        <v>25.343297999999955</v>
      </c>
      <c r="P12" s="685">
        <v>50.82318800000008</v>
      </c>
      <c r="Q12" s="685">
        <v>75.984643999999889</v>
      </c>
      <c r="R12" s="686">
        <v>31.048006000000015</v>
      </c>
      <c r="S12" s="685">
        <v>110.38701499999999</v>
      </c>
      <c r="T12" s="685">
        <v>31.048006000000015</v>
      </c>
    </row>
    <row r="13" spans="2:22" ht="18">
      <c r="B13" s="11" t="s">
        <v>16</v>
      </c>
      <c r="C13" s="12">
        <v>21.934948000000006</v>
      </c>
      <c r="D13" s="12">
        <v>18.073718</v>
      </c>
      <c r="E13" s="565">
        <v>11.139856999999999</v>
      </c>
      <c r="F13" s="565">
        <v>19.187156999999999</v>
      </c>
      <c r="G13" s="687">
        <v>21.995262000000004</v>
      </c>
      <c r="H13" s="687">
        <v>59.944803000000007</v>
      </c>
      <c r="I13" s="687">
        <v>106.120735</v>
      </c>
      <c r="J13" s="687">
        <v>97.074424636820012</v>
      </c>
      <c r="K13" s="687">
        <v>14.679</v>
      </c>
      <c r="L13" s="687">
        <v>30.364999999999998</v>
      </c>
      <c r="M13" s="687">
        <v>49.539872000000003</v>
      </c>
      <c r="N13" s="687">
        <v>69.791029999999992</v>
      </c>
      <c r="O13" s="687">
        <v>14.020753000000003</v>
      </c>
      <c r="P13" s="687">
        <v>30.360169999999997</v>
      </c>
      <c r="Q13" s="685">
        <v>44.335578999999996</v>
      </c>
      <c r="R13" s="686">
        <v>6.0629869999999997</v>
      </c>
      <c r="S13" s="685">
        <v>52.159372000000005</v>
      </c>
      <c r="T13" s="685">
        <v>6.0629869999999997</v>
      </c>
    </row>
    <row r="14" spans="2:22" ht="18">
      <c r="B14" s="3" t="s">
        <v>17</v>
      </c>
      <c r="C14" s="8">
        <v>231.533209</v>
      </c>
      <c r="D14" s="8">
        <v>211.30504000000002</v>
      </c>
      <c r="E14" s="559">
        <v>199.75395900000004</v>
      </c>
      <c r="F14" s="559">
        <v>177.43272500000003</v>
      </c>
      <c r="G14" s="685">
        <v>176.76588599999999</v>
      </c>
      <c r="H14" s="685">
        <v>217.99793400000001</v>
      </c>
      <c r="I14" s="685">
        <v>359.23787299999998</v>
      </c>
      <c r="J14" s="685">
        <v>446.00502600000016</v>
      </c>
      <c r="K14" s="685">
        <v>457.24400000000003</v>
      </c>
      <c r="L14" s="685">
        <v>459.84</v>
      </c>
      <c r="M14" s="685">
        <v>494.01172200000002</v>
      </c>
      <c r="N14" s="685">
        <v>547.76971300000002</v>
      </c>
      <c r="O14" s="685">
        <v>573.52413899999999</v>
      </c>
      <c r="P14" s="685">
        <v>579.19718699999999</v>
      </c>
      <c r="Q14" s="685">
        <v>613.21877199999994</v>
      </c>
      <c r="R14" s="686">
        <v>608.74849299999994</v>
      </c>
      <c r="S14" s="685">
        <v>607.14491800000008</v>
      </c>
      <c r="T14" s="685">
        <v>608.74849299999994</v>
      </c>
    </row>
    <row r="15" spans="2:22" ht="18">
      <c r="B15" s="3" t="s">
        <v>18</v>
      </c>
      <c r="C15" s="8">
        <v>91.27002499999999</v>
      </c>
      <c r="D15" s="8">
        <v>76.196061999999969</v>
      </c>
      <c r="E15" s="559">
        <v>59.140611000000035</v>
      </c>
      <c r="F15" s="559">
        <v>41.168719000000038</v>
      </c>
      <c r="G15" s="685">
        <v>39.093606999999992</v>
      </c>
      <c r="H15" s="685">
        <v>30.394798999999999</v>
      </c>
      <c r="I15" s="685">
        <v>109.32368599999998</v>
      </c>
      <c r="J15" s="685">
        <v>134.41680900000017</v>
      </c>
      <c r="K15" s="685">
        <v>133.27699999999999</v>
      </c>
      <c r="L15" s="685">
        <v>123.0937</v>
      </c>
      <c r="M15" s="685">
        <v>142.620284</v>
      </c>
      <c r="N15" s="685">
        <v>182.248852</v>
      </c>
      <c r="O15" s="685">
        <v>191.2621879999999</v>
      </c>
      <c r="P15" s="685">
        <v>185.97166100000001</v>
      </c>
      <c r="Q15" s="685">
        <v>209.63213800000003</v>
      </c>
      <c r="R15" s="686">
        <v>191.61408899999986</v>
      </c>
      <c r="S15" s="685">
        <v>201.70531700000004</v>
      </c>
      <c r="T15" s="685">
        <v>191.61408899999986</v>
      </c>
    </row>
    <row r="16" spans="2:22" ht="18">
      <c r="B16" s="13" t="s">
        <v>497</v>
      </c>
      <c r="C16" s="13"/>
      <c r="D16" s="13"/>
      <c r="E16" s="3"/>
      <c r="F16" s="3"/>
      <c r="G16" s="3"/>
      <c r="H16" s="3"/>
      <c r="I16" s="3"/>
      <c r="J16" s="3"/>
      <c r="K16" s="3"/>
      <c r="L16" s="3"/>
      <c r="M16" s="3"/>
      <c r="N16" s="3"/>
      <c r="O16" s="3"/>
      <c r="P16" s="3"/>
    </row>
    <row r="17" spans="2:18" s="1" customFormat="1" ht="18">
      <c r="B17" s="13" t="s">
        <v>590</v>
      </c>
      <c r="C17" s="3"/>
      <c r="D17" s="3"/>
      <c r="E17" s="3"/>
      <c r="F17" s="3"/>
      <c r="G17" s="3"/>
      <c r="H17" s="3"/>
      <c r="I17" s="3"/>
      <c r="J17" s="3"/>
      <c r="K17" s="3"/>
      <c r="L17" s="3"/>
      <c r="M17" s="3"/>
      <c r="N17" s="3"/>
      <c r="O17" s="3"/>
      <c r="P17" s="3"/>
      <c r="R17" s="683"/>
    </row>
    <row r="20" spans="2:18" ht="10.5" customHeight="1"/>
  </sheetData>
  <mergeCells count="2">
    <mergeCell ref="B3:S3"/>
    <mergeCell ref="J4:T4"/>
  </mergeCells>
  <printOptions horizontalCentered="1"/>
  <pageMargins left="0.7" right="0.7" top="0.75" bottom="0.75" header="0.3" footer="0.3"/>
  <pageSetup scale="5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sheetPr>
    <tabColor rgb="FF00B050"/>
    <pageSetUpPr fitToPage="1"/>
  </sheetPr>
  <dimension ref="A1:E26"/>
  <sheetViews>
    <sheetView showGridLines="0" view="pageBreakPreview" topLeftCell="A16" zoomScale="112" zoomScaleNormal="115" zoomScaleSheetLayoutView="112" workbookViewId="0">
      <selection activeCell="C16" sqref="C16"/>
    </sheetView>
  </sheetViews>
  <sheetFormatPr defaultRowHeight="20.25"/>
  <cols>
    <col min="1" max="1" width="9.140625" style="31"/>
    <col min="2" max="2" width="4.42578125" style="31" customWidth="1"/>
    <col min="3" max="3" width="42.42578125" style="31" customWidth="1"/>
    <col min="4" max="4" width="3" style="31" bestFit="1" customWidth="1"/>
    <col min="5" max="5" width="42.28515625" style="31" customWidth="1"/>
    <col min="6" max="244" width="9.140625" style="31"/>
    <col min="245" max="247" width="9.140625" style="31" customWidth="1"/>
    <col min="248" max="248" width="39.7109375" style="31" customWidth="1"/>
    <col min="249" max="251" width="9.140625" style="31" customWidth="1"/>
    <col min="252" max="252" width="39.28515625" style="31" customWidth="1"/>
    <col min="253" max="253" width="9.140625" style="31" customWidth="1"/>
    <col min="254" max="254" width="38.7109375" style="31" customWidth="1"/>
    <col min="255" max="256" width="9.140625" style="31" customWidth="1"/>
    <col min="257" max="258" width="38.85546875" style="31" bestFit="1" customWidth="1"/>
    <col min="259" max="500" width="9.140625" style="31"/>
    <col min="501" max="503" width="9.140625" style="31" customWidth="1"/>
    <col min="504" max="504" width="39.7109375" style="31" customWidth="1"/>
    <col min="505" max="507" width="9.140625" style="31" customWidth="1"/>
    <col min="508" max="508" width="39.28515625" style="31" customWidth="1"/>
    <col min="509" max="509" width="9.140625" style="31" customWidth="1"/>
    <col min="510" max="510" width="38.7109375" style="31" customWidth="1"/>
    <col min="511" max="512" width="9.140625" style="31" customWidth="1"/>
    <col min="513" max="514" width="38.85546875" style="31" bestFit="1" customWidth="1"/>
    <col min="515" max="756" width="9.140625" style="31"/>
    <col min="757" max="759" width="9.140625" style="31" customWidth="1"/>
    <col min="760" max="760" width="39.7109375" style="31" customWidth="1"/>
    <col min="761" max="763" width="9.140625" style="31" customWidth="1"/>
    <col min="764" max="764" width="39.28515625" style="31" customWidth="1"/>
    <col min="765" max="765" width="9.140625" style="31" customWidth="1"/>
    <col min="766" max="766" width="38.7109375" style="31" customWidth="1"/>
    <col min="767" max="768" width="9.140625" style="31" customWidth="1"/>
    <col min="769" max="770" width="38.85546875" style="31" bestFit="1" customWidth="1"/>
    <col min="771" max="1012" width="9.140625" style="31"/>
    <col min="1013" max="1015" width="9.140625" style="31" customWidth="1"/>
    <col min="1016" max="1016" width="39.7109375" style="31" customWidth="1"/>
    <col min="1017" max="1019" width="9.140625" style="31" customWidth="1"/>
    <col min="1020" max="1020" width="39.28515625" style="31" customWidth="1"/>
    <col min="1021" max="1021" width="9.140625" style="31" customWidth="1"/>
    <col min="1022" max="1022" width="38.7109375" style="31" customWidth="1"/>
    <col min="1023" max="1024" width="9.140625" style="31" customWidth="1"/>
    <col min="1025" max="1026" width="38.85546875" style="31" bestFit="1" customWidth="1"/>
    <col min="1027" max="1268" width="9.140625" style="31"/>
    <col min="1269" max="1271" width="9.140625" style="31" customWidth="1"/>
    <col min="1272" max="1272" width="39.7109375" style="31" customWidth="1"/>
    <col min="1273" max="1275" width="9.140625" style="31" customWidth="1"/>
    <col min="1276" max="1276" width="39.28515625" style="31" customWidth="1"/>
    <col min="1277" max="1277" width="9.140625" style="31" customWidth="1"/>
    <col min="1278" max="1278" width="38.7109375" style="31" customWidth="1"/>
    <col min="1279" max="1280" width="9.140625" style="31" customWidth="1"/>
    <col min="1281" max="1282" width="38.85546875" style="31" bestFit="1" customWidth="1"/>
    <col min="1283" max="1524" width="9.140625" style="31"/>
    <col min="1525" max="1527" width="9.140625" style="31" customWidth="1"/>
    <col min="1528" max="1528" width="39.7109375" style="31" customWidth="1"/>
    <col min="1529" max="1531" width="9.140625" style="31" customWidth="1"/>
    <col min="1532" max="1532" width="39.28515625" style="31" customWidth="1"/>
    <col min="1533" max="1533" width="9.140625" style="31" customWidth="1"/>
    <col min="1534" max="1534" width="38.7109375" style="31" customWidth="1"/>
    <col min="1535" max="1536" width="9.140625" style="31" customWidth="1"/>
    <col min="1537" max="1538" width="38.85546875" style="31" bestFit="1" customWidth="1"/>
    <col min="1539" max="1780" width="9.140625" style="31"/>
    <col min="1781" max="1783" width="9.140625" style="31" customWidth="1"/>
    <col min="1784" max="1784" width="39.7109375" style="31" customWidth="1"/>
    <col min="1785" max="1787" width="9.140625" style="31" customWidth="1"/>
    <col min="1788" max="1788" width="39.28515625" style="31" customWidth="1"/>
    <col min="1789" max="1789" width="9.140625" style="31" customWidth="1"/>
    <col min="1790" max="1790" width="38.7109375" style="31" customWidth="1"/>
    <col min="1791" max="1792" width="9.140625" style="31" customWidth="1"/>
    <col min="1793" max="1794" width="38.85546875" style="31" bestFit="1" customWidth="1"/>
    <col min="1795" max="2036" width="9.140625" style="31"/>
    <col min="2037" max="2039" width="9.140625" style="31" customWidth="1"/>
    <col min="2040" max="2040" width="39.7109375" style="31" customWidth="1"/>
    <col min="2041" max="2043" width="9.140625" style="31" customWidth="1"/>
    <col min="2044" max="2044" width="39.28515625" style="31" customWidth="1"/>
    <col min="2045" max="2045" width="9.140625" style="31" customWidth="1"/>
    <col min="2046" max="2046" width="38.7109375" style="31" customWidth="1"/>
    <col min="2047" max="2048" width="9.140625" style="31" customWidth="1"/>
    <col min="2049" max="2050" width="38.85546875" style="31" bestFit="1" customWidth="1"/>
    <col min="2051" max="2292" width="9.140625" style="31"/>
    <col min="2293" max="2295" width="9.140625" style="31" customWidth="1"/>
    <col min="2296" max="2296" width="39.7109375" style="31" customWidth="1"/>
    <col min="2297" max="2299" width="9.140625" style="31" customWidth="1"/>
    <col min="2300" max="2300" width="39.28515625" style="31" customWidth="1"/>
    <col min="2301" max="2301" width="9.140625" style="31" customWidth="1"/>
    <col min="2302" max="2302" width="38.7109375" style="31" customWidth="1"/>
    <col min="2303" max="2304" width="9.140625" style="31" customWidth="1"/>
    <col min="2305" max="2306" width="38.85546875" style="31" bestFit="1" customWidth="1"/>
    <col min="2307" max="2548" width="9.140625" style="31"/>
    <col min="2549" max="2551" width="9.140625" style="31" customWidth="1"/>
    <col min="2552" max="2552" width="39.7109375" style="31" customWidth="1"/>
    <col min="2553" max="2555" width="9.140625" style="31" customWidth="1"/>
    <col min="2556" max="2556" width="39.28515625" style="31" customWidth="1"/>
    <col min="2557" max="2557" width="9.140625" style="31" customWidth="1"/>
    <col min="2558" max="2558" width="38.7109375" style="31" customWidth="1"/>
    <col min="2559" max="2560" width="9.140625" style="31" customWidth="1"/>
    <col min="2561" max="2562" width="38.85546875" style="31" bestFit="1" customWidth="1"/>
    <col min="2563" max="2804" width="9.140625" style="31"/>
    <col min="2805" max="2807" width="9.140625" style="31" customWidth="1"/>
    <col min="2808" max="2808" width="39.7109375" style="31" customWidth="1"/>
    <col min="2809" max="2811" width="9.140625" style="31" customWidth="1"/>
    <col min="2812" max="2812" width="39.28515625" style="31" customWidth="1"/>
    <col min="2813" max="2813" width="9.140625" style="31" customWidth="1"/>
    <col min="2814" max="2814" width="38.7109375" style="31" customWidth="1"/>
    <col min="2815" max="2816" width="9.140625" style="31" customWidth="1"/>
    <col min="2817" max="2818" width="38.85546875" style="31" bestFit="1" customWidth="1"/>
    <col min="2819" max="3060" width="9.140625" style="31"/>
    <col min="3061" max="3063" width="9.140625" style="31" customWidth="1"/>
    <col min="3064" max="3064" width="39.7109375" style="31" customWidth="1"/>
    <col min="3065" max="3067" width="9.140625" style="31" customWidth="1"/>
    <col min="3068" max="3068" width="39.28515625" style="31" customWidth="1"/>
    <col min="3069" max="3069" width="9.140625" style="31" customWidth="1"/>
    <col min="3070" max="3070" width="38.7109375" style="31" customWidth="1"/>
    <col min="3071" max="3072" width="9.140625" style="31" customWidth="1"/>
    <col min="3073" max="3074" width="38.85546875" style="31" bestFit="1" customWidth="1"/>
    <col min="3075" max="3316" width="9.140625" style="31"/>
    <col min="3317" max="3319" width="9.140625" style="31" customWidth="1"/>
    <col min="3320" max="3320" width="39.7109375" style="31" customWidth="1"/>
    <col min="3321" max="3323" width="9.140625" style="31" customWidth="1"/>
    <col min="3324" max="3324" width="39.28515625" style="31" customWidth="1"/>
    <col min="3325" max="3325" width="9.140625" style="31" customWidth="1"/>
    <col min="3326" max="3326" width="38.7109375" style="31" customWidth="1"/>
    <col min="3327" max="3328" width="9.140625" style="31" customWidth="1"/>
    <col min="3329" max="3330" width="38.85546875" style="31" bestFit="1" customWidth="1"/>
    <col min="3331" max="3572" width="9.140625" style="31"/>
    <col min="3573" max="3575" width="9.140625" style="31" customWidth="1"/>
    <col min="3576" max="3576" width="39.7109375" style="31" customWidth="1"/>
    <col min="3577" max="3579" width="9.140625" style="31" customWidth="1"/>
    <col min="3580" max="3580" width="39.28515625" style="31" customWidth="1"/>
    <col min="3581" max="3581" width="9.140625" style="31" customWidth="1"/>
    <col min="3582" max="3582" width="38.7109375" style="31" customWidth="1"/>
    <col min="3583" max="3584" width="9.140625" style="31" customWidth="1"/>
    <col min="3585" max="3586" width="38.85546875" style="31" bestFit="1" customWidth="1"/>
    <col min="3587" max="3828" width="9.140625" style="31"/>
    <col min="3829" max="3831" width="9.140625" style="31" customWidth="1"/>
    <col min="3832" max="3832" width="39.7109375" style="31" customWidth="1"/>
    <col min="3833" max="3835" width="9.140625" style="31" customWidth="1"/>
    <col min="3836" max="3836" width="39.28515625" style="31" customWidth="1"/>
    <col min="3837" max="3837" width="9.140625" style="31" customWidth="1"/>
    <col min="3838" max="3838" width="38.7109375" style="31" customWidth="1"/>
    <col min="3839" max="3840" width="9.140625" style="31" customWidth="1"/>
    <col min="3841" max="3842" width="38.85546875" style="31" bestFit="1" customWidth="1"/>
    <col min="3843" max="4084" width="9.140625" style="31"/>
    <col min="4085" max="4087" width="9.140625" style="31" customWidth="1"/>
    <col min="4088" max="4088" width="39.7109375" style="31" customWidth="1"/>
    <col min="4089" max="4091" width="9.140625" style="31" customWidth="1"/>
    <col min="4092" max="4092" width="39.28515625" style="31" customWidth="1"/>
    <col min="4093" max="4093" width="9.140625" style="31" customWidth="1"/>
    <col min="4094" max="4094" width="38.7109375" style="31" customWidth="1"/>
    <col min="4095" max="4096" width="9.140625" style="31" customWidth="1"/>
    <col min="4097" max="4098" width="38.85546875" style="31" bestFit="1" customWidth="1"/>
    <col min="4099" max="4340" width="9.140625" style="31"/>
    <col min="4341" max="4343" width="9.140625" style="31" customWidth="1"/>
    <col min="4344" max="4344" width="39.7109375" style="31" customWidth="1"/>
    <col min="4345" max="4347" width="9.140625" style="31" customWidth="1"/>
    <col min="4348" max="4348" width="39.28515625" style="31" customWidth="1"/>
    <col min="4349" max="4349" width="9.140625" style="31" customWidth="1"/>
    <col min="4350" max="4350" width="38.7109375" style="31" customWidth="1"/>
    <col min="4351" max="4352" width="9.140625" style="31" customWidth="1"/>
    <col min="4353" max="4354" width="38.85546875" style="31" bestFit="1" customWidth="1"/>
    <col min="4355" max="4596" width="9.140625" style="31"/>
    <col min="4597" max="4599" width="9.140625" style="31" customWidth="1"/>
    <col min="4600" max="4600" width="39.7109375" style="31" customWidth="1"/>
    <col min="4601" max="4603" width="9.140625" style="31" customWidth="1"/>
    <col min="4604" max="4604" width="39.28515625" style="31" customWidth="1"/>
    <col min="4605" max="4605" width="9.140625" style="31" customWidth="1"/>
    <col min="4606" max="4606" width="38.7109375" style="31" customWidth="1"/>
    <col min="4607" max="4608" width="9.140625" style="31" customWidth="1"/>
    <col min="4609" max="4610" width="38.85546875" style="31" bestFit="1" customWidth="1"/>
    <col min="4611" max="4852" width="9.140625" style="31"/>
    <col min="4853" max="4855" width="9.140625" style="31" customWidth="1"/>
    <col min="4856" max="4856" width="39.7109375" style="31" customWidth="1"/>
    <col min="4857" max="4859" width="9.140625" style="31" customWidth="1"/>
    <col min="4860" max="4860" width="39.28515625" style="31" customWidth="1"/>
    <col min="4861" max="4861" width="9.140625" style="31" customWidth="1"/>
    <col min="4862" max="4862" width="38.7109375" style="31" customWidth="1"/>
    <col min="4863" max="4864" width="9.140625" style="31" customWidth="1"/>
    <col min="4865" max="4866" width="38.85546875" style="31" bestFit="1" customWidth="1"/>
    <col min="4867" max="5108" width="9.140625" style="31"/>
    <col min="5109" max="5111" width="9.140625" style="31" customWidth="1"/>
    <col min="5112" max="5112" width="39.7109375" style="31" customWidth="1"/>
    <col min="5113" max="5115" width="9.140625" style="31" customWidth="1"/>
    <col min="5116" max="5116" width="39.28515625" style="31" customWidth="1"/>
    <col min="5117" max="5117" width="9.140625" style="31" customWidth="1"/>
    <col min="5118" max="5118" width="38.7109375" style="31" customWidth="1"/>
    <col min="5119" max="5120" width="9.140625" style="31" customWidth="1"/>
    <col min="5121" max="5122" width="38.85546875" style="31" bestFit="1" customWidth="1"/>
    <col min="5123" max="5364" width="9.140625" style="31"/>
    <col min="5365" max="5367" width="9.140625" style="31" customWidth="1"/>
    <col min="5368" max="5368" width="39.7109375" style="31" customWidth="1"/>
    <col min="5369" max="5371" width="9.140625" style="31" customWidth="1"/>
    <col min="5372" max="5372" width="39.28515625" style="31" customWidth="1"/>
    <col min="5373" max="5373" width="9.140625" style="31" customWidth="1"/>
    <col min="5374" max="5374" width="38.7109375" style="31" customWidth="1"/>
    <col min="5375" max="5376" width="9.140625" style="31" customWidth="1"/>
    <col min="5377" max="5378" width="38.85546875" style="31" bestFit="1" customWidth="1"/>
    <col min="5379" max="5620" width="9.140625" style="31"/>
    <col min="5621" max="5623" width="9.140625" style="31" customWidth="1"/>
    <col min="5624" max="5624" width="39.7109375" style="31" customWidth="1"/>
    <col min="5625" max="5627" width="9.140625" style="31" customWidth="1"/>
    <col min="5628" max="5628" width="39.28515625" style="31" customWidth="1"/>
    <col min="5629" max="5629" width="9.140625" style="31" customWidth="1"/>
    <col min="5630" max="5630" width="38.7109375" style="31" customWidth="1"/>
    <col min="5631" max="5632" width="9.140625" style="31" customWidth="1"/>
    <col min="5633" max="5634" width="38.85546875" style="31" bestFit="1" customWidth="1"/>
    <col min="5635" max="5876" width="9.140625" style="31"/>
    <col min="5877" max="5879" width="9.140625" style="31" customWidth="1"/>
    <col min="5880" max="5880" width="39.7109375" style="31" customWidth="1"/>
    <col min="5881" max="5883" width="9.140625" style="31" customWidth="1"/>
    <col min="5884" max="5884" width="39.28515625" style="31" customWidth="1"/>
    <col min="5885" max="5885" width="9.140625" style="31" customWidth="1"/>
    <col min="5886" max="5886" width="38.7109375" style="31" customWidth="1"/>
    <col min="5887" max="5888" width="9.140625" style="31" customWidth="1"/>
    <col min="5889" max="5890" width="38.85546875" style="31" bestFit="1" customWidth="1"/>
    <col min="5891" max="6132" width="9.140625" style="31"/>
    <col min="6133" max="6135" width="9.140625" style="31" customWidth="1"/>
    <col min="6136" max="6136" width="39.7109375" style="31" customWidth="1"/>
    <col min="6137" max="6139" width="9.140625" style="31" customWidth="1"/>
    <col min="6140" max="6140" width="39.28515625" style="31" customWidth="1"/>
    <col min="6141" max="6141" width="9.140625" style="31" customWidth="1"/>
    <col min="6142" max="6142" width="38.7109375" style="31" customWidth="1"/>
    <col min="6143" max="6144" width="9.140625" style="31" customWidth="1"/>
    <col min="6145" max="6146" width="38.85546875" style="31" bestFit="1" customWidth="1"/>
    <col min="6147" max="6388" width="9.140625" style="31"/>
    <col min="6389" max="6391" width="9.140625" style="31" customWidth="1"/>
    <col min="6392" max="6392" width="39.7109375" style="31" customWidth="1"/>
    <col min="6393" max="6395" width="9.140625" style="31" customWidth="1"/>
    <col min="6396" max="6396" width="39.28515625" style="31" customWidth="1"/>
    <col min="6397" max="6397" width="9.140625" style="31" customWidth="1"/>
    <col min="6398" max="6398" width="38.7109375" style="31" customWidth="1"/>
    <col min="6399" max="6400" width="9.140625" style="31" customWidth="1"/>
    <col min="6401" max="6402" width="38.85546875" style="31" bestFit="1" customWidth="1"/>
    <col min="6403" max="6644" width="9.140625" style="31"/>
    <col min="6645" max="6647" width="9.140625" style="31" customWidth="1"/>
    <col min="6648" max="6648" width="39.7109375" style="31" customWidth="1"/>
    <col min="6649" max="6651" width="9.140625" style="31" customWidth="1"/>
    <col min="6652" max="6652" width="39.28515625" style="31" customWidth="1"/>
    <col min="6653" max="6653" width="9.140625" style="31" customWidth="1"/>
    <col min="6654" max="6654" width="38.7109375" style="31" customWidth="1"/>
    <col min="6655" max="6656" width="9.140625" style="31" customWidth="1"/>
    <col min="6657" max="6658" width="38.85546875" style="31" bestFit="1" customWidth="1"/>
    <col min="6659" max="6900" width="9.140625" style="31"/>
    <col min="6901" max="6903" width="9.140625" style="31" customWidth="1"/>
    <col min="6904" max="6904" width="39.7109375" style="31" customWidth="1"/>
    <col min="6905" max="6907" width="9.140625" style="31" customWidth="1"/>
    <col min="6908" max="6908" width="39.28515625" style="31" customWidth="1"/>
    <col min="6909" max="6909" width="9.140625" style="31" customWidth="1"/>
    <col min="6910" max="6910" width="38.7109375" style="31" customWidth="1"/>
    <col min="6911" max="6912" width="9.140625" style="31" customWidth="1"/>
    <col min="6913" max="6914" width="38.85546875" style="31" bestFit="1" customWidth="1"/>
    <col min="6915" max="7156" width="9.140625" style="31"/>
    <col min="7157" max="7159" width="9.140625" style="31" customWidth="1"/>
    <col min="7160" max="7160" width="39.7109375" style="31" customWidth="1"/>
    <col min="7161" max="7163" width="9.140625" style="31" customWidth="1"/>
    <col min="7164" max="7164" width="39.28515625" style="31" customWidth="1"/>
    <col min="7165" max="7165" width="9.140625" style="31" customWidth="1"/>
    <col min="7166" max="7166" width="38.7109375" style="31" customWidth="1"/>
    <col min="7167" max="7168" width="9.140625" style="31" customWidth="1"/>
    <col min="7169" max="7170" width="38.85546875" style="31" bestFit="1" customWidth="1"/>
    <col min="7171" max="7412" width="9.140625" style="31"/>
    <col min="7413" max="7415" width="9.140625" style="31" customWidth="1"/>
    <col min="7416" max="7416" width="39.7109375" style="31" customWidth="1"/>
    <col min="7417" max="7419" width="9.140625" style="31" customWidth="1"/>
    <col min="7420" max="7420" width="39.28515625" style="31" customWidth="1"/>
    <col min="7421" max="7421" width="9.140625" style="31" customWidth="1"/>
    <col min="7422" max="7422" width="38.7109375" style="31" customWidth="1"/>
    <col min="7423" max="7424" width="9.140625" style="31" customWidth="1"/>
    <col min="7425" max="7426" width="38.85546875" style="31" bestFit="1" customWidth="1"/>
    <col min="7427" max="7668" width="9.140625" style="31"/>
    <col min="7669" max="7671" width="9.140625" style="31" customWidth="1"/>
    <col min="7672" max="7672" width="39.7109375" style="31" customWidth="1"/>
    <col min="7673" max="7675" width="9.140625" style="31" customWidth="1"/>
    <col min="7676" max="7676" width="39.28515625" style="31" customWidth="1"/>
    <col min="7677" max="7677" width="9.140625" style="31" customWidth="1"/>
    <col min="7678" max="7678" width="38.7109375" style="31" customWidth="1"/>
    <col min="7679" max="7680" width="9.140625" style="31" customWidth="1"/>
    <col min="7681" max="7682" width="38.85546875" style="31" bestFit="1" customWidth="1"/>
    <col min="7683" max="7924" width="9.140625" style="31"/>
    <col min="7925" max="7927" width="9.140625" style="31" customWidth="1"/>
    <col min="7928" max="7928" width="39.7109375" style="31" customWidth="1"/>
    <col min="7929" max="7931" width="9.140625" style="31" customWidth="1"/>
    <col min="7932" max="7932" width="39.28515625" style="31" customWidth="1"/>
    <col min="7933" max="7933" width="9.140625" style="31" customWidth="1"/>
    <col min="7934" max="7934" width="38.7109375" style="31" customWidth="1"/>
    <col min="7935" max="7936" width="9.140625" style="31" customWidth="1"/>
    <col min="7937" max="7938" width="38.85546875" style="31" bestFit="1" customWidth="1"/>
    <col min="7939" max="8180" width="9.140625" style="31"/>
    <col min="8181" max="8183" width="9.140625" style="31" customWidth="1"/>
    <col min="8184" max="8184" width="39.7109375" style="31" customWidth="1"/>
    <col min="8185" max="8187" width="9.140625" style="31" customWidth="1"/>
    <col min="8188" max="8188" width="39.28515625" style="31" customWidth="1"/>
    <col min="8189" max="8189" width="9.140625" style="31" customWidth="1"/>
    <col min="8190" max="8190" width="38.7109375" style="31" customWidth="1"/>
    <col min="8191" max="8192" width="9.140625" style="31" customWidth="1"/>
    <col min="8193" max="8194" width="38.85546875" style="31" bestFit="1" customWidth="1"/>
    <col min="8195" max="8436" width="9.140625" style="31"/>
    <col min="8437" max="8439" width="9.140625" style="31" customWidth="1"/>
    <col min="8440" max="8440" width="39.7109375" style="31" customWidth="1"/>
    <col min="8441" max="8443" width="9.140625" style="31" customWidth="1"/>
    <col min="8444" max="8444" width="39.28515625" style="31" customWidth="1"/>
    <col min="8445" max="8445" width="9.140625" style="31" customWidth="1"/>
    <col min="8446" max="8446" width="38.7109375" style="31" customWidth="1"/>
    <col min="8447" max="8448" width="9.140625" style="31" customWidth="1"/>
    <col min="8449" max="8450" width="38.85546875" style="31" bestFit="1" customWidth="1"/>
    <col min="8451" max="8692" width="9.140625" style="31"/>
    <col min="8693" max="8695" width="9.140625" style="31" customWidth="1"/>
    <col min="8696" max="8696" width="39.7109375" style="31" customWidth="1"/>
    <col min="8697" max="8699" width="9.140625" style="31" customWidth="1"/>
    <col min="8700" max="8700" width="39.28515625" style="31" customWidth="1"/>
    <col min="8701" max="8701" width="9.140625" style="31" customWidth="1"/>
    <col min="8702" max="8702" width="38.7109375" style="31" customWidth="1"/>
    <col min="8703" max="8704" width="9.140625" style="31" customWidth="1"/>
    <col min="8705" max="8706" width="38.85546875" style="31" bestFit="1" customWidth="1"/>
    <col min="8707" max="8948" width="9.140625" style="31"/>
    <col min="8949" max="8951" width="9.140625" style="31" customWidth="1"/>
    <col min="8952" max="8952" width="39.7109375" style="31" customWidth="1"/>
    <col min="8953" max="8955" width="9.140625" style="31" customWidth="1"/>
    <col min="8956" max="8956" width="39.28515625" style="31" customWidth="1"/>
    <col min="8957" max="8957" width="9.140625" style="31" customWidth="1"/>
    <col min="8958" max="8958" width="38.7109375" style="31" customWidth="1"/>
    <col min="8959" max="8960" width="9.140625" style="31" customWidth="1"/>
    <col min="8961" max="8962" width="38.85546875" style="31" bestFit="1" customWidth="1"/>
    <col min="8963" max="9204" width="9.140625" style="31"/>
    <col min="9205" max="9207" width="9.140625" style="31" customWidth="1"/>
    <col min="9208" max="9208" width="39.7109375" style="31" customWidth="1"/>
    <col min="9209" max="9211" width="9.140625" style="31" customWidth="1"/>
    <col min="9212" max="9212" width="39.28515625" style="31" customWidth="1"/>
    <col min="9213" max="9213" width="9.140625" style="31" customWidth="1"/>
    <col min="9214" max="9214" width="38.7109375" style="31" customWidth="1"/>
    <col min="9215" max="9216" width="9.140625" style="31" customWidth="1"/>
    <col min="9217" max="9218" width="38.85546875" style="31" bestFit="1" customWidth="1"/>
    <col min="9219" max="9460" width="9.140625" style="31"/>
    <col min="9461" max="9463" width="9.140625" style="31" customWidth="1"/>
    <col min="9464" max="9464" width="39.7109375" style="31" customWidth="1"/>
    <col min="9465" max="9467" width="9.140625" style="31" customWidth="1"/>
    <col min="9468" max="9468" width="39.28515625" style="31" customWidth="1"/>
    <col min="9469" max="9469" width="9.140625" style="31" customWidth="1"/>
    <col min="9470" max="9470" width="38.7109375" style="31" customWidth="1"/>
    <col min="9471" max="9472" width="9.140625" style="31" customWidth="1"/>
    <col min="9473" max="9474" width="38.85546875" style="31" bestFit="1" customWidth="1"/>
    <col min="9475" max="9716" width="9.140625" style="31"/>
    <col min="9717" max="9719" width="9.140625" style="31" customWidth="1"/>
    <col min="9720" max="9720" width="39.7109375" style="31" customWidth="1"/>
    <col min="9721" max="9723" width="9.140625" style="31" customWidth="1"/>
    <col min="9724" max="9724" width="39.28515625" style="31" customWidth="1"/>
    <col min="9725" max="9725" width="9.140625" style="31" customWidth="1"/>
    <col min="9726" max="9726" width="38.7109375" style="31" customWidth="1"/>
    <col min="9727" max="9728" width="9.140625" style="31" customWidth="1"/>
    <col min="9729" max="9730" width="38.85546875" style="31" bestFit="1" customWidth="1"/>
    <col min="9731" max="9972" width="9.140625" style="31"/>
    <col min="9973" max="9975" width="9.140625" style="31" customWidth="1"/>
    <col min="9976" max="9976" width="39.7109375" style="31" customWidth="1"/>
    <col min="9977" max="9979" width="9.140625" style="31" customWidth="1"/>
    <col min="9980" max="9980" width="39.28515625" style="31" customWidth="1"/>
    <col min="9981" max="9981" width="9.140625" style="31" customWidth="1"/>
    <col min="9982" max="9982" width="38.7109375" style="31" customWidth="1"/>
    <col min="9983" max="9984" width="9.140625" style="31" customWidth="1"/>
    <col min="9985" max="9986" width="38.85546875" style="31" bestFit="1" customWidth="1"/>
    <col min="9987" max="10228" width="9.140625" style="31"/>
    <col min="10229" max="10231" width="9.140625" style="31" customWidth="1"/>
    <col min="10232" max="10232" width="39.7109375" style="31" customWidth="1"/>
    <col min="10233" max="10235" width="9.140625" style="31" customWidth="1"/>
    <col min="10236" max="10236" width="39.28515625" style="31" customWidth="1"/>
    <col min="10237" max="10237" width="9.140625" style="31" customWidth="1"/>
    <col min="10238" max="10238" width="38.7109375" style="31" customWidth="1"/>
    <col min="10239" max="10240" width="9.140625" style="31" customWidth="1"/>
    <col min="10241" max="10242" width="38.85546875" style="31" bestFit="1" customWidth="1"/>
    <col min="10243" max="10484" width="9.140625" style="31"/>
    <col min="10485" max="10487" width="9.140625" style="31" customWidth="1"/>
    <col min="10488" max="10488" width="39.7109375" style="31" customWidth="1"/>
    <col min="10489" max="10491" width="9.140625" style="31" customWidth="1"/>
    <col min="10492" max="10492" width="39.28515625" style="31" customWidth="1"/>
    <col min="10493" max="10493" width="9.140625" style="31" customWidth="1"/>
    <col min="10494" max="10494" width="38.7109375" style="31" customWidth="1"/>
    <col min="10495" max="10496" width="9.140625" style="31" customWidth="1"/>
    <col min="10497" max="10498" width="38.85546875" style="31" bestFit="1" customWidth="1"/>
    <col min="10499" max="10740" width="9.140625" style="31"/>
    <col min="10741" max="10743" width="9.140625" style="31" customWidth="1"/>
    <col min="10744" max="10744" width="39.7109375" style="31" customWidth="1"/>
    <col min="10745" max="10747" width="9.140625" style="31" customWidth="1"/>
    <col min="10748" max="10748" width="39.28515625" style="31" customWidth="1"/>
    <col min="10749" max="10749" width="9.140625" style="31" customWidth="1"/>
    <col min="10750" max="10750" width="38.7109375" style="31" customWidth="1"/>
    <col min="10751" max="10752" width="9.140625" style="31" customWidth="1"/>
    <col min="10753" max="10754" width="38.85546875" style="31" bestFit="1" customWidth="1"/>
    <col min="10755" max="10996" width="9.140625" style="31"/>
    <col min="10997" max="10999" width="9.140625" style="31" customWidth="1"/>
    <col min="11000" max="11000" width="39.7109375" style="31" customWidth="1"/>
    <col min="11001" max="11003" width="9.140625" style="31" customWidth="1"/>
    <col min="11004" max="11004" width="39.28515625" style="31" customWidth="1"/>
    <col min="11005" max="11005" width="9.140625" style="31" customWidth="1"/>
    <col min="11006" max="11006" width="38.7109375" style="31" customWidth="1"/>
    <col min="11007" max="11008" width="9.140625" style="31" customWidth="1"/>
    <col min="11009" max="11010" width="38.85546875" style="31" bestFit="1" customWidth="1"/>
    <col min="11011" max="11252" width="9.140625" style="31"/>
    <col min="11253" max="11255" width="9.140625" style="31" customWidth="1"/>
    <col min="11256" max="11256" width="39.7109375" style="31" customWidth="1"/>
    <col min="11257" max="11259" width="9.140625" style="31" customWidth="1"/>
    <col min="11260" max="11260" width="39.28515625" style="31" customWidth="1"/>
    <col min="11261" max="11261" width="9.140625" style="31" customWidth="1"/>
    <col min="11262" max="11262" width="38.7109375" style="31" customWidth="1"/>
    <col min="11263" max="11264" width="9.140625" style="31" customWidth="1"/>
    <col min="11265" max="11266" width="38.85546875" style="31" bestFit="1" customWidth="1"/>
    <col min="11267" max="11508" width="9.140625" style="31"/>
    <col min="11509" max="11511" width="9.140625" style="31" customWidth="1"/>
    <col min="11512" max="11512" width="39.7109375" style="31" customWidth="1"/>
    <col min="11513" max="11515" width="9.140625" style="31" customWidth="1"/>
    <col min="11516" max="11516" width="39.28515625" style="31" customWidth="1"/>
    <col min="11517" max="11517" width="9.140625" style="31" customWidth="1"/>
    <col min="11518" max="11518" width="38.7109375" style="31" customWidth="1"/>
    <col min="11519" max="11520" width="9.140625" style="31" customWidth="1"/>
    <col min="11521" max="11522" width="38.85546875" style="31" bestFit="1" customWidth="1"/>
    <col min="11523" max="11764" width="9.140625" style="31"/>
    <col min="11765" max="11767" width="9.140625" style="31" customWidth="1"/>
    <col min="11768" max="11768" width="39.7109375" style="31" customWidth="1"/>
    <col min="11769" max="11771" width="9.140625" style="31" customWidth="1"/>
    <col min="11772" max="11772" width="39.28515625" style="31" customWidth="1"/>
    <col min="11773" max="11773" width="9.140625" style="31" customWidth="1"/>
    <col min="11774" max="11774" width="38.7109375" style="31" customWidth="1"/>
    <col min="11775" max="11776" width="9.140625" style="31" customWidth="1"/>
    <col min="11777" max="11778" width="38.85546875" style="31" bestFit="1" customWidth="1"/>
    <col min="11779" max="12020" width="9.140625" style="31"/>
    <col min="12021" max="12023" width="9.140625" style="31" customWidth="1"/>
    <col min="12024" max="12024" width="39.7109375" style="31" customWidth="1"/>
    <col min="12025" max="12027" width="9.140625" style="31" customWidth="1"/>
    <col min="12028" max="12028" width="39.28515625" style="31" customWidth="1"/>
    <col min="12029" max="12029" width="9.140625" style="31" customWidth="1"/>
    <col min="12030" max="12030" width="38.7109375" style="31" customWidth="1"/>
    <col min="12031" max="12032" width="9.140625" style="31" customWidth="1"/>
    <col min="12033" max="12034" width="38.85546875" style="31" bestFit="1" customWidth="1"/>
    <col min="12035" max="12276" width="9.140625" style="31"/>
    <col min="12277" max="12279" width="9.140625" style="31" customWidth="1"/>
    <col min="12280" max="12280" width="39.7109375" style="31" customWidth="1"/>
    <col min="12281" max="12283" width="9.140625" style="31" customWidth="1"/>
    <col min="12284" max="12284" width="39.28515625" style="31" customWidth="1"/>
    <col min="12285" max="12285" width="9.140625" style="31" customWidth="1"/>
    <col min="12286" max="12286" width="38.7109375" style="31" customWidth="1"/>
    <col min="12287" max="12288" width="9.140625" style="31" customWidth="1"/>
    <col min="12289" max="12290" width="38.85546875" style="31" bestFit="1" customWidth="1"/>
    <col min="12291" max="12532" width="9.140625" style="31"/>
    <col min="12533" max="12535" width="9.140625" style="31" customWidth="1"/>
    <col min="12536" max="12536" width="39.7109375" style="31" customWidth="1"/>
    <col min="12537" max="12539" width="9.140625" style="31" customWidth="1"/>
    <col min="12540" max="12540" width="39.28515625" style="31" customWidth="1"/>
    <col min="12541" max="12541" width="9.140625" style="31" customWidth="1"/>
    <col min="12542" max="12542" width="38.7109375" style="31" customWidth="1"/>
    <col min="12543" max="12544" width="9.140625" style="31" customWidth="1"/>
    <col min="12545" max="12546" width="38.85546875" style="31" bestFit="1" customWidth="1"/>
    <col min="12547" max="12788" width="9.140625" style="31"/>
    <col min="12789" max="12791" width="9.140625" style="31" customWidth="1"/>
    <col min="12792" max="12792" width="39.7109375" style="31" customWidth="1"/>
    <col min="12793" max="12795" width="9.140625" style="31" customWidth="1"/>
    <col min="12796" max="12796" width="39.28515625" style="31" customWidth="1"/>
    <col min="12797" max="12797" width="9.140625" style="31" customWidth="1"/>
    <col min="12798" max="12798" width="38.7109375" style="31" customWidth="1"/>
    <col min="12799" max="12800" width="9.140625" style="31" customWidth="1"/>
    <col min="12801" max="12802" width="38.85546875" style="31" bestFit="1" customWidth="1"/>
    <col min="12803" max="13044" width="9.140625" style="31"/>
    <col min="13045" max="13047" width="9.140625" style="31" customWidth="1"/>
    <col min="13048" max="13048" width="39.7109375" style="31" customWidth="1"/>
    <col min="13049" max="13051" width="9.140625" style="31" customWidth="1"/>
    <col min="13052" max="13052" width="39.28515625" style="31" customWidth="1"/>
    <col min="13053" max="13053" width="9.140625" style="31" customWidth="1"/>
    <col min="13054" max="13054" width="38.7109375" style="31" customWidth="1"/>
    <col min="13055" max="13056" width="9.140625" style="31" customWidth="1"/>
    <col min="13057" max="13058" width="38.85546875" style="31" bestFit="1" customWidth="1"/>
    <col min="13059" max="13300" width="9.140625" style="31"/>
    <col min="13301" max="13303" width="9.140625" style="31" customWidth="1"/>
    <col min="13304" max="13304" width="39.7109375" style="31" customWidth="1"/>
    <col min="13305" max="13307" width="9.140625" style="31" customWidth="1"/>
    <col min="13308" max="13308" width="39.28515625" style="31" customWidth="1"/>
    <col min="13309" max="13309" width="9.140625" style="31" customWidth="1"/>
    <col min="13310" max="13310" width="38.7109375" style="31" customWidth="1"/>
    <col min="13311" max="13312" width="9.140625" style="31" customWidth="1"/>
    <col min="13313" max="13314" width="38.85546875" style="31" bestFit="1" customWidth="1"/>
    <col min="13315" max="13556" width="9.140625" style="31"/>
    <col min="13557" max="13559" width="9.140625" style="31" customWidth="1"/>
    <col min="13560" max="13560" width="39.7109375" style="31" customWidth="1"/>
    <col min="13561" max="13563" width="9.140625" style="31" customWidth="1"/>
    <col min="13564" max="13564" width="39.28515625" style="31" customWidth="1"/>
    <col min="13565" max="13565" width="9.140625" style="31" customWidth="1"/>
    <col min="13566" max="13566" width="38.7109375" style="31" customWidth="1"/>
    <col min="13567" max="13568" width="9.140625" style="31" customWidth="1"/>
    <col min="13569" max="13570" width="38.85546875" style="31" bestFit="1" customWidth="1"/>
    <col min="13571" max="13812" width="9.140625" style="31"/>
    <col min="13813" max="13815" width="9.140625" style="31" customWidth="1"/>
    <col min="13816" max="13816" width="39.7109375" style="31" customWidth="1"/>
    <col min="13817" max="13819" width="9.140625" style="31" customWidth="1"/>
    <col min="13820" max="13820" width="39.28515625" style="31" customWidth="1"/>
    <col min="13821" max="13821" width="9.140625" style="31" customWidth="1"/>
    <col min="13822" max="13822" width="38.7109375" style="31" customWidth="1"/>
    <col min="13823" max="13824" width="9.140625" style="31" customWidth="1"/>
    <col min="13825" max="13826" width="38.85546875" style="31" bestFit="1" customWidth="1"/>
    <col min="13827" max="14068" width="9.140625" style="31"/>
    <col min="14069" max="14071" width="9.140625" style="31" customWidth="1"/>
    <col min="14072" max="14072" width="39.7109375" style="31" customWidth="1"/>
    <col min="14073" max="14075" width="9.140625" style="31" customWidth="1"/>
    <col min="14076" max="14076" width="39.28515625" style="31" customWidth="1"/>
    <col min="14077" max="14077" width="9.140625" style="31" customWidth="1"/>
    <col min="14078" max="14078" width="38.7109375" style="31" customWidth="1"/>
    <col min="14079" max="14080" width="9.140625" style="31" customWidth="1"/>
    <col min="14081" max="14082" width="38.85546875" style="31" bestFit="1" customWidth="1"/>
    <col min="14083" max="14324" width="9.140625" style="31"/>
    <col min="14325" max="14327" width="9.140625" style="31" customWidth="1"/>
    <col min="14328" max="14328" width="39.7109375" style="31" customWidth="1"/>
    <col min="14329" max="14331" width="9.140625" style="31" customWidth="1"/>
    <col min="14332" max="14332" width="39.28515625" style="31" customWidth="1"/>
    <col min="14333" max="14333" width="9.140625" style="31" customWidth="1"/>
    <col min="14334" max="14334" width="38.7109375" style="31" customWidth="1"/>
    <col min="14335" max="14336" width="9.140625" style="31" customWidth="1"/>
    <col min="14337" max="14338" width="38.85546875" style="31" bestFit="1" customWidth="1"/>
    <col min="14339" max="14580" width="9.140625" style="31"/>
    <col min="14581" max="14583" width="9.140625" style="31" customWidth="1"/>
    <col min="14584" max="14584" width="39.7109375" style="31" customWidth="1"/>
    <col min="14585" max="14587" width="9.140625" style="31" customWidth="1"/>
    <col min="14588" max="14588" width="39.28515625" style="31" customWidth="1"/>
    <col min="14589" max="14589" width="9.140625" style="31" customWidth="1"/>
    <col min="14590" max="14590" width="38.7109375" style="31" customWidth="1"/>
    <col min="14591" max="14592" width="9.140625" style="31" customWidth="1"/>
    <col min="14593" max="14594" width="38.85546875" style="31" bestFit="1" customWidth="1"/>
    <col min="14595" max="14836" width="9.140625" style="31"/>
    <col min="14837" max="14839" width="9.140625" style="31" customWidth="1"/>
    <col min="14840" max="14840" width="39.7109375" style="31" customWidth="1"/>
    <col min="14841" max="14843" width="9.140625" style="31" customWidth="1"/>
    <col min="14844" max="14844" width="39.28515625" style="31" customWidth="1"/>
    <col min="14845" max="14845" width="9.140625" style="31" customWidth="1"/>
    <col min="14846" max="14846" width="38.7109375" style="31" customWidth="1"/>
    <col min="14847" max="14848" width="9.140625" style="31" customWidth="1"/>
    <col min="14849" max="14850" width="38.85546875" style="31" bestFit="1" customWidth="1"/>
    <col min="14851" max="15092" width="9.140625" style="31"/>
    <col min="15093" max="15095" width="9.140625" style="31" customWidth="1"/>
    <col min="15096" max="15096" width="39.7109375" style="31" customWidth="1"/>
    <col min="15097" max="15099" width="9.140625" style="31" customWidth="1"/>
    <col min="15100" max="15100" width="39.28515625" style="31" customWidth="1"/>
    <col min="15101" max="15101" width="9.140625" style="31" customWidth="1"/>
    <col min="15102" max="15102" width="38.7109375" style="31" customWidth="1"/>
    <col min="15103" max="15104" width="9.140625" style="31" customWidth="1"/>
    <col min="15105" max="15106" width="38.85546875" style="31" bestFit="1" customWidth="1"/>
    <col min="15107" max="15348" width="9.140625" style="31"/>
    <col min="15349" max="15351" width="9.140625" style="31" customWidth="1"/>
    <col min="15352" max="15352" width="39.7109375" style="31" customWidth="1"/>
    <col min="15353" max="15355" width="9.140625" style="31" customWidth="1"/>
    <col min="15356" max="15356" width="39.28515625" style="31" customWidth="1"/>
    <col min="15357" max="15357" width="9.140625" style="31" customWidth="1"/>
    <col min="15358" max="15358" width="38.7109375" style="31" customWidth="1"/>
    <col min="15359" max="15360" width="9.140625" style="31" customWidth="1"/>
    <col min="15361" max="15362" width="38.85546875" style="31" bestFit="1" customWidth="1"/>
    <col min="15363" max="15604" width="9.140625" style="31"/>
    <col min="15605" max="15607" width="9.140625" style="31" customWidth="1"/>
    <col min="15608" max="15608" width="39.7109375" style="31" customWidth="1"/>
    <col min="15609" max="15611" width="9.140625" style="31" customWidth="1"/>
    <col min="15612" max="15612" width="39.28515625" style="31" customWidth="1"/>
    <col min="15613" max="15613" width="9.140625" style="31" customWidth="1"/>
    <col min="15614" max="15614" width="38.7109375" style="31" customWidth="1"/>
    <col min="15615" max="15616" width="9.140625" style="31" customWidth="1"/>
    <col min="15617" max="15618" width="38.85546875" style="31" bestFit="1" customWidth="1"/>
    <col min="15619" max="15860" width="9.140625" style="31"/>
    <col min="15861" max="15863" width="9.140625" style="31" customWidth="1"/>
    <col min="15864" max="15864" width="39.7109375" style="31" customWidth="1"/>
    <col min="15865" max="15867" width="9.140625" style="31" customWidth="1"/>
    <col min="15868" max="15868" width="39.28515625" style="31" customWidth="1"/>
    <col min="15869" max="15869" width="9.140625" style="31" customWidth="1"/>
    <col min="15870" max="15870" width="38.7109375" style="31" customWidth="1"/>
    <col min="15871" max="15872" width="9.140625" style="31" customWidth="1"/>
    <col min="15873" max="15874" width="38.85546875" style="31" bestFit="1" customWidth="1"/>
    <col min="15875" max="16116" width="9.140625" style="31"/>
    <col min="16117" max="16119" width="9.140625" style="31" customWidth="1"/>
    <col min="16120" max="16120" width="39.7109375" style="31" customWidth="1"/>
    <col min="16121" max="16123" width="9.140625" style="31" customWidth="1"/>
    <col min="16124" max="16124" width="39.28515625" style="31" customWidth="1"/>
    <col min="16125" max="16125" width="9.140625" style="31" customWidth="1"/>
    <col min="16126" max="16126" width="38.7109375" style="31" customWidth="1"/>
    <col min="16127" max="16128" width="9.140625" style="31" customWidth="1"/>
    <col min="16129" max="16130" width="38.85546875" style="31" bestFit="1" customWidth="1"/>
    <col min="16131" max="16384" width="9.140625" style="31"/>
  </cols>
  <sheetData>
    <row r="1" spans="1:5">
      <c r="B1" s="43"/>
    </row>
    <row r="2" spans="1:5">
      <c r="B2" s="966" t="s">
        <v>506</v>
      </c>
      <c r="C2" s="966"/>
      <c r="D2" s="966"/>
      <c r="E2" s="966"/>
    </row>
    <row r="3" spans="1:5">
      <c r="B3" s="964"/>
      <c r="C3" s="964"/>
    </row>
    <row r="4" spans="1:5" ht="24.75" customHeight="1">
      <c r="B4" s="962" t="s">
        <v>603</v>
      </c>
      <c r="C4" s="963"/>
      <c r="D4" s="965" t="s">
        <v>589</v>
      </c>
      <c r="E4" s="963"/>
    </row>
    <row r="5" spans="1:5">
      <c r="B5" s="374"/>
      <c r="C5" s="375"/>
      <c r="E5" s="375"/>
    </row>
    <row r="6" spans="1:5">
      <c r="B6" s="771"/>
      <c r="C6" s="772" t="s">
        <v>407</v>
      </c>
      <c r="D6" s="789"/>
      <c r="E6" s="772" t="s">
        <v>407</v>
      </c>
    </row>
    <row r="7" spans="1:5">
      <c r="B7" s="773">
        <v>1</v>
      </c>
      <c r="C7" s="774" t="s">
        <v>479</v>
      </c>
      <c r="D7" s="790">
        <v>1</v>
      </c>
      <c r="E7" s="774" t="s">
        <v>479</v>
      </c>
    </row>
    <row r="8" spans="1:5">
      <c r="B8" s="775">
        <v>2</v>
      </c>
      <c r="C8" s="776" t="s">
        <v>90</v>
      </c>
      <c r="D8" s="791">
        <v>2</v>
      </c>
      <c r="E8" s="776" t="s">
        <v>90</v>
      </c>
    </row>
    <row r="9" spans="1:5">
      <c r="B9" s="773">
        <v>3</v>
      </c>
      <c r="C9" s="774" t="s">
        <v>595</v>
      </c>
      <c r="D9" s="790">
        <v>3</v>
      </c>
      <c r="E9" s="774" t="s">
        <v>595</v>
      </c>
    </row>
    <row r="10" spans="1:5" s="44" customFormat="1">
      <c r="B10" s="775">
        <v>4</v>
      </c>
      <c r="C10" s="776" t="s">
        <v>408</v>
      </c>
      <c r="D10" s="791">
        <v>4</v>
      </c>
      <c r="E10" s="776" t="s">
        <v>408</v>
      </c>
    </row>
    <row r="11" spans="1:5">
      <c r="B11" s="773">
        <v>5</v>
      </c>
      <c r="C11" s="774" t="s">
        <v>409</v>
      </c>
      <c r="D11" s="790">
        <v>5</v>
      </c>
      <c r="E11" s="774" t="s">
        <v>409</v>
      </c>
    </row>
    <row r="12" spans="1:5" ht="24">
      <c r="B12" s="777"/>
      <c r="C12" s="772" t="s">
        <v>410</v>
      </c>
      <c r="D12" s="792"/>
      <c r="E12" s="772" t="s">
        <v>410</v>
      </c>
    </row>
    <row r="13" spans="1:5">
      <c r="A13" s="605"/>
      <c r="B13" s="773">
        <v>1</v>
      </c>
      <c r="C13" s="778" t="s">
        <v>89</v>
      </c>
      <c r="D13" s="790">
        <v>1</v>
      </c>
      <c r="E13" s="778" t="s">
        <v>89</v>
      </c>
    </row>
    <row r="14" spans="1:5">
      <c r="A14" s="605"/>
      <c r="B14" s="775">
        <v>2</v>
      </c>
      <c r="C14" s="776" t="s">
        <v>411</v>
      </c>
      <c r="D14" s="791">
        <v>2</v>
      </c>
      <c r="E14" s="776" t="s">
        <v>411</v>
      </c>
    </row>
    <row r="15" spans="1:5">
      <c r="A15" s="605"/>
      <c r="B15" s="779">
        <v>3</v>
      </c>
      <c r="C15" s="778" t="s">
        <v>412</v>
      </c>
      <c r="D15" s="793">
        <v>3</v>
      </c>
      <c r="E15" s="778" t="s">
        <v>412</v>
      </c>
    </row>
    <row r="16" spans="1:5">
      <c r="A16" s="605"/>
      <c r="B16" s="775">
        <v>4</v>
      </c>
      <c r="C16" s="776" t="s">
        <v>413</v>
      </c>
      <c r="D16" s="791">
        <v>4</v>
      </c>
      <c r="E16" s="776" t="s">
        <v>413</v>
      </c>
    </row>
    <row r="17" spans="1:5">
      <c r="A17" s="605"/>
      <c r="B17" s="779">
        <v>5</v>
      </c>
      <c r="C17" s="774" t="s">
        <v>414</v>
      </c>
      <c r="D17" s="793">
        <v>5</v>
      </c>
      <c r="E17" s="774" t="s">
        <v>414</v>
      </c>
    </row>
    <row r="18" spans="1:5">
      <c r="A18" s="605"/>
      <c r="B18" s="775">
        <v>6</v>
      </c>
      <c r="C18" s="776" t="s">
        <v>415</v>
      </c>
      <c r="D18" s="791">
        <v>6</v>
      </c>
      <c r="E18" s="776" t="s">
        <v>415</v>
      </c>
    </row>
    <row r="19" spans="1:5">
      <c r="A19" s="605"/>
      <c r="B19" s="779">
        <v>7</v>
      </c>
      <c r="C19" s="774" t="s">
        <v>416</v>
      </c>
      <c r="D19" s="793">
        <v>7</v>
      </c>
      <c r="E19" s="774" t="s">
        <v>416</v>
      </c>
    </row>
    <row r="20" spans="1:5">
      <c r="A20" s="605"/>
      <c r="B20" s="775">
        <v>8</v>
      </c>
      <c r="C20" s="776" t="s">
        <v>417</v>
      </c>
      <c r="D20" s="791">
        <v>8</v>
      </c>
      <c r="E20" s="776" t="s">
        <v>417</v>
      </c>
    </row>
    <row r="21" spans="1:5">
      <c r="A21" s="605"/>
      <c r="B21" s="779">
        <v>9</v>
      </c>
      <c r="C21" s="774" t="s">
        <v>418</v>
      </c>
      <c r="D21" s="793">
        <v>9</v>
      </c>
      <c r="E21" s="774" t="s">
        <v>418</v>
      </c>
    </row>
    <row r="22" spans="1:5">
      <c r="A22" s="605"/>
      <c r="B22" s="775">
        <v>10</v>
      </c>
      <c r="C22" s="776" t="s">
        <v>91</v>
      </c>
      <c r="D22" s="791">
        <v>10</v>
      </c>
      <c r="E22" s="776" t="s">
        <v>91</v>
      </c>
    </row>
    <row r="23" spans="1:5">
      <c r="A23" s="605"/>
      <c r="B23" s="779">
        <v>11</v>
      </c>
      <c r="C23" s="774" t="s">
        <v>86</v>
      </c>
      <c r="D23" s="793">
        <v>11</v>
      </c>
      <c r="E23" s="774" t="s">
        <v>86</v>
      </c>
    </row>
    <row r="24" spans="1:5">
      <c r="A24" s="605"/>
      <c r="B24" s="775">
        <v>12</v>
      </c>
      <c r="C24" s="776" t="s">
        <v>505</v>
      </c>
      <c r="D24" s="791">
        <v>12</v>
      </c>
      <c r="E24" s="776" t="s">
        <v>505</v>
      </c>
    </row>
    <row r="25" spans="1:5" hidden="1">
      <c r="B25" s="780"/>
      <c r="C25" s="774"/>
      <c r="D25" s="794"/>
      <c r="E25" s="774"/>
    </row>
    <row r="26" spans="1:5" s="37" customFormat="1">
      <c r="B26" s="781"/>
      <c r="C26" s="782" t="s">
        <v>480</v>
      </c>
      <c r="D26" s="795"/>
      <c r="E26" s="782" t="s">
        <v>480</v>
      </c>
    </row>
  </sheetData>
  <mergeCells count="4">
    <mergeCell ref="B4:C4"/>
    <mergeCell ref="B3:C3"/>
    <mergeCell ref="D4:E4"/>
    <mergeCell ref="B2:E2"/>
  </mergeCells>
  <pageMargins left="0.75" right="0.75" top="1" bottom="1" header="0.5" footer="0.5"/>
  <pageSetup scale="96"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00B050"/>
    <pageSetUpPr fitToPage="1"/>
  </sheetPr>
  <dimension ref="B1:Q57"/>
  <sheetViews>
    <sheetView showGridLines="0" view="pageBreakPreview" topLeftCell="A22" zoomScale="48" zoomScaleNormal="46" zoomScaleSheetLayoutView="48" workbookViewId="0">
      <selection activeCell="N40" sqref="N40"/>
    </sheetView>
  </sheetViews>
  <sheetFormatPr defaultColWidth="70.42578125" defaultRowHeight="20.25"/>
  <cols>
    <col min="1" max="1" width="18.28515625" style="31" customWidth="1"/>
    <col min="2" max="2" width="70.42578125" style="31"/>
    <col min="3" max="3" width="19.28515625" style="31" hidden="1" customWidth="1"/>
    <col min="4" max="5" width="17.140625" style="31" bestFit="1" customWidth="1"/>
    <col min="6" max="6" width="18.28515625" style="31" hidden="1" customWidth="1"/>
    <col min="7" max="7" width="20.7109375" style="31" hidden="1" customWidth="1"/>
    <col min="8" max="8" width="21.42578125" style="31" hidden="1" customWidth="1"/>
    <col min="9" max="9" width="19.28515625" style="31" bestFit="1" customWidth="1"/>
    <col min="10" max="10" width="17.140625" style="31" bestFit="1" customWidth="1"/>
    <col min="11" max="11" width="16.5703125" style="31" customWidth="1"/>
    <col min="12" max="12" width="18.28515625" style="31" customWidth="1"/>
    <col min="13" max="13" width="16.5703125" style="31" customWidth="1"/>
    <col min="14" max="14" width="18.28515625" style="31" bestFit="1" customWidth="1"/>
    <col min="15" max="15" width="15.85546875" style="31" bestFit="1" customWidth="1"/>
    <col min="16" max="16" width="18.28515625" style="31" customWidth="1"/>
    <col min="17" max="17" width="15.42578125" style="31" customWidth="1"/>
    <col min="18" max="16384" width="70.42578125" style="31"/>
  </cols>
  <sheetData>
    <row r="1" spans="2:17">
      <c r="H1" s="967"/>
      <c r="I1" s="967"/>
      <c r="J1" s="967"/>
      <c r="K1" s="967"/>
      <c r="L1" s="967"/>
      <c r="M1" s="967"/>
      <c r="N1" s="967"/>
      <c r="O1" s="967"/>
      <c r="P1" s="32"/>
      <c r="Q1" s="32"/>
    </row>
    <row r="2" spans="2:17" ht="33">
      <c r="B2" s="977" t="s">
        <v>507</v>
      </c>
      <c r="C2" s="977"/>
      <c r="D2" s="977"/>
      <c r="E2" s="977"/>
      <c r="F2" s="977"/>
      <c r="G2" s="977"/>
      <c r="H2" s="977"/>
      <c r="I2" s="977"/>
      <c r="J2" s="977"/>
      <c r="K2" s="977"/>
      <c r="L2" s="977"/>
      <c r="M2" s="977"/>
      <c r="N2" s="977"/>
      <c r="O2" s="977"/>
      <c r="P2" s="977"/>
    </row>
    <row r="3" spans="2:17" ht="30.75">
      <c r="B3" s="978">
        <v>40999</v>
      </c>
      <c r="C3" s="978"/>
      <c r="D3" s="978"/>
      <c r="E3" s="978"/>
      <c r="F3" s="978"/>
      <c r="G3" s="978"/>
      <c r="H3" s="978"/>
      <c r="I3" s="978"/>
      <c r="J3" s="978"/>
      <c r="K3" s="978"/>
      <c r="L3" s="978"/>
      <c r="M3" s="978"/>
      <c r="N3" s="978"/>
      <c r="O3" s="978"/>
      <c r="P3" s="978"/>
    </row>
    <row r="4" spans="2:17" ht="12.75" customHeight="1">
      <c r="B4" s="33"/>
      <c r="C4" s="33"/>
      <c r="D4" s="33"/>
      <c r="E4" s="33"/>
      <c r="F4" s="33"/>
      <c r="G4" s="33"/>
      <c r="H4" s="33"/>
      <c r="I4" s="33"/>
      <c r="J4" s="34"/>
      <c r="K4" s="34"/>
      <c r="L4" s="34"/>
      <c r="M4" s="34"/>
      <c r="N4" s="34"/>
      <c r="O4" s="34"/>
      <c r="P4" s="34"/>
    </row>
    <row r="5" spans="2:17" ht="25.5">
      <c r="I5" s="35"/>
      <c r="O5" s="968" t="s">
        <v>97</v>
      </c>
      <c r="P5" s="968"/>
    </row>
    <row r="6" spans="2:17" s="376" customFormat="1" ht="18" customHeight="1">
      <c r="B6" s="975" t="s">
        <v>35</v>
      </c>
      <c r="C6" s="973" t="s">
        <v>5</v>
      </c>
      <c r="D6" s="973" t="s">
        <v>6</v>
      </c>
      <c r="E6" s="973" t="s">
        <v>7</v>
      </c>
      <c r="F6" s="973">
        <v>40247</v>
      </c>
      <c r="G6" s="971" t="s">
        <v>535</v>
      </c>
      <c r="H6" s="973">
        <v>40451</v>
      </c>
      <c r="I6" s="971" t="s">
        <v>305</v>
      </c>
      <c r="J6" s="971" t="s">
        <v>8</v>
      </c>
      <c r="K6" s="971" t="s">
        <v>496</v>
      </c>
      <c r="L6" s="971" t="s">
        <v>539</v>
      </c>
      <c r="M6" s="971" t="s">
        <v>550</v>
      </c>
      <c r="N6" s="971" t="s">
        <v>585</v>
      </c>
      <c r="O6" s="969" t="s">
        <v>83</v>
      </c>
      <c r="P6" s="970"/>
    </row>
    <row r="7" spans="2:17" s="377" customFormat="1" ht="20.100000000000001" customHeight="1" thickBot="1">
      <c r="B7" s="976"/>
      <c r="C7" s="974"/>
      <c r="D7" s="974"/>
      <c r="E7" s="974"/>
      <c r="F7" s="974"/>
      <c r="G7" s="972" t="s">
        <v>496</v>
      </c>
      <c r="H7" s="974"/>
      <c r="I7" s="972"/>
      <c r="J7" s="972" t="s">
        <v>8</v>
      </c>
      <c r="K7" s="972" t="s">
        <v>496</v>
      </c>
      <c r="L7" s="972"/>
      <c r="M7" s="972" t="s">
        <v>496</v>
      </c>
      <c r="N7" s="972" t="s">
        <v>496</v>
      </c>
      <c r="O7" s="500" t="s">
        <v>21</v>
      </c>
      <c r="P7" s="503" t="s">
        <v>20</v>
      </c>
    </row>
    <row r="8" spans="2:17">
      <c r="B8" s="360" t="s">
        <v>37</v>
      </c>
      <c r="C8" s="497"/>
      <c r="D8" s="498"/>
      <c r="E8" s="498"/>
      <c r="F8" s="498"/>
      <c r="G8" s="498"/>
      <c r="H8" s="498"/>
      <c r="I8" s="497"/>
      <c r="J8" s="498"/>
      <c r="K8" s="498"/>
      <c r="L8" s="498"/>
      <c r="M8" s="498"/>
      <c r="N8" s="498"/>
      <c r="O8" s="498"/>
      <c r="P8" s="499"/>
    </row>
    <row r="9" spans="2:17">
      <c r="B9" s="354" t="s">
        <v>38</v>
      </c>
      <c r="C9" s="355">
        <v>636.923</v>
      </c>
      <c r="D9" s="355">
        <v>701.48657100000003</v>
      </c>
      <c r="E9" s="355">
        <v>1716.1849999999999</v>
      </c>
      <c r="F9" s="355">
        <v>1671.1039999999998</v>
      </c>
      <c r="G9" s="355">
        <v>1744.5710000000001</v>
      </c>
      <c r="H9" s="355">
        <v>1791.9860000000001</v>
      </c>
      <c r="I9" s="355">
        <v>1761.271</v>
      </c>
      <c r="J9" s="355">
        <v>1747.335</v>
      </c>
      <c r="K9" s="355">
        <v>1765.6560000000002</v>
      </c>
      <c r="L9" s="355">
        <v>1897.1859999999999</v>
      </c>
      <c r="M9" s="355">
        <v>2340.9220000000005</v>
      </c>
      <c r="N9" s="355">
        <v>1838.0700000000002</v>
      </c>
      <c r="O9" s="355">
        <v>-502.85200000000032</v>
      </c>
      <c r="P9" s="783">
        <v>90.735000000000127</v>
      </c>
    </row>
    <row r="10" spans="2:17">
      <c r="B10" s="356" t="s">
        <v>39</v>
      </c>
      <c r="C10" s="357">
        <v>12507.584999999999</v>
      </c>
      <c r="D10" s="357">
        <v>10905.431846000001</v>
      </c>
      <c r="E10" s="357">
        <v>6713.4208840000001</v>
      </c>
      <c r="F10" s="357">
        <v>2424.299</v>
      </c>
      <c r="G10" s="357">
        <v>2185.7259999999997</v>
      </c>
      <c r="H10" s="357">
        <v>540.93999999999994</v>
      </c>
      <c r="I10" s="357">
        <v>2544.768</v>
      </c>
      <c r="J10" s="357">
        <v>799.96799999999996</v>
      </c>
      <c r="K10" s="357">
        <v>757.96300000000008</v>
      </c>
      <c r="L10" s="357">
        <v>603.19299999999998</v>
      </c>
      <c r="M10" s="357">
        <v>1419.038</v>
      </c>
      <c r="N10" s="357">
        <v>834.98799999999994</v>
      </c>
      <c r="O10" s="357">
        <v>-584.05000000000007</v>
      </c>
      <c r="P10" s="760">
        <v>35.019999999999982</v>
      </c>
    </row>
    <row r="11" spans="2:17">
      <c r="B11" s="354" t="s">
        <v>40</v>
      </c>
      <c r="C11" s="355">
        <v>19863.950999999997</v>
      </c>
      <c r="D11" s="355">
        <v>8244.5380000000005</v>
      </c>
      <c r="E11" s="355">
        <v>12085.174747999999</v>
      </c>
      <c r="F11" s="355">
        <v>9687.4240000000009</v>
      </c>
      <c r="G11" s="355">
        <v>9825.1740000000009</v>
      </c>
      <c r="H11" s="355">
        <v>9915.5749999999989</v>
      </c>
      <c r="I11" s="355">
        <v>8971.148000000001</v>
      </c>
      <c r="J11" s="355">
        <v>9296.7890000000007</v>
      </c>
      <c r="K11" s="355">
        <v>2252.846</v>
      </c>
      <c r="L11" s="355">
        <v>2438.9690000000001</v>
      </c>
      <c r="M11" s="355">
        <v>2907.9749999999999</v>
      </c>
      <c r="N11" s="355">
        <v>4262.5450000000001</v>
      </c>
      <c r="O11" s="355">
        <v>1354.5700000000002</v>
      </c>
      <c r="P11" s="783">
        <v>-5034.2440000000006</v>
      </c>
    </row>
    <row r="12" spans="2:17">
      <c r="B12" s="356" t="s">
        <v>41</v>
      </c>
      <c r="C12" s="357">
        <v>41389.332000000009</v>
      </c>
      <c r="D12" s="357">
        <v>38535.611102000003</v>
      </c>
      <c r="E12" s="357">
        <v>62102.149526000008</v>
      </c>
      <c r="F12" s="357">
        <v>65104.82499999999</v>
      </c>
      <c r="G12" s="357">
        <v>73154.249000000011</v>
      </c>
      <c r="H12" s="357">
        <v>63519.482999999993</v>
      </c>
      <c r="I12" s="357">
        <v>64394.879999999997</v>
      </c>
      <c r="J12" s="357">
        <v>65949.517999999996</v>
      </c>
      <c r="K12" s="357">
        <v>72054.649999999994</v>
      </c>
      <c r="L12" s="355">
        <v>69929.239000000001</v>
      </c>
      <c r="M12" s="355">
        <v>81494.608999999997</v>
      </c>
      <c r="N12" s="355">
        <v>84857.817999999999</v>
      </c>
      <c r="O12" s="355">
        <v>3363.2090000000026</v>
      </c>
      <c r="P12" s="783">
        <v>18908.300000000003</v>
      </c>
    </row>
    <row r="13" spans="2:17">
      <c r="B13" s="354" t="s">
        <v>42</v>
      </c>
      <c r="C13" s="355">
        <v>33391.983999999997</v>
      </c>
      <c r="D13" s="355">
        <v>36673.017548999997</v>
      </c>
      <c r="E13" s="355">
        <v>41416.023359999992</v>
      </c>
      <c r="F13" s="355">
        <v>42965.856</v>
      </c>
      <c r="G13" s="355">
        <v>44942.788</v>
      </c>
      <c r="H13" s="355">
        <v>43385.963000000003</v>
      </c>
      <c r="I13" s="355">
        <v>45410.428000000007</v>
      </c>
      <c r="J13" s="355">
        <v>45078.205000000002</v>
      </c>
      <c r="K13" s="355">
        <v>47393.654999999999</v>
      </c>
      <c r="L13" s="355">
        <v>47035.495000000003</v>
      </c>
      <c r="M13" s="355">
        <v>46498.550999999999</v>
      </c>
      <c r="N13" s="355">
        <v>46678.289999999994</v>
      </c>
      <c r="O13" s="355">
        <v>179.73899999999412</v>
      </c>
      <c r="P13" s="783">
        <v>1600.0849999999919</v>
      </c>
    </row>
    <row r="14" spans="2:17">
      <c r="B14" s="356" t="s">
        <v>43</v>
      </c>
      <c r="C14" s="357">
        <v>2968.5840000000003</v>
      </c>
      <c r="D14" s="357">
        <v>2917.8296070000001</v>
      </c>
      <c r="E14" s="357">
        <v>3097.5112030000005</v>
      </c>
      <c r="F14" s="357">
        <v>2979.0309999999995</v>
      </c>
      <c r="G14" s="357">
        <v>2957.4459999999999</v>
      </c>
      <c r="H14" s="357">
        <v>2898.5889999999999</v>
      </c>
      <c r="I14" s="357">
        <v>3046.4740000000011</v>
      </c>
      <c r="J14" s="357">
        <v>2955.92</v>
      </c>
      <c r="K14" s="357">
        <v>2944.2029999999991</v>
      </c>
      <c r="L14" s="355">
        <v>2925.610999999999</v>
      </c>
      <c r="M14" s="355">
        <v>2924.8350000000009</v>
      </c>
      <c r="N14" s="355">
        <v>2969.7249999999999</v>
      </c>
      <c r="O14" s="355">
        <v>44.889999999998963</v>
      </c>
      <c r="P14" s="783">
        <v>13.804999999999836</v>
      </c>
    </row>
    <row r="15" spans="2:17">
      <c r="B15" s="354" t="s">
        <v>44</v>
      </c>
      <c r="C15" s="355">
        <v>544.73199999999997</v>
      </c>
      <c r="D15" s="355">
        <v>790.08194000000003</v>
      </c>
      <c r="E15" s="355">
        <v>1276.6555150000002</v>
      </c>
      <c r="F15" s="355">
        <v>1215.9449999999999</v>
      </c>
      <c r="G15" s="355">
        <v>1394.0440000000001</v>
      </c>
      <c r="H15" s="355">
        <v>1457.7110000000002</v>
      </c>
      <c r="I15" s="355">
        <v>1318.1250000000002</v>
      </c>
      <c r="J15" s="355">
        <v>1243.3330000000001</v>
      </c>
      <c r="K15" s="355">
        <v>1192.5059999999996</v>
      </c>
      <c r="L15" s="355">
        <v>1068.2709999999997</v>
      </c>
      <c r="M15" s="355">
        <v>1198.268</v>
      </c>
      <c r="N15" s="355">
        <v>1207.3720000000001</v>
      </c>
      <c r="O15" s="355">
        <v>9.1040000000000418</v>
      </c>
      <c r="P15" s="783">
        <v>-35.961000000000013</v>
      </c>
    </row>
    <row r="16" spans="2:17">
      <c r="B16" s="356" t="s">
        <v>45</v>
      </c>
      <c r="C16" s="357">
        <v>5028.6689999999999</v>
      </c>
      <c r="D16" s="357">
        <v>4522.2336649999997</v>
      </c>
      <c r="E16" s="357">
        <v>3785.5903159999998</v>
      </c>
      <c r="F16" s="357">
        <v>4280.003999999999</v>
      </c>
      <c r="G16" s="357">
        <v>4132.2080000000005</v>
      </c>
      <c r="H16" s="357">
        <v>5730.6790000000001</v>
      </c>
      <c r="I16" s="357">
        <v>6813.6639999999998</v>
      </c>
      <c r="J16" s="357">
        <v>5515.3549999999996</v>
      </c>
      <c r="K16" s="357">
        <v>5950.8589999999986</v>
      </c>
      <c r="L16" s="355">
        <v>6146.8399999999992</v>
      </c>
      <c r="M16" s="355">
        <v>5786.3739999999998</v>
      </c>
      <c r="N16" s="355">
        <v>5403.061999999999</v>
      </c>
      <c r="O16" s="355">
        <v>-383.31200000000081</v>
      </c>
      <c r="P16" s="783">
        <v>-112.29300000000057</v>
      </c>
    </row>
    <row r="17" spans="2:16">
      <c r="B17" s="358" t="s">
        <v>46</v>
      </c>
      <c r="C17" s="359">
        <v>116331.76</v>
      </c>
      <c r="D17" s="359">
        <v>103290.23028</v>
      </c>
      <c r="E17" s="359">
        <v>132192.710552</v>
      </c>
      <c r="F17" s="359">
        <v>130328.488</v>
      </c>
      <c r="G17" s="359">
        <v>140336.20600000003</v>
      </c>
      <c r="H17" s="359">
        <v>129240.92599999999</v>
      </c>
      <c r="I17" s="359">
        <v>134260.758</v>
      </c>
      <c r="J17" s="359">
        <v>132586.42300000001</v>
      </c>
      <c r="K17" s="359">
        <v>134312.33799999999</v>
      </c>
      <c r="L17" s="359">
        <v>132044.804</v>
      </c>
      <c r="M17" s="359">
        <v>144570.57200000001</v>
      </c>
      <c r="N17" s="359">
        <v>148051.87000000002</v>
      </c>
      <c r="O17" s="359">
        <v>3481.2980000000098</v>
      </c>
      <c r="P17" s="784">
        <v>15465.447000000015</v>
      </c>
    </row>
    <row r="18" spans="2:16">
      <c r="B18" s="360" t="s">
        <v>47</v>
      </c>
      <c r="C18" s="357"/>
      <c r="D18" s="357"/>
      <c r="E18" s="357"/>
      <c r="F18" s="357"/>
      <c r="G18" s="357"/>
      <c r="H18" s="357"/>
      <c r="I18" s="357"/>
      <c r="J18" s="357"/>
      <c r="K18" s="357"/>
      <c r="L18" s="357"/>
      <c r="M18" s="357"/>
      <c r="N18" s="357"/>
      <c r="O18" s="357"/>
      <c r="P18" s="760"/>
    </row>
    <row r="19" spans="2:16">
      <c r="B19" s="354" t="s">
        <v>48</v>
      </c>
      <c r="C19" s="355">
        <v>0</v>
      </c>
      <c r="D19" s="355">
        <v>0</v>
      </c>
      <c r="E19" s="355">
        <v>0</v>
      </c>
      <c r="F19" s="355">
        <v>0</v>
      </c>
      <c r="G19" s="355">
        <v>0</v>
      </c>
      <c r="H19" s="355">
        <v>0</v>
      </c>
      <c r="I19" s="355">
        <v>0</v>
      </c>
      <c r="J19" s="355">
        <v>0</v>
      </c>
      <c r="K19" s="355">
        <v>0</v>
      </c>
      <c r="L19" s="355">
        <v>0</v>
      </c>
      <c r="M19" s="355">
        <v>0</v>
      </c>
      <c r="N19" s="355">
        <v>0</v>
      </c>
      <c r="O19" s="355">
        <v>0</v>
      </c>
      <c r="P19" s="783">
        <v>0</v>
      </c>
    </row>
    <row r="20" spans="2:16">
      <c r="B20" s="356" t="s">
        <v>49</v>
      </c>
      <c r="C20" s="357">
        <v>51663.631000000001</v>
      </c>
      <c r="D20" s="357">
        <v>43838.014666999996</v>
      </c>
      <c r="E20" s="357">
        <v>51521.551099999997</v>
      </c>
      <c r="F20" s="357">
        <v>49238.285999999993</v>
      </c>
      <c r="G20" s="357">
        <v>57287.769</v>
      </c>
      <c r="H20" s="357">
        <v>45885.999000000003</v>
      </c>
      <c r="I20" s="357">
        <v>50305.865000000005</v>
      </c>
      <c r="J20" s="357">
        <v>49096.148000000001</v>
      </c>
      <c r="K20" s="357">
        <v>51788.952000000005</v>
      </c>
      <c r="L20" s="357">
        <v>49898.413999999997</v>
      </c>
      <c r="M20" s="357">
        <v>64884.672999999995</v>
      </c>
      <c r="N20" s="357">
        <v>64313.591999999997</v>
      </c>
      <c r="O20" s="357">
        <v>-571.08099999999831</v>
      </c>
      <c r="P20" s="760">
        <v>15217.443999999996</v>
      </c>
    </row>
    <row r="21" spans="2:16">
      <c r="B21" s="354" t="s">
        <v>50</v>
      </c>
      <c r="C21" s="355">
        <v>11867.894</v>
      </c>
      <c r="D21" s="355">
        <v>5880.6210000000001</v>
      </c>
      <c r="E21" s="355">
        <v>18073.598714</v>
      </c>
      <c r="F21" s="355">
        <v>16411.298000000003</v>
      </c>
      <c r="G21" s="355">
        <v>17579.788</v>
      </c>
      <c r="H21" s="355">
        <v>17360.271000000001</v>
      </c>
      <c r="I21" s="355">
        <v>15856.269</v>
      </c>
      <c r="J21" s="355">
        <v>16756.293000000001</v>
      </c>
      <c r="K21" s="355">
        <v>15840.940999999999</v>
      </c>
      <c r="L21" s="355">
        <v>14258.067999999999</v>
      </c>
      <c r="M21" s="355">
        <v>12073.655999999999</v>
      </c>
      <c r="N21" s="355">
        <v>14853.220000000001</v>
      </c>
      <c r="O21" s="355">
        <v>2779.5640000000021</v>
      </c>
      <c r="P21" s="783">
        <v>-1903.0730000000003</v>
      </c>
    </row>
    <row r="22" spans="2:16">
      <c r="B22" s="356" t="s">
        <v>51</v>
      </c>
      <c r="C22" s="357">
        <v>0</v>
      </c>
      <c r="D22" s="357">
        <v>0</v>
      </c>
      <c r="E22" s="357">
        <v>0</v>
      </c>
      <c r="F22" s="357">
        <v>0</v>
      </c>
      <c r="G22" s="357">
        <v>0</v>
      </c>
      <c r="H22" s="357">
        <v>0</v>
      </c>
      <c r="I22" s="357">
        <v>0</v>
      </c>
      <c r="J22" s="357">
        <v>0</v>
      </c>
      <c r="K22" s="357">
        <v>0</v>
      </c>
      <c r="L22" s="357">
        <v>0</v>
      </c>
      <c r="M22" s="357">
        <v>0</v>
      </c>
      <c r="N22" s="357">
        <v>0</v>
      </c>
      <c r="O22" s="357">
        <v>0</v>
      </c>
      <c r="P22" s="760">
        <v>0</v>
      </c>
    </row>
    <row r="23" spans="2:16">
      <c r="B23" s="354" t="s">
        <v>52</v>
      </c>
      <c r="C23" s="355">
        <v>37.995999999999995</v>
      </c>
      <c r="D23" s="355">
        <v>35.737000000000002</v>
      </c>
      <c r="E23" s="355">
        <v>30.440999999999999</v>
      </c>
      <c r="F23" s="355">
        <v>28.286999999999999</v>
      </c>
      <c r="G23" s="355">
        <v>18.382999999999999</v>
      </c>
      <c r="H23" s="355">
        <v>15.963999999999999</v>
      </c>
      <c r="I23" s="355">
        <v>15.201999999999998</v>
      </c>
      <c r="J23" s="355">
        <v>12.821</v>
      </c>
      <c r="K23" s="355">
        <v>11.998999999999999</v>
      </c>
      <c r="L23" s="355">
        <v>11</v>
      </c>
      <c r="M23" s="355">
        <v>19.378</v>
      </c>
      <c r="N23" s="355">
        <v>17.457000000000001</v>
      </c>
      <c r="O23" s="355">
        <v>-1.9209999999999994</v>
      </c>
      <c r="P23" s="783">
        <v>4.636000000000001</v>
      </c>
    </row>
    <row r="24" spans="2:16">
      <c r="B24" s="356" t="s">
        <v>53</v>
      </c>
      <c r="C24" s="357">
        <v>564.3359999999999</v>
      </c>
      <c r="D24" s="357">
        <v>0</v>
      </c>
      <c r="E24" s="357">
        <v>2.343</v>
      </c>
      <c r="F24" s="357">
        <v>4.0250000000000004</v>
      </c>
      <c r="G24" s="357">
        <v>0</v>
      </c>
      <c r="H24" s="357">
        <v>0</v>
      </c>
      <c r="I24" s="357">
        <v>51.055999999999997</v>
      </c>
      <c r="J24" s="357">
        <v>49.667000000000002</v>
      </c>
      <c r="K24" s="357">
        <v>75.667000000000002</v>
      </c>
      <c r="L24" s="357">
        <v>16.076000000000004</v>
      </c>
      <c r="M24" s="357">
        <v>23.532</v>
      </c>
      <c r="N24" s="357">
        <v>755.28899999999999</v>
      </c>
      <c r="O24" s="357">
        <v>731.75699999999995</v>
      </c>
      <c r="P24" s="760">
        <v>705.62199999999996</v>
      </c>
    </row>
    <row r="25" spans="2:16">
      <c r="B25" s="354" t="s">
        <v>54</v>
      </c>
      <c r="C25" s="355">
        <v>4551.8179999999993</v>
      </c>
      <c r="D25" s="355">
        <v>4840.8914949999998</v>
      </c>
      <c r="E25" s="355">
        <v>5814.063451</v>
      </c>
      <c r="F25" s="355">
        <v>5997.0680000000002</v>
      </c>
      <c r="G25" s="355">
        <v>7215.6639999999998</v>
      </c>
      <c r="H25" s="355">
        <v>7503.648000000001</v>
      </c>
      <c r="I25" s="355">
        <v>8522.1350000000002</v>
      </c>
      <c r="J25" s="355">
        <v>7383.848</v>
      </c>
      <c r="K25" s="355">
        <v>7166.6179999999995</v>
      </c>
      <c r="L25" s="355">
        <v>7744.8869999999997</v>
      </c>
      <c r="M25" s="355">
        <v>7202.2759999999998</v>
      </c>
      <c r="N25" s="355">
        <v>7622.7420000000002</v>
      </c>
      <c r="O25" s="355">
        <v>420.46600000000035</v>
      </c>
      <c r="P25" s="783">
        <v>238.89400000000023</v>
      </c>
    </row>
    <row r="26" spans="2:16">
      <c r="B26" s="361" t="s">
        <v>55</v>
      </c>
      <c r="C26" s="362">
        <v>68685.675000000003</v>
      </c>
      <c r="D26" s="362">
        <v>54595.264161999992</v>
      </c>
      <c r="E26" s="362">
        <v>75441.997264999998</v>
      </c>
      <c r="F26" s="362">
        <v>71678.963999999993</v>
      </c>
      <c r="G26" s="362">
        <v>82101.604000000007</v>
      </c>
      <c r="H26" s="362">
        <v>70765.882000000012</v>
      </c>
      <c r="I26" s="362">
        <v>74750.527000000002</v>
      </c>
      <c r="J26" s="362">
        <v>73298.777000000002</v>
      </c>
      <c r="K26" s="362">
        <v>74884.177000000011</v>
      </c>
      <c r="L26" s="362">
        <v>71928.444999999992</v>
      </c>
      <c r="M26" s="362">
        <v>84203.514999999999</v>
      </c>
      <c r="N26" s="362">
        <v>87562.3</v>
      </c>
      <c r="O26" s="362">
        <v>3358.7850000000035</v>
      </c>
      <c r="P26" s="785">
        <v>14263.523000000001</v>
      </c>
    </row>
    <row r="27" spans="2:16">
      <c r="B27" s="363" t="s">
        <v>56</v>
      </c>
      <c r="C27" s="359">
        <v>47646.084999999992</v>
      </c>
      <c r="D27" s="359">
        <v>48694.966118000011</v>
      </c>
      <c r="E27" s="359">
        <v>56750.713287000006</v>
      </c>
      <c r="F27" s="359">
        <v>58649.524000000005</v>
      </c>
      <c r="G27" s="359">
        <v>58234.602000000028</v>
      </c>
      <c r="H27" s="359">
        <v>58475.04399999998</v>
      </c>
      <c r="I27" s="359">
        <v>59510.231</v>
      </c>
      <c r="J27" s="359">
        <v>59287.646000000008</v>
      </c>
      <c r="K27" s="359">
        <v>59428.160999999978</v>
      </c>
      <c r="L27" s="359">
        <v>60116.359000000011</v>
      </c>
      <c r="M27" s="359">
        <v>60367.057000000015</v>
      </c>
      <c r="N27" s="359">
        <v>60489.570000000022</v>
      </c>
      <c r="O27" s="359">
        <v>122.51300000000629</v>
      </c>
      <c r="P27" s="784">
        <v>1201.9240000000136</v>
      </c>
    </row>
    <row r="28" spans="2:16">
      <c r="B28" s="364" t="s">
        <v>152</v>
      </c>
      <c r="C28" s="357"/>
      <c r="D28" s="357"/>
      <c r="E28" s="357"/>
      <c r="F28" s="357"/>
      <c r="G28" s="357"/>
      <c r="H28" s="357"/>
      <c r="I28" s="357"/>
      <c r="J28" s="357"/>
      <c r="K28" s="357"/>
      <c r="L28" s="355"/>
      <c r="M28" s="355"/>
      <c r="N28" s="355"/>
      <c r="O28" s="355"/>
      <c r="P28" s="783"/>
    </row>
    <row r="29" spans="2:16">
      <c r="B29" s="354" t="s">
        <v>58</v>
      </c>
      <c r="C29" s="355">
        <v>31992.78</v>
      </c>
      <c r="D29" s="355">
        <v>42749.979999999996</v>
      </c>
      <c r="E29" s="355">
        <v>47268.603000000003</v>
      </c>
      <c r="F29" s="355">
        <v>48277.777999999991</v>
      </c>
      <c r="G29" s="355">
        <v>48277.777999999991</v>
      </c>
      <c r="H29" s="355">
        <v>48277.777999999991</v>
      </c>
      <c r="I29" s="355">
        <v>48385.078999999991</v>
      </c>
      <c r="J29" s="355">
        <v>45749.979999999996</v>
      </c>
      <c r="K29" s="355">
        <v>48409.18</v>
      </c>
      <c r="L29" s="355">
        <v>48409.18</v>
      </c>
      <c r="M29" s="355">
        <v>48627.322999999997</v>
      </c>
      <c r="N29" s="355">
        <v>48627.322999999997</v>
      </c>
      <c r="O29" s="355">
        <v>0</v>
      </c>
      <c r="P29" s="783">
        <v>2877.3430000000008</v>
      </c>
    </row>
    <row r="30" spans="2:16">
      <c r="B30" s="356" t="s">
        <v>59</v>
      </c>
      <c r="C30" s="357">
        <v>11158.566999999999</v>
      </c>
      <c r="D30" s="357">
        <v>11609.70759</v>
      </c>
      <c r="E30" s="357">
        <v>7249.5005189999993</v>
      </c>
      <c r="F30" s="357">
        <v>6985.9629999999997</v>
      </c>
      <c r="G30" s="357">
        <v>7170.4250000000002</v>
      </c>
      <c r="H30" s="357">
        <v>7039.7540000000008</v>
      </c>
      <c r="I30" s="357">
        <v>7211.1639999999998</v>
      </c>
      <c r="J30" s="357">
        <v>9454.503999999999</v>
      </c>
      <c r="K30" s="357">
        <v>6930.1980000000003</v>
      </c>
      <c r="L30" s="357">
        <v>7032.4670000000006</v>
      </c>
      <c r="M30" s="357">
        <v>7210.3710000000001</v>
      </c>
      <c r="N30" s="357">
        <v>5905.4059999999999</v>
      </c>
      <c r="O30" s="357">
        <v>-1304.9650000000001</v>
      </c>
      <c r="P30" s="760">
        <v>-3549.097999999999</v>
      </c>
    </row>
    <row r="31" spans="2:16">
      <c r="B31" s="354" t="s">
        <v>60</v>
      </c>
      <c r="C31" s="355">
        <v>1521.7999999999997</v>
      </c>
      <c r="D31" s="355">
        <v>-5008.1683490000005</v>
      </c>
      <c r="E31" s="355">
        <v>341.836636</v>
      </c>
      <c r="F31" s="355">
        <v>1519.752</v>
      </c>
      <c r="G31" s="355">
        <v>2135.1089999999999</v>
      </c>
      <c r="H31" s="355">
        <v>2717.0439999999999</v>
      </c>
      <c r="I31" s="355">
        <v>2601.636</v>
      </c>
      <c r="J31" s="355">
        <v>2804.5210000000002</v>
      </c>
      <c r="K31" s="355">
        <v>3063.527</v>
      </c>
      <c r="L31" s="355">
        <v>3039.0340000000001</v>
      </c>
      <c r="M31" s="355">
        <v>3230.0129999999999</v>
      </c>
      <c r="N31" s="355">
        <v>4389.0919999999996</v>
      </c>
      <c r="O31" s="355">
        <v>1159.0789999999997</v>
      </c>
      <c r="P31" s="783">
        <v>1584.5709999999995</v>
      </c>
    </row>
    <row r="32" spans="2:16">
      <c r="B32" s="365" t="s">
        <v>61</v>
      </c>
      <c r="C32" s="362">
        <v>44673.146999999997</v>
      </c>
      <c r="D32" s="362">
        <v>49351.519240999995</v>
      </c>
      <c r="E32" s="362">
        <v>54859.940155000004</v>
      </c>
      <c r="F32" s="362">
        <v>56783.492999999995</v>
      </c>
      <c r="G32" s="362">
        <v>57583.311999999991</v>
      </c>
      <c r="H32" s="362">
        <v>58034.575999999994</v>
      </c>
      <c r="I32" s="362">
        <v>58197.878999999986</v>
      </c>
      <c r="J32" s="362">
        <v>58009.004999999997</v>
      </c>
      <c r="K32" s="362">
        <v>58402.904999999999</v>
      </c>
      <c r="L32" s="362">
        <v>58480.680999999997</v>
      </c>
      <c r="M32" s="362">
        <v>59067.706999999995</v>
      </c>
      <c r="N32" s="362">
        <v>58921.820999999996</v>
      </c>
      <c r="O32" s="362">
        <v>-145.8859999999986</v>
      </c>
      <c r="P32" s="785">
        <v>912.81599999999889</v>
      </c>
    </row>
    <row r="33" spans="2:16">
      <c r="B33" s="354" t="s">
        <v>62</v>
      </c>
      <c r="C33" s="355">
        <v>2972.9359999999997</v>
      </c>
      <c r="D33" s="355">
        <v>-656.55312300000026</v>
      </c>
      <c r="E33" s="355">
        <v>1890.7727689999999</v>
      </c>
      <c r="F33" s="355">
        <v>1866.0309999999997</v>
      </c>
      <c r="G33" s="355">
        <v>651.29</v>
      </c>
      <c r="H33" s="355">
        <v>440.46800000000019</v>
      </c>
      <c r="I33" s="355">
        <v>1312.3519999999999</v>
      </c>
      <c r="J33" s="355">
        <v>1278.6410000000001</v>
      </c>
      <c r="K33" s="355">
        <v>1025.2560000000001</v>
      </c>
      <c r="L33" s="355">
        <v>1635.6779999999999</v>
      </c>
      <c r="M33" s="355">
        <v>1299.3499999999997</v>
      </c>
      <c r="N33" s="355">
        <v>1567.749</v>
      </c>
      <c r="O33" s="355">
        <v>268.39900000000034</v>
      </c>
      <c r="P33" s="783">
        <v>289.10799999999995</v>
      </c>
    </row>
    <row r="34" spans="2:16" s="37" customFormat="1">
      <c r="B34" s="353" t="s">
        <v>63</v>
      </c>
      <c r="C34" s="378">
        <v>47646.082999999999</v>
      </c>
      <c r="D34" s="604">
        <v>48694.966117999997</v>
      </c>
      <c r="E34" s="604">
        <v>56750.712924000007</v>
      </c>
      <c r="F34" s="604">
        <v>58649.523999999998</v>
      </c>
      <c r="G34" s="604">
        <v>58234.601999999992</v>
      </c>
      <c r="H34" s="604">
        <v>58475.043999999994</v>
      </c>
      <c r="I34" s="378">
        <v>59510.230999999985</v>
      </c>
      <c r="J34" s="604">
        <v>59287.646000000001</v>
      </c>
      <c r="K34" s="604">
        <v>59428.161</v>
      </c>
      <c r="L34" s="604">
        <v>60116.358999999997</v>
      </c>
      <c r="M34" s="604">
        <v>60367.056999999993</v>
      </c>
      <c r="N34" s="604">
        <v>60489.57</v>
      </c>
      <c r="O34" s="604">
        <v>122.51300000000629</v>
      </c>
      <c r="P34" s="786">
        <v>1201.9239999999991</v>
      </c>
    </row>
    <row r="35" spans="2:16" ht="21" thickBot="1">
      <c r="B35" s="504"/>
      <c r="C35" s="40"/>
      <c r="D35" s="40"/>
      <c r="E35" s="40"/>
      <c r="F35" s="41"/>
      <c r="G35" s="41"/>
      <c r="H35" s="39"/>
      <c r="I35" s="39"/>
      <c r="P35" s="375"/>
    </row>
    <row r="36" spans="2:16">
      <c r="B36" s="505" t="s">
        <v>153</v>
      </c>
      <c r="C36" s="979" t="s">
        <v>5</v>
      </c>
      <c r="D36" s="981" t="s">
        <v>6</v>
      </c>
      <c r="E36" s="981" t="s">
        <v>7</v>
      </c>
      <c r="F36" s="981">
        <v>40267</v>
      </c>
      <c r="G36" s="981">
        <v>40359</v>
      </c>
      <c r="H36" s="981">
        <v>40451</v>
      </c>
      <c r="I36" s="981">
        <v>40542</v>
      </c>
      <c r="J36" s="981">
        <v>40632</v>
      </c>
      <c r="K36" s="981" t="s">
        <v>496</v>
      </c>
      <c r="L36" s="981" t="s">
        <v>539</v>
      </c>
      <c r="M36" s="981" t="s">
        <v>550</v>
      </c>
      <c r="N36" s="981" t="s">
        <v>585</v>
      </c>
      <c r="O36" s="983" t="s">
        <v>155</v>
      </c>
      <c r="P36" s="375"/>
    </row>
    <row r="37" spans="2:16" ht="21" thickBot="1">
      <c r="B37" s="490"/>
      <c r="C37" s="980"/>
      <c r="D37" s="982"/>
      <c r="E37" s="982"/>
      <c r="F37" s="982"/>
      <c r="G37" s="982"/>
      <c r="H37" s="982"/>
      <c r="I37" s="982"/>
      <c r="J37" s="982"/>
      <c r="K37" s="982"/>
      <c r="L37" s="982"/>
      <c r="M37" s="982"/>
      <c r="N37" s="982"/>
      <c r="O37" s="984"/>
      <c r="P37" s="375"/>
    </row>
    <row r="38" spans="2:16">
      <c r="B38" s="366" t="s">
        <v>65</v>
      </c>
      <c r="C38" s="357">
        <v>7315.0509999999995</v>
      </c>
      <c r="D38" s="357">
        <v>10350.448</v>
      </c>
      <c r="E38" s="357">
        <v>12592.236999999999</v>
      </c>
      <c r="F38" s="357">
        <v>3238.8229999999999</v>
      </c>
      <c r="G38" s="357">
        <v>6786.009</v>
      </c>
      <c r="H38" s="357">
        <v>10281.472000000002</v>
      </c>
      <c r="I38" s="357">
        <v>13785.029999999999</v>
      </c>
      <c r="J38" s="357">
        <v>3610.6440000000002</v>
      </c>
      <c r="K38" s="357">
        <v>7190.2219999999998</v>
      </c>
      <c r="L38" s="357">
        <v>11018.126</v>
      </c>
      <c r="M38" s="357">
        <v>14840.877</v>
      </c>
      <c r="N38" s="357">
        <v>3657.9630000000002</v>
      </c>
      <c r="O38" s="357">
        <v>47.31899999999996</v>
      </c>
      <c r="P38" s="375"/>
    </row>
    <row r="39" spans="2:16">
      <c r="B39" s="354" t="s">
        <v>66</v>
      </c>
      <c r="C39" s="355">
        <v>4537.5640000000003</v>
      </c>
      <c r="D39" s="355">
        <v>5872.55</v>
      </c>
      <c r="E39" s="355">
        <v>6720.11</v>
      </c>
      <c r="F39" s="355">
        <v>1734.646</v>
      </c>
      <c r="G39" s="355">
        <v>3620.2240000000002</v>
      </c>
      <c r="H39" s="355">
        <v>5615.1669999999995</v>
      </c>
      <c r="I39" s="355">
        <v>7317.0160000000005</v>
      </c>
      <c r="J39" s="355">
        <v>1959.9590000000001</v>
      </c>
      <c r="K39" s="355">
        <v>3813.8440000000001</v>
      </c>
      <c r="L39" s="355">
        <v>5940.0319999999992</v>
      </c>
      <c r="M39" s="355">
        <v>8030.3870000000006</v>
      </c>
      <c r="N39" s="355">
        <v>2175.04</v>
      </c>
      <c r="O39" s="355">
        <v>215.0809999999999</v>
      </c>
      <c r="P39" s="375"/>
    </row>
    <row r="40" spans="2:16">
      <c r="B40" s="364" t="s">
        <v>67</v>
      </c>
      <c r="C40" s="362">
        <v>2777.4869999999992</v>
      </c>
      <c r="D40" s="362">
        <v>4477.8980000000001</v>
      </c>
      <c r="E40" s="362">
        <v>5872.1269999999995</v>
      </c>
      <c r="F40" s="362">
        <v>1504.1769999999999</v>
      </c>
      <c r="G40" s="362">
        <v>3165.7849999999999</v>
      </c>
      <c r="H40" s="362">
        <v>4666.3050000000021</v>
      </c>
      <c r="I40" s="362">
        <v>6468.0139999999983</v>
      </c>
      <c r="J40" s="362">
        <v>1650.6850000000002</v>
      </c>
      <c r="K40" s="362">
        <v>3376.3779999999997</v>
      </c>
      <c r="L40" s="362">
        <v>5078.094000000001</v>
      </c>
      <c r="M40" s="362">
        <v>6810.49</v>
      </c>
      <c r="N40" s="362">
        <v>1482.9230000000002</v>
      </c>
      <c r="O40" s="362">
        <v>-167.76199999999994</v>
      </c>
      <c r="P40" s="375"/>
    </row>
    <row r="41" spans="2:16">
      <c r="B41" s="354" t="s">
        <v>68</v>
      </c>
      <c r="C41" s="355">
        <v>2863.3249999999998</v>
      </c>
      <c r="D41" s="355">
        <v>6158.6980000000003</v>
      </c>
      <c r="E41" s="355">
        <v>3133.384</v>
      </c>
      <c r="F41" s="355">
        <v>-22.774000000000001</v>
      </c>
      <c r="G41" s="355">
        <v>-862.76599999999985</v>
      </c>
      <c r="H41" s="355">
        <v>505.923</v>
      </c>
      <c r="I41" s="355">
        <v>789.75399999999991</v>
      </c>
      <c r="J41" s="355">
        <v>-15.325000000000003</v>
      </c>
      <c r="K41" s="355">
        <v>341.63200000000001</v>
      </c>
      <c r="L41" s="355">
        <v>614.21699999999998</v>
      </c>
      <c r="M41" s="355">
        <v>827.98199999999997</v>
      </c>
      <c r="N41" s="355">
        <v>-27.385999999999999</v>
      </c>
      <c r="O41" s="355">
        <v>-12.060999999999996</v>
      </c>
      <c r="P41" s="375"/>
    </row>
    <row r="42" spans="2:16">
      <c r="B42" s="364" t="s">
        <v>69</v>
      </c>
      <c r="C42" s="362">
        <v>-85.838000000000648</v>
      </c>
      <c r="D42" s="362">
        <v>-1680.8000000000002</v>
      </c>
      <c r="E42" s="362">
        <v>2738.7429999999995</v>
      </c>
      <c r="F42" s="362">
        <v>1526.951</v>
      </c>
      <c r="G42" s="362">
        <v>4028.5509999999995</v>
      </c>
      <c r="H42" s="362">
        <v>4160.3820000000023</v>
      </c>
      <c r="I42" s="362">
        <v>5678.2599999999984</v>
      </c>
      <c r="J42" s="362">
        <v>1666.0100000000002</v>
      </c>
      <c r="K42" s="362">
        <v>3034.7459999999996</v>
      </c>
      <c r="L42" s="362">
        <v>4463.8770000000013</v>
      </c>
      <c r="M42" s="362">
        <v>5982.5079999999998</v>
      </c>
      <c r="N42" s="362">
        <v>1510.3090000000002</v>
      </c>
      <c r="O42" s="362">
        <v>-155.70100000000002</v>
      </c>
      <c r="P42" s="375"/>
    </row>
    <row r="43" spans="2:16">
      <c r="B43" s="354" t="s">
        <v>70</v>
      </c>
      <c r="C43" s="355">
        <v>78.575999999999993</v>
      </c>
      <c r="D43" s="355">
        <v>122.834</v>
      </c>
      <c r="E43" s="355">
        <v>191.04300000000001</v>
      </c>
      <c r="F43" s="355">
        <v>-5.8630000000000004</v>
      </c>
      <c r="G43" s="355">
        <v>-755.28399999999999</v>
      </c>
      <c r="H43" s="355">
        <v>290.55399999999997</v>
      </c>
      <c r="I43" s="355">
        <v>79.061000000000007</v>
      </c>
      <c r="J43" s="355">
        <v>23.782</v>
      </c>
      <c r="K43" s="355">
        <v>42.006</v>
      </c>
      <c r="L43" s="355">
        <v>107.521</v>
      </c>
      <c r="M43" s="355">
        <v>123.265</v>
      </c>
      <c r="N43" s="355">
        <v>14.763999999999999</v>
      </c>
      <c r="O43" s="355">
        <v>-9.0180000000000007</v>
      </c>
      <c r="P43" s="375"/>
    </row>
    <row r="44" spans="2:16">
      <c r="B44" s="356" t="s">
        <v>71</v>
      </c>
      <c r="C44" s="357">
        <v>391.06500000000005</v>
      </c>
      <c r="D44" s="357">
        <v>668.65899999999999</v>
      </c>
      <c r="E44" s="357">
        <v>422.62299999999999</v>
      </c>
      <c r="F44" s="357">
        <v>103.56699999999999</v>
      </c>
      <c r="G44" s="357">
        <v>168.37200000000001</v>
      </c>
      <c r="H44" s="357">
        <v>312.27999999999997</v>
      </c>
      <c r="I44" s="357">
        <v>484.25900000000001</v>
      </c>
      <c r="J44" s="357">
        <v>128.327</v>
      </c>
      <c r="K44" s="357">
        <v>228.303</v>
      </c>
      <c r="L44" s="357">
        <v>700.83399999999995</v>
      </c>
      <c r="M44" s="357">
        <v>855.35599999999999</v>
      </c>
      <c r="N44" s="357">
        <v>167.667</v>
      </c>
      <c r="O44" s="357">
        <v>39.340000000000003</v>
      </c>
      <c r="P44" s="375"/>
    </row>
    <row r="45" spans="2:16">
      <c r="B45" s="354" t="s">
        <v>72</v>
      </c>
      <c r="C45" s="355">
        <v>-45.021000000000001</v>
      </c>
      <c r="D45" s="355">
        <v>559.77499999999998</v>
      </c>
      <c r="E45" s="355">
        <v>20.361000000000004</v>
      </c>
      <c r="F45" s="355">
        <v>-1.6339999999999999</v>
      </c>
      <c r="G45" s="355">
        <v>21.018000000000001</v>
      </c>
      <c r="H45" s="355">
        <v>0</v>
      </c>
      <c r="I45" s="355">
        <v>0</v>
      </c>
      <c r="J45" s="355">
        <v>-11.391</v>
      </c>
      <c r="K45" s="355">
        <v>1.6519999999999999</v>
      </c>
      <c r="L45" s="355">
        <v>23.675999999999998</v>
      </c>
      <c r="M45" s="355">
        <v>63.158999999999999</v>
      </c>
      <c r="N45" s="355">
        <v>14.898</v>
      </c>
      <c r="O45" s="355">
        <v>26.289000000000001</v>
      </c>
      <c r="P45" s="375"/>
    </row>
    <row r="46" spans="2:16">
      <c r="B46" s="356" t="s">
        <v>73</v>
      </c>
      <c r="C46" s="357">
        <v>3009.8379999999997</v>
      </c>
      <c r="D46" s="357">
        <v>6411.9749999999995</v>
      </c>
      <c r="E46" s="357">
        <v>844.4849999999999</v>
      </c>
      <c r="F46" s="357">
        <v>378.02699999999999</v>
      </c>
      <c r="G46" s="357">
        <v>360.73099999999999</v>
      </c>
      <c r="H46" s="357">
        <v>657.5920000000001</v>
      </c>
      <c r="I46" s="357">
        <v>904.37599999999986</v>
      </c>
      <c r="J46" s="357">
        <v>218.67100000000005</v>
      </c>
      <c r="K46" s="357">
        <v>235.19300000000001</v>
      </c>
      <c r="L46" s="357">
        <v>187.26600000000002</v>
      </c>
      <c r="M46" s="357">
        <v>379.17399999999998</v>
      </c>
      <c r="N46" s="357">
        <v>288.18200000000002</v>
      </c>
      <c r="O46" s="357">
        <v>69.510999999999967</v>
      </c>
      <c r="P46" s="375"/>
    </row>
    <row r="47" spans="2:16">
      <c r="B47" s="367" t="s">
        <v>74</v>
      </c>
      <c r="C47" s="368">
        <v>3434.4579999999996</v>
      </c>
      <c r="D47" s="368">
        <v>7763.2429999999995</v>
      </c>
      <c r="E47" s="368">
        <v>1478.5119999999997</v>
      </c>
      <c r="F47" s="368">
        <v>474.09699999999998</v>
      </c>
      <c r="G47" s="368">
        <v>-205.16300000000001</v>
      </c>
      <c r="H47" s="368">
        <v>1260.4259999999999</v>
      </c>
      <c r="I47" s="368">
        <v>1467.6959999999999</v>
      </c>
      <c r="J47" s="368">
        <v>359.38900000000007</v>
      </c>
      <c r="K47" s="368">
        <v>507.154</v>
      </c>
      <c r="L47" s="368">
        <v>1019.297</v>
      </c>
      <c r="M47" s="368">
        <v>1420.954</v>
      </c>
      <c r="N47" s="368">
        <v>485.51100000000002</v>
      </c>
      <c r="O47" s="368">
        <v>126.12199999999996</v>
      </c>
      <c r="P47" s="375"/>
    </row>
    <row r="48" spans="2:16">
      <c r="B48" s="369"/>
      <c r="C48" s="357">
        <v>3348.619999999999</v>
      </c>
      <c r="D48" s="357">
        <v>6082.4429999999993</v>
      </c>
      <c r="E48" s="357">
        <v>4217.2549999999992</v>
      </c>
      <c r="F48" s="357">
        <v>2001.048</v>
      </c>
      <c r="G48" s="357">
        <v>3823.3879999999995</v>
      </c>
      <c r="H48" s="357">
        <v>5420.8080000000027</v>
      </c>
      <c r="I48" s="357">
        <v>7145.9559999999983</v>
      </c>
      <c r="J48" s="357">
        <v>2025.3990000000003</v>
      </c>
      <c r="K48" s="357">
        <v>3541.8999999999996</v>
      </c>
      <c r="L48" s="357">
        <v>5483.1740000000009</v>
      </c>
      <c r="M48" s="357">
        <v>7403.4619999999995</v>
      </c>
      <c r="N48" s="357">
        <v>1995.8200000000002</v>
      </c>
      <c r="O48" s="357">
        <v>-29.579000000000178</v>
      </c>
      <c r="P48" s="375"/>
    </row>
    <row r="49" spans="2:16">
      <c r="B49" s="354" t="s">
        <v>75</v>
      </c>
      <c r="C49" s="355">
        <v>2329.6170000000002</v>
      </c>
      <c r="D49" s="355">
        <v>2412.8649999999998</v>
      </c>
      <c r="E49" s="355">
        <v>2647.355</v>
      </c>
      <c r="F49" s="355">
        <v>692.5619999999999</v>
      </c>
      <c r="G49" s="355">
        <v>1433.3820000000001</v>
      </c>
      <c r="H49" s="355">
        <v>2237.5740000000001</v>
      </c>
      <c r="I49" s="355">
        <v>2877.6979999999999</v>
      </c>
      <c r="J49" s="355">
        <v>697.86</v>
      </c>
      <c r="K49" s="355">
        <v>1424.8789999999999</v>
      </c>
      <c r="L49" s="355">
        <v>2174.9570000000003</v>
      </c>
      <c r="M49" s="355">
        <v>3164.2570000000005</v>
      </c>
      <c r="N49" s="355">
        <v>706.26700000000005</v>
      </c>
      <c r="O49" s="355">
        <v>8.4070000000000391</v>
      </c>
      <c r="P49" s="375"/>
    </row>
    <row r="50" spans="2:16">
      <c r="B50" s="356" t="s">
        <v>76</v>
      </c>
      <c r="C50" s="357">
        <v>101.98400000000001</v>
      </c>
      <c r="D50" s="357">
        <v>2022.2159999999999</v>
      </c>
      <c r="E50" s="357">
        <v>61.986000000000004</v>
      </c>
      <c r="F50" s="357">
        <v>-24.232999999999997</v>
      </c>
      <c r="G50" s="357">
        <v>3.7279999999999944</v>
      </c>
      <c r="H50" s="357">
        <v>111.887</v>
      </c>
      <c r="I50" s="357">
        <v>-5.1750000000000114</v>
      </c>
      <c r="J50" s="357">
        <v>80.509999999999991</v>
      </c>
      <c r="K50" s="357">
        <v>76.150000000000006</v>
      </c>
      <c r="L50" s="357">
        <v>858.97399999999993</v>
      </c>
      <c r="M50" s="357">
        <v>1017.1250000000001</v>
      </c>
      <c r="N50" s="357">
        <v>10.606999999999999</v>
      </c>
      <c r="O50" s="357">
        <v>-69.902999999999992</v>
      </c>
      <c r="P50" s="375"/>
    </row>
    <row r="51" spans="2:16">
      <c r="B51" s="665" t="s">
        <v>77</v>
      </c>
      <c r="C51" s="664">
        <v>2431.6010000000001</v>
      </c>
      <c r="D51" s="664">
        <v>4435.0810000000001</v>
      </c>
      <c r="E51" s="664">
        <v>2709.3409999999999</v>
      </c>
      <c r="F51" s="664">
        <v>668.32899999999995</v>
      </c>
      <c r="G51" s="664">
        <v>1437.1100000000001</v>
      </c>
      <c r="H51" s="664">
        <v>2349.4610000000002</v>
      </c>
      <c r="I51" s="664">
        <v>2872.5229999999997</v>
      </c>
      <c r="J51" s="664">
        <v>778.37</v>
      </c>
      <c r="K51" s="664">
        <v>1501.029</v>
      </c>
      <c r="L51" s="664">
        <v>3033.9310000000005</v>
      </c>
      <c r="M51" s="664">
        <v>4181.3820000000005</v>
      </c>
      <c r="N51" s="664">
        <v>716.87400000000002</v>
      </c>
      <c r="O51" s="664">
        <v>-61.495999999999981</v>
      </c>
      <c r="P51" s="375"/>
    </row>
    <row r="52" spans="2:16">
      <c r="B52" s="356" t="s">
        <v>78</v>
      </c>
      <c r="C52" s="357">
        <v>917.01899999999887</v>
      </c>
      <c r="D52" s="357">
        <v>1647.3619999999992</v>
      </c>
      <c r="E52" s="357">
        <v>1507.9139999999993</v>
      </c>
      <c r="F52" s="357">
        <v>1332.7190000000001</v>
      </c>
      <c r="G52" s="357">
        <v>2386.2779999999993</v>
      </c>
      <c r="H52" s="357">
        <v>3071.3470000000025</v>
      </c>
      <c r="I52" s="357">
        <v>4273.4329999999991</v>
      </c>
      <c r="J52" s="357">
        <v>1247.0290000000005</v>
      </c>
      <c r="K52" s="357">
        <v>2040.8709999999996</v>
      </c>
      <c r="L52" s="357">
        <v>2449.2430000000004</v>
      </c>
      <c r="M52" s="357">
        <v>3222.079999999999</v>
      </c>
      <c r="N52" s="357">
        <v>1278.9460000000001</v>
      </c>
      <c r="O52" s="357">
        <v>31.916999999999689</v>
      </c>
      <c r="P52" s="375"/>
    </row>
    <row r="53" spans="2:16">
      <c r="B53" s="354" t="s">
        <v>154</v>
      </c>
      <c r="C53" s="355">
        <v>22.238</v>
      </c>
      <c r="D53" s="355">
        <v>-48.142000000000003</v>
      </c>
      <c r="E53" s="355">
        <v>-25.334</v>
      </c>
      <c r="F53" s="355">
        <v>0</v>
      </c>
      <c r="G53" s="355">
        <v>0</v>
      </c>
      <c r="H53" s="355">
        <v>0</v>
      </c>
      <c r="I53" s="355">
        <v>0</v>
      </c>
      <c r="J53" s="355">
        <v>0</v>
      </c>
      <c r="K53" s="355">
        <v>0</v>
      </c>
      <c r="L53" s="355">
        <v>0</v>
      </c>
      <c r="M53" s="355">
        <v>0</v>
      </c>
      <c r="N53" s="355">
        <v>0</v>
      </c>
      <c r="O53" s="355">
        <v>0</v>
      </c>
      <c r="P53" s="375"/>
    </row>
    <row r="54" spans="2:16">
      <c r="B54" s="364" t="s">
        <v>386</v>
      </c>
      <c r="C54" s="362">
        <v>894.78099999999881</v>
      </c>
      <c r="D54" s="362">
        <v>1695.5039999999992</v>
      </c>
      <c r="E54" s="362">
        <v>1533.2479999999994</v>
      </c>
      <c r="F54" s="362">
        <v>1332.7190000000001</v>
      </c>
      <c r="G54" s="362">
        <v>2386.2779999999993</v>
      </c>
      <c r="H54" s="362">
        <v>3071.3470000000025</v>
      </c>
      <c r="I54" s="362">
        <v>4273.4329999999991</v>
      </c>
      <c r="J54" s="362">
        <v>1247.0290000000005</v>
      </c>
      <c r="K54" s="362">
        <v>2040.8709999999996</v>
      </c>
      <c r="L54" s="362">
        <v>2449.2430000000004</v>
      </c>
      <c r="M54" s="362">
        <v>3222.079999999999</v>
      </c>
      <c r="N54" s="362">
        <v>1278.9460000000001</v>
      </c>
      <c r="O54" s="362">
        <v>31.916999999999689</v>
      </c>
      <c r="P54" s="375"/>
    </row>
    <row r="55" spans="2:16">
      <c r="B55" s="211" t="s">
        <v>355</v>
      </c>
      <c r="C55" s="134">
        <v>1020.259</v>
      </c>
      <c r="D55" s="134">
        <v>885.61400000000003</v>
      </c>
      <c r="E55" s="134">
        <v>629.52399999999989</v>
      </c>
      <c r="F55" s="134">
        <v>405.00399999999996</v>
      </c>
      <c r="G55" s="134">
        <v>672.58900000000006</v>
      </c>
      <c r="H55" s="134">
        <v>920.23699999999997</v>
      </c>
      <c r="I55" s="134">
        <v>1561.4289999999999</v>
      </c>
      <c r="J55" s="134">
        <v>403.37199999999996</v>
      </c>
      <c r="K55" s="134">
        <v>882.86099999999999</v>
      </c>
      <c r="L55" s="134">
        <v>1224.5320000000002</v>
      </c>
      <c r="M55" s="134">
        <v>1645.1089999999999</v>
      </c>
      <c r="N55" s="134">
        <v>386.30399999999997</v>
      </c>
      <c r="O55" s="134">
        <v>-17.067999999999984</v>
      </c>
      <c r="P55" s="375"/>
    </row>
    <row r="56" spans="2:16">
      <c r="B56" s="506" t="s">
        <v>387</v>
      </c>
      <c r="C56" s="507">
        <v>-125.47800000000123</v>
      </c>
      <c r="D56" s="507">
        <v>809.88999999999919</v>
      </c>
      <c r="E56" s="507">
        <v>903.72399999999959</v>
      </c>
      <c r="F56" s="507">
        <v>927.71500000000015</v>
      </c>
      <c r="G56" s="507">
        <v>1713.6889999999994</v>
      </c>
      <c r="H56" s="507">
        <v>2151.1100000000024</v>
      </c>
      <c r="I56" s="507">
        <v>2712.003999999999</v>
      </c>
      <c r="J56" s="507">
        <v>843.65700000000049</v>
      </c>
      <c r="K56" s="507">
        <v>1158.0099999999998</v>
      </c>
      <c r="L56" s="507">
        <v>1224.7110000000002</v>
      </c>
      <c r="M56" s="507">
        <v>1576.9709999999991</v>
      </c>
      <c r="N56" s="507">
        <v>892.64200000000017</v>
      </c>
      <c r="O56" s="507">
        <v>48.984999999999673</v>
      </c>
      <c r="P56" s="787"/>
    </row>
    <row r="57" spans="2:16">
      <c r="B57" s="3" t="s">
        <v>381</v>
      </c>
      <c r="I57" s="42"/>
    </row>
  </sheetData>
  <mergeCells count="32">
    <mergeCell ref="C36:C37"/>
    <mergeCell ref="D36:D37"/>
    <mergeCell ref="O36:O37"/>
    <mergeCell ref="E36:E37"/>
    <mergeCell ref="F36:F37"/>
    <mergeCell ref="G36:G37"/>
    <mergeCell ref="H36:H37"/>
    <mergeCell ref="I36:I37"/>
    <mergeCell ref="J36:J37"/>
    <mergeCell ref="K36:K37"/>
    <mergeCell ref="L36:L37"/>
    <mergeCell ref="M36:M37"/>
    <mergeCell ref="N36:N37"/>
    <mergeCell ref="G6:G7"/>
    <mergeCell ref="F6:F7"/>
    <mergeCell ref="E6:E7"/>
    <mergeCell ref="B6:B7"/>
    <mergeCell ref="B2:P2"/>
    <mergeCell ref="B3:P3"/>
    <mergeCell ref="C6:C7"/>
    <mergeCell ref="D6:D7"/>
    <mergeCell ref="M6:M7"/>
    <mergeCell ref="H1:I1"/>
    <mergeCell ref="J1:O1"/>
    <mergeCell ref="O5:P5"/>
    <mergeCell ref="O6:P6"/>
    <mergeCell ref="J6:J7"/>
    <mergeCell ref="H6:H7"/>
    <mergeCell ref="I6:I7"/>
    <mergeCell ref="K6:K7"/>
    <mergeCell ref="L6:L7"/>
    <mergeCell ref="N6:N7"/>
  </mergeCells>
  <printOptions horizontalCentered="1"/>
  <pageMargins left="0.5" right="0.25" top="0.75" bottom="0.25" header="0.5" footer="0.5"/>
  <pageSetup scale="40"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00B050"/>
    <pageSetUpPr fitToPage="1"/>
  </sheetPr>
  <dimension ref="B2:AE40"/>
  <sheetViews>
    <sheetView showGridLines="0" view="pageBreakPreview" zoomScale="96" zoomScaleNormal="60" zoomScaleSheetLayoutView="96" workbookViewId="0">
      <selection activeCell="N16" sqref="N16"/>
    </sheetView>
  </sheetViews>
  <sheetFormatPr defaultRowHeight="20.25"/>
  <cols>
    <col min="1" max="1" width="9.140625" style="18"/>
    <col min="2" max="2" width="84" style="18" customWidth="1"/>
    <col min="3" max="3" width="9.85546875" style="18" hidden="1" customWidth="1"/>
    <col min="4" max="4" width="9.85546875" style="18" bestFit="1" customWidth="1"/>
    <col min="5" max="5" width="10.85546875" style="18" bestFit="1" customWidth="1"/>
    <col min="6" max="6" width="11.7109375" style="18" hidden="1" customWidth="1"/>
    <col min="7" max="7" width="11.85546875" style="18" hidden="1" customWidth="1"/>
    <col min="8" max="8" width="11.140625" style="18" hidden="1" customWidth="1"/>
    <col min="9" max="9" width="12.28515625" style="18" bestFit="1" customWidth="1"/>
    <col min="10" max="10" width="12.85546875" style="18" bestFit="1" customWidth="1"/>
    <col min="11" max="12" width="11.85546875" style="18" hidden="1" customWidth="1"/>
    <col min="13" max="13" width="12.140625" style="18" bestFit="1" customWidth="1"/>
    <col min="14" max="14" width="12.85546875" style="18" bestFit="1" customWidth="1"/>
    <col min="15" max="17" width="9.140625" style="18"/>
    <col min="18" max="18" width="47.28515625" style="18" bestFit="1" customWidth="1"/>
    <col min="19" max="28" width="9.140625" style="18" customWidth="1"/>
    <col min="29" max="29" width="9.140625" style="18"/>
    <col min="30" max="30" width="9.5703125" style="18" bestFit="1" customWidth="1"/>
    <col min="31" max="249" width="9.140625" style="18"/>
    <col min="250" max="250" width="37.42578125" style="18" bestFit="1" customWidth="1"/>
    <col min="251" max="260" width="9.140625" style="18" customWidth="1"/>
    <col min="261" max="261" width="13.28515625" style="18" customWidth="1"/>
    <col min="262" max="262" width="9.5703125" style="18" bestFit="1" customWidth="1"/>
    <col min="263" max="263" width="9.5703125" style="18" customWidth="1"/>
    <col min="264" max="264" width="43.5703125" style="18" bestFit="1" customWidth="1"/>
    <col min="265" max="266" width="9.140625" style="18"/>
    <col min="267" max="267" width="10" style="18" bestFit="1" customWidth="1"/>
    <col min="268" max="269" width="10.28515625" style="18" bestFit="1" customWidth="1"/>
    <col min="270" max="273" width="9.140625" style="18"/>
    <col min="274" max="274" width="47.28515625" style="18" bestFit="1" customWidth="1"/>
    <col min="275" max="284" width="9.140625" style="18" customWidth="1"/>
    <col min="285" max="285" width="9.140625" style="18"/>
    <col min="286" max="286" width="9.5703125" style="18" bestFit="1" customWidth="1"/>
    <col min="287" max="505" width="9.140625" style="18"/>
    <col min="506" max="506" width="37.42578125" style="18" bestFit="1" customWidth="1"/>
    <col min="507" max="516" width="9.140625" style="18" customWidth="1"/>
    <col min="517" max="517" width="13.28515625" style="18" customWidth="1"/>
    <col min="518" max="518" width="9.5703125" style="18" bestFit="1" customWidth="1"/>
    <col min="519" max="519" width="9.5703125" style="18" customWidth="1"/>
    <col min="520" max="520" width="43.5703125" style="18" bestFit="1" customWidth="1"/>
    <col min="521" max="522" width="9.140625" style="18"/>
    <col min="523" max="523" width="10" style="18" bestFit="1" customWidth="1"/>
    <col min="524" max="525" width="10.28515625" style="18" bestFit="1" customWidth="1"/>
    <col min="526" max="529" width="9.140625" style="18"/>
    <col min="530" max="530" width="47.28515625" style="18" bestFit="1" customWidth="1"/>
    <col min="531" max="540" width="9.140625" style="18" customWidth="1"/>
    <col min="541" max="541" width="9.140625" style="18"/>
    <col min="542" max="542" width="9.5703125" style="18" bestFit="1" customWidth="1"/>
    <col min="543" max="761" width="9.140625" style="18"/>
    <col min="762" max="762" width="37.42578125" style="18" bestFit="1" customWidth="1"/>
    <col min="763" max="772" width="9.140625" style="18" customWidth="1"/>
    <col min="773" max="773" width="13.28515625" style="18" customWidth="1"/>
    <col min="774" max="774" width="9.5703125" style="18" bestFit="1" customWidth="1"/>
    <col min="775" max="775" width="9.5703125" style="18" customWidth="1"/>
    <col min="776" max="776" width="43.5703125" style="18" bestFit="1" customWidth="1"/>
    <col min="777" max="778" width="9.140625" style="18"/>
    <col min="779" max="779" width="10" style="18" bestFit="1" customWidth="1"/>
    <col min="780" max="781" width="10.28515625" style="18" bestFit="1" customWidth="1"/>
    <col min="782" max="785" width="9.140625" style="18"/>
    <col min="786" max="786" width="47.28515625" style="18" bestFit="1" customWidth="1"/>
    <col min="787" max="796" width="9.140625" style="18" customWidth="1"/>
    <col min="797" max="797" width="9.140625" style="18"/>
    <col min="798" max="798" width="9.5703125" style="18" bestFit="1" customWidth="1"/>
    <col min="799" max="1017" width="9.140625" style="18"/>
    <col min="1018" max="1018" width="37.42578125" style="18" bestFit="1" customWidth="1"/>
    <col min="1019" max="1028" width="9.140625" style="18" customWidth="1"/>
    <col min="1029" max="1029" width="13.28515625" style="18" customWidth="1"/>
    <col min="1030" max="1030" width="9.5703125" style="18" bestFit="1" customWidth="1"/>
    <col min="1031" max="1031" width="9.5703125" style="18" customWidth="1"/>
    <col min="1032" max="1032" width="43.5703125" style="18" bestFit="1" customWidth="1"/>
    <col min="1033" max="1034" width="9.140625" style="18"/>
    <col min="1035" max="1035" width="10" style="18" bestFit="1" customWidth="1"/>
    <col min="1036" max="1037" width="10.28515625" style="18" bestFit="1" customWidth="1"/>
    <col min="1038" max="1041" width="9.140625" style="18"/>
    <col min="1042" max="1042" width="47.28515625" style="18" bestFit="1" customWidth="1"/>
    <col min="1043" max="1052" width="9.140625" style="18" customWidth="1"/>
    <col min="1053" max="1053" width="9.140625" style="18"/>
    <col min="1054" max="1054" width="9.5703125" style="18" bestFit="1" customWidth="1"/>
    <col min="1055" max="1273" width="9.140625" style="18"/>
    <col min="1274" max="1274" width="37.42578125" style="18" bestFit="1" customWidth="1"/>
    <col min="1275" max="1284" width="9.140625" style="18" customWidth="1"/>
    <col min="1285" max="1285" width="13.28515625" style="18" customWidth="1"/>
    <col min="1286" max="1286" width="9.5703125" style="18" bestFit="1" customWidth="1"/>
    <col min="1287" max="1287" width="9.5703125" style="18" customWidth="1"/>
    <col min="1288" max="1288" width="43.5703125" style="18" bestFit="1" customWidth="1"/>
    <col min="1289" max="1290" width="9.140625" style="18"/>
    <col min="1291" max="1291" width="10" style="18" bestFit="1" customWidth="1"/>
    <col min="1292" max="1293" width="10.28515625" style="18" bestFit="1" customWidth="1"/>
    <col min="1294" max="1297" width="9.140625" style="18"/>
    <col min="1298" max="1298" width="47.28515625" style="18" bestFit="1" customWidth="1"/>
    <col min="1299" max="1308" width="9.140625" style="18" customWidth="1"/>
    <col min="1309" max="1309" width="9.140625" style="18"/>
    <col min="1310" max="1310" width="9.5703125" style="18" bestFit="1" customWidth="1"/>
    <col min="1311" max="1529" width="9.140625" style="18"/>
    <col min="1530" max="1530" width="37.42578125" style="18" bestFit="1" customWidth="1"/>
    <col min="1531" max="1540" width="9.140625" style="18" customWidth="1"/>
    <col min="1541" max="1541" width="13.28515625" style="18" customWidth="1"/>
    <col min="1542" max="1542" width="9.5703125" style="18" bestFit="1" customWidth="1"/>
    <col min="1543" max="1543" width="9.5703125" style="18" customWidth="1"/>
    <col min="1544" max="1544" width="43.5703125" style="18" bestFit="1" customWidth="1"/>
    <col min="1545" max="1546" width="9.140625" style="18"/>
    <col min="1547" max="1547" width="10" style="18" bestFit="1" customWidth="1"/>
    <col min="1548" max="1549" width="10.28515625" style="18" bestFit="1" customWidth="1"/>
    <col min="1550" max="1553" width="9.140625" style="18"/>
    <col min="1554" max="1554" width="47.28515625" style="18" bestFit="1" customWidth="1"/>
    <col min="1555" max="1564" width="9.140625" style="18" customWidth="1"/>
    <col min="1565" max="1565" width="9.140625" style="18"/>
    <col min="1566" max="1566" width="9.5703125" style="18" bestFit="1" customWidth="1"/>
    <col min="1567" max="1785" width="9.140625" style="18"/>
    <col min="1786" max="1786" width="37.42578125" style="18" bestFit="1" customWidth="1"/>
    <col min="1787" max="1796" width="9.140625" style="18" customWidth="1"/>
    <col min="1797" max="1797" width="13.28515625" style="18" customWidth="1"/>
    <col min="1798" max="1798" width="9.5703125" style="18" bestFit="1" customWidth="1"/>
    <col min="1799" max="1799" width="9.5703125" style="18" customWidth="1"/>
    <col min="1800" max="1800" width="43.5703125" style="18" bestFit="1" customWidth="1"/>
    <col min="1801" max="1802" width="9.140625" style="18"/>
    <col min="1803" max="1803" width="10" style="18" bestFit="1" customWidth="1"/>
    <col min="1804" max="1805" width="10.28515625" style="18" bestFit="1" customWidth="1"/>
    <col min="1806" max="1809" width="9.140625" style="18"/>
    <col min="1810" max="1810" width="47.28515625" style="18" bestFit="1" customWidth="1"/>
    <col min="1811" max="1820" width="9.140625" style="18" customWidth="1"/>
    <col min="1821" max="1821" width="9.140625" style="18"/>
    <col min="1822" max="1822" width="9.5703125" style="18" bestFit="1" customWidth="1"/>
    <col min="1823" max="2041" width="9.140625" style="18"/>
    <col min="2042" max="2042" width="37.42578125" style="18" bestFit="1" customWidth="1"/>
    <col min="2043" max="2052" width="9.140625" style="18" customWidth="1"/>
    <col min="2053" max="2053" width="13.28515625" style="18" customWidth="1"/>
    <col min="2054" max="2054" width="9.5703125" style="18" bestFit="1" customWidth="1"/>
    <col min="2055" max="2055" width="9.5703125" style="18" customWidth="1"/>
    <col min="2056" max="2056" width="43.5703125" style="18" bestFit="1" customWidth="1"/>
    <col min="2057" max="2058" width="9.140625" style="18"/>
    <col min="2059" max="2059" width="10" style="18" bestFit="1" customWidth="1"/>
    <col min="2060" max="2061" width="10.28515625" style="18" bestFit="1" customWidth="1"/>
    <col min="2062" max="2065" width="9.140625" style="18"/>
    <col min="2066" max="2066" width="47.28515625" style="18" bestFit="1" customWidth="1"/>
    <col min="2067" max="2076" width="9.140625" style="18" customWidth="1"/>
    <col min="2077" max="2077" width="9.140625" style="18"/>
    <col min="2078" max="2078" width="9.5703125" style="18" bestFit="1" customWidth="1"/>
    <col min="2079" max="2297" width="9.140625" style="18"/>
    <col min="2298" max="2298" width="37.42578125" style="18" bestFit="1" customWidth="1"/>
    <col min="2299" max="2308" width="9.140625" style="18" customWidth="1"/>
    <col min="2309" max="2309" width="13.28515625" style="18" customWidth="1"/>
    <col min="2310" max="2310" width="9.5703125" style="18" bestFit="1" customWidth="1"/>
    <col min="2311" max="2311" width="9.5703125" style="18" customWidth="1"/>
    <col min="2312" max="2312" width="43.5703125" style="18" bestFit="1" customWidth="1"/>
    <col min="2313" max="2314" width="9.140625" style="18"/>
    <col min="2315" max="2315" width="10" style="18" bestFit="1" customWidth="1"/>
    <col min="2316" max="2317" width="10.28515625" style="18" bestFit="1" customWidth="1"/>
    <col min="2318" max="2321" width="9.140625" style="18"/>
    <col min="2322" max="2322" width="47.28515625" style="18" bestFit="1" customWidth="1"/>
    <col min="2323" max="2332" width="9.140625" style="18" customWidth="1"/>
    <col min="2333" max="2333" width="9.140625" style="18"/>
    <col min="2334" max="2334" width="9.5703125" style="18" bestFit="1" customWidth="1"/>
    <col min="2335" max="2553" width="9.140625" style="18"/>
    <col min="2554" max="2554" width="37.42578125" style="18" bestFit="1" customWidth="1"/>
    <col min="2555" max="2564" width="9.140625" style="18" customWidth="1"/>
    <col min="2565" max="2565" width="13.28515625" style="18" customWidth="1"/>
    <col min="2566" max="2566" width="9.5703125" style="18" bestFit="1" customWidth="1"/>
    <col min="2567" max="2567" width="9.5703125" style="18" customWidth="1"/>
    <col min="2568" max="2568" width="43.5703125" style="18" bestFit="1" customWidth="1"/>
    <col min="2569" max="2570" width="9.140625" style="18"/>
    <col min="2571" max="2571" width="10" style="18" bestFit="1" customWidth="1"/>
    <col min="2572" max="2573" width="10.28515625" style="18" bestFit="1" customWidth="1"/>
    <col min="2574" max="2577" width="9.140625" style="18"/>
    <col min="2578" max="2578" width="47.28515625" style="18" bestFit="1" customWidth="1"/>
    <col min="2579" max="2588" width="9.140625" style="18" customWidth="1"/>
    <col min="2589" max="2589" width="9.140625" style="18"/>
    <col min="2590" max="2590" width="9.5703125" style="18" bestFit="1" customWidth="1"/>
    <col min="2591" max="2809" width="9.140625" style="18"/>
    <col min="2810" max="2810" width="37.42578125" style="18" bestFit="1" customWidth="1"/>
    <col min="2811" max="2820" width="9.140625" style="18" customWidth="1"/>
    <col min="2821" max="2821" width="13.28515625" style="18" customWidth="1"/>
    <col min="2822" max="2822" width="9.5703125" style="18" bestFit="1" customWidth="1"/>
    <col min="2823" max="2823" width="9.5703125" style="18" customWidth="1"/>
    <col min="2824" max="2824" width="43.5703125" style="18" bestFit="1" customWidth="1"/>
    <col min="2825" max="2826" width="9.140625" style="18"/>
    <col min="2827" max="2827" width="10" style="18" bestFit="1" customWidth="1"/>
    <col min="2828" max="2829" width="10.28515625" style="18" bestFit="1" customWidth="1"/>
    <col min="2830" max="2833" width="9.140625" style="18"/>
    <col min="2834" max="2834" width="47.28515625" style="18" bestFit="1" customWidth="1"/>
    <col min="2835" max="2844" width="9.140625" style="18" customWidth="1"/>
    <col min="2845" max="2845" width="9.140625" style="18"/>
    <col min="2846" max="2846" width="9.5703125" style="18" bestFit="1" customWidth="1"/>
    <col min="2847" max="3065" width="9.140625" style="18"/>
    <col min="3066" max="3066" width="37.42578125" style="18" bestFit="1" customWidth="1"/>
    <col min="3067" max="3076" width="9.140625" style="18" customWidth="1"/>
    <col min="3077" max="3077" width="13.28515625" style="18" customWidth="1"/>
    <col min="3078" max="3078" width="9.5703125" style="18" bestFit="1" customWidth="1"/>
    <col min="3079" max="3079" width="9.5703125" style="18" customWidth="1"/>
    <col min="3080" max="3080" width="43.5703125" style="18" bestFit="1" customWidth="1"/>
    <col min="3081" max="3082" width="9.140625" style="18"/>
    <col min="3083" max="3083" width="10" style="18" bestFit="1" customWidth="1"/>
    <col min="3084" max="3085" width="10.28515625" style="18" bestFit="1" customWidth="1"/>
    <col min="3086" max="3089" width="9.140625" style="18"/>
    <col min="3090" max="3090" width="47.28515625" style="18" bestFit="1" customWidth="1"/>
    <col min="3091" max="3100" width="9.140625" style="18" customWidth="1"/>
    <col min="3101" max="3101" width="9.140625" style="18"/>
    <col min="3102" max="3102" width="9.5703125" style="18" bestFit="1" customWidth="1"/>
    <col min="3103" max="3321" width="9.140625" style="18"/>
    <col min="3322" max="3322" width="37.42578125" style="18" bestFit="1" customWidth="1"/>
    <col min="3323" max="3332" width="9.140625" style="18" customWidth="1"/>
    <col min="3333" max="3333" width="13.28515625" style="18" customWidth="1"/>
    <col min="3334" max="3334" width="9.5703125" style="18" bestFit="1" customWidth="1"/>
    <col min="3335" max="3335" width="9.5703125" style="18" customWidth="1"/>
    <col min="3336" max="3336" width="43.5703125" style="18" bestFit="1" customWidth="1"/>
    <col min="3337" max="3338" width="9.140625" style="18"/>
    <col min="3339" max="3339" width="10" style="18" bestFit="1" customWidth="1"/>
    <col min="3340" max="3341" width="10.28515625" style="18" bestFit="1" customWidth="1"/>
    <col min="3342" max="3345" width="9.140625" style="18"/>
    <col min="3346" max="3346" width="47.28515625" style="18" bestFit="1" customWidth="1"/>
    <col min="3347" max="3356" width="9.140625" style="18" customWidth="1"/>
    <col min="3357" max="3357" width="9.140625" style="18"/>
    <col min="3358" max="3358" width="9.5703125" style="18" bestFit="1" customWidth="1"/>
    <col min="3359" max="3577" width="9.140625" style="18"/>
    <col min="3578" max="3578" width="37.42578125" style="18" bestFit="1" customWidth="1"/>
    <col min="3579" max="3588" width="9.140625" style="18" customWidth="1"/>
    <col min="3589" max="3589" width="13.28515625" style="18" customWidth="1"/>
    <col min="3590" max="3590" width="9.5703125" style="18" bestFit="1" customWidth="1"/>
    <col min="3591" max="3591" width="9.5703125" style="18" customWidth="1"/>
    <col min="3592" max="3592" width="43.5703125" style="18" bestFit="1" customWidth="1"/>
    <col min="3593" max="3594" width="9.140625" style="18"/>
    <col min="3595" max="3595" width="10" style="18" bestFit="1" customWidth="1"/>
    <col min="3596" max="3597" width="10.28515625" style="18" bestFit="1" customWidth="1"/>
    <col min="3598" max="3601" width="9.140625" style="18"/>
    <col min="3602" max="3602" width="47.28515625" style="18" bestFit="1" customWidth="1"/>
    <col min="3603" max="3612" width="9.140625" style="18" customWidth="1"/>
    <col min="3613" max="3613" width="9.140625" style="18"/>
    <col min="3614" max="3614" width="9.5703125" style="18" bestFit="1" customWidth="1"/>
    <col min="3615" max="3833" width="9.140625" style="18"/>
    <col min="3834" max="3834" width="37.42578125" style="18" bestFit="1" customWidth="1"/>
    <col min="3835" max="3844" width="9.140625" style="18" customWidth="1"/>
    <col min="3845" max="3845" width="13.28515625" style="18" customWidth="1"/>
    <col min="3846" max="3846" width="9.5703125" style="18" bestFit="1" customWidth="1"/>
    <col min="3847" max="3847" width="9.5703125" style="18" customWidth="1"/>
    <col min="3848" max="3848" width="43.5703125" style="18" bestFit="1" customWidth="1"/>
    <col min="3849" max="3850" width="9.140625" style="18"/>
    <col min="3851" max="3851" width="10" style="18" bestFit="1" customWidth="1"/>
    <col min="3852" max="3853" width="10.28515625" style="18" bestFit="1" customWidth="1"/>
    <col min="3854" max="3857" width="9.140625" style="18"/>
    <col min="3858" max="3858" width="47.28515625" style="18" bestFit="1" customWidth="1"/>
    <col min="3859" max="3868" width="9.140625" style="18" customWidth="1"/>
    <col min="3869" max="3869" width="9.140625" style="18"/>
    <col min="3870" max="3870" width="9.5703125" style="18" bestFit="1" customWidth="1"/>
    <col min="3871" max="4089" width="9.140625" style="18"/>
    <col min="4090" max="4090" width="37.42578125" style="18" bestFit="1" customWidth="1"/>
    <col min="4091" max="4100" width="9.140625" style="18" customWidth="1"/>
    <col min="4101" max="4101" width="13.28515625" style="18" customWidth="1"/>
    <col min="4102" max="4102" width="9.5703125" style="18" bestFit="1" customWidth="1"/>
    <col min="4103" max="4103" width="9.5703125" style="18" customWidth="1"/>
    <col min="4104" max="4104" width="43.5703125" style="18" bestFit="1" customWidth="1"/>
    <col min="4105" max="4106" width="9.140625" style="18"/>
    <col min="4107" max="4107" width="10" style="18" bestFit="1" customWidth="1"/>
    <col min="4108" max="4109" width="10.28515625" style="18" bestFit="1" customWidth="1"/>
    <col min="4110" max="4113" width="9.140625" style="18"/>
    <col min="4114" max="4114" width="47.28515625" style="18" bestFit="1" customWidth="1"/>
    <col min="4115" max="4124" width="9.140625" style="18" customWidth="1"/>
    <col min="4125" max="4125" width="9.140625" style="18"/>
    <col min="4126" max="4126" width="9.5703125" style="18" bestFit="1" customWidth="1"/>
    <col min="4127" max="4345" width="9.140625" style="18"/>
    <col min="4346" max="4346" width="37.42578125" style="18" bestFit="1" customWidth="1"/>
    <col min="4347" max="4356" width="9.140625" style="18" customWidth="1"/>
    <col min="4357" max="4357" width="13.28515625" style="18" customWidth="1"/>
    <col min="4358" max="4358" width="9.5703125" style="18" bestFit="1" customWidth="1"/>
    <col min="4359" max="4359" width="9.5703125" style="18" customWidth="1"/>
    <col min="4360" max="4360" width="43.5703125" style="18" bestFit="1" customWidth="1"/>
    <col min="4361" max="4362" width="9.140625" style="18"/>
    <col min="4363" max="4363" width="10" style="18" bestFit="1" customWidth="1"/>
    <col min="4364" max="4365" width="10.28515625" style="18" bestFit="1" customWidth="1"/>
    <col min="4366" max="4369" width="9.140625" style="18"/>
    <col min="4370" max="4370" width="47.28515625" style="18" bestFit="1" customWidth="1"/>
    <col min="4371" max="4380" width="9.140625" style="18" customWidth="1"/>
    <col min="4381" max="4381" width="9.140625" style="18"/>
    <col min="4382" max="4382" width="9.5703125" style="18" bestFit="1" customWidth="1"/>
    <col min="4383" max="4601" width="9.140625" style="18"/>
    <col min="4602" max="4602" width="37.42578125" style="18" bestFit="1" customWidth="1"/>
    <col min="4603" max="4612" width="9.140625" style="18" customWidth="1"/>
    <col min="4613" max="4613" width="13.28515625" style="18" customWidth="1"/>
    <col min="4614" max="4614" width="9.5703125" style="18" bestFit="1" customWidth="1"/>
    <col min="4615" max="4615" width="9.5703125" style="18" customWidth="1"/>
    <col min="4616" max="4616" width="43.5703125" style="18" bestFit="1" customWidth="1"/>
    <col min="4617" max="4618" width="9.140625" style="18"/>
    <col min="4619" max="4619" width="10" style="18" bestFit="1" customWidth="1"/>
    <col min="4620" max="4621" width="10.28515625" style="18" bestFit="1" customWidth="1"/>
    <col min="4622" max="4625" width="9.140625" style="18"/>
    <col min="4626" max="4626" width="47.28515625" style="18" bestFit="1" customWidth="1"/>
    <col min="4627" max="4636" width="9.140625" style="18" customWidth="1"/>
    <col min="4637" max="4637" width="9.140625" style="18"/>
    <col min="4638" max="4638" width="9.5703125" style="18" bestFit="1" customWidth="1"/>
    <col min="4639" max="4857" width="9.140625" style="18"/>
    <col min="4858" max="4858" width="37.42578125" style="18" bestFit="1" customWidth="1"/>
    <col min="4859" max="4868" width="9.140625" style="18" customWidth="1"/>
    <col min="4869" max="4869" width="13.28515625" style="18" customWidth="1"/>
    <col min="4870" max="4870" width="9.5703125" style="18" bestFit="1" customWidth="1"/>
    <col min="4871" max="4871" width="9.5703125" style="18" customWidth="1"/>
    <col min="4872" max="4872" width="43.5703125" style="18" bestFit="1" customWidth="1"/>
    <col min="4873" max="4874" width="9.140625" style="18"/>
    <col min="4875" max="4875" width="10" style="18" bestFit="1" customWidth="1"/>
    <col min="4876" max="4877" width="10.28515625" style="18" bestFit="1" customWidth="1"/>
    <col min="4878" max="4881" width="9.140625" style="18"/>
    <col min="4882" max="4882" width="47.28515625" style="18" bestFit="1" customWidth="1"/>
    <col min="4883" max="4892" width="9.140625" style="18" customWidth="1"/>
    <col min="4893" max="4893" width="9.140625" style="18"/>
    <col min="4894" max="4894" width="9.5703125" style="18" bestFit="1" customWidth="1"/>
    <col min="4895" max="5113" width="9.140625" style="18"/>
    <col min="5114" max="5114" width="37.42578125" style="18" bestFit="1" customWidth="1"/>
    <col min="5115" max="5124" width="9.140625" style="18" customWidth="1"/>
    <col min="5125" max="5125" width="13.28515625" style="18" customWidth="1"/>
    <col min="5126" max="5126" width="9.5703125" style="18" bestFit="1" customWidth="1"/>
    <col min="5127" max="5127" width="9.5703125" style="18" customWidth="1"/>
    <col min="5128" max="5128" width="43.5703125" style="18" bestFit="1" customWidth="1"/>
    <col min="5129" max="5130" width="9.140625" style="18"/>
    <col min="5131" max="5131" width="10" style="18" bestFit="1" customWidth="1"/>
    <col min="5132" max="5133" width="10.28515625" style="18" bestFit="1" customWidth="1"/>
    <col min="5134" max="5137" width="9.140625" style="18"/>
    <col min="5138" max="5138" width="47.28515625" style="18" bestFit="1" customWidth="1"/>
    <col min="5139" max="5148" width="9.140625" style="18" customWidth="1"/>
    <col min="5149" max="5149" width="9.140625" style="18"/>
    <col min="5150" max="5150" width="9.5703125" style="18" bestFit="1" customWidth="1"/>
    <col min="5151" max="5369" width="9.140625" style="18"/>
    <col min="5370" max="5370" width="37.42578125" style="18" bestFit="1" customWidth="1"/>
    <col min="5371" max="5380" width="9.140625" style="18" customWidth="1"/>
    <col min="5381" max="5381" width="13.28515625" style="18" customWidth="1"/>
    <col min="5382" max="5382" width="9.5703125" style="18" bestFit="1" customWidth="1"/>
    <col min="5383" max="5383" width="9.5703125" style="18" customWidth="1"/>
    <col min="5384" max="5384" width="43.5703125" style="18" bestFit="1" customWidth="1"/>
    <col min="5385" max="5386" width="9.140625" style="18"/>
    <col min="5387" max="5387" width="10" style="18" bestFit="1" customWidth="1"/>
    <col min="5388" max="5389" width="10.28515625" style="18" bestFit="1" customWidth="1"/>
    <col min="5390" max="5393" width="9.140625" style="18"/>
    <col min="5394" max="5394" width="47.28515625" style="18" bestFit="1" customWidth="1"/>
    <col min="5395" max="5404" width="9.140625" style="18" customWidth="1"/>
    <col min="5405" max="5405" width="9.140625" style="18"/>
    <col min="5406" max="5406" width="9.5703125" style="18" bestFit="1" customWidth="1"/>
    <col min="5407" max="5625" width="9.140625" style="18"/>
    <col min="5626" max="5626" width="37.42578125" style="18" bestFit="1" customWidth="1"/>
    <col min="5627" max="5636" width="9.140625" style="18" customWidth="1"/>
    <col min="5637" max="5637" width="13.28515625" style="18" customWidth="1"/>
    <col min="5638" max="5638" width="9.5703125" style="18" bestFit="1" customWidth="1"/>
    <col min="5639" max="5639" width="9.5703125" style="18" customWidth="1"/>
    <col min="5640" max="5640" width="43.5703125" style="18" bestFit="1" customWidth="1"/>
    <col min="5641" max="5642" width="9.140625" style="18"/>
    <col min="5643" max="5643" width="10" style="18" bestFit="1" customWidth="1"/>
    <col min="5644" max="5645" width="10.28515625" style="18" bestFit="1" customWidth="1"/>
    <col min="5646" max="5649" width="9.140625" style="18"/>
    <col min="5650" max="5650" width="47.28515625" style="18" bestFit="1" customWidth="1"/>
    <col min="5651" max="5660" width="9.140625" style="18" customWidth="1"/>
    <col min="5661" max="5661" width="9.140625" style="18"/>
    <col min="5662" max="5662" width="9.5703125" style="18" bestFit="1" customWidth="1"/>
    <col min="5663" max="5881" width="9.140625" style="18"/>
    <col min="5882" max="5882" width="37.42578125" style="18" bestFit="1" customWidth="1"/>
    <col min="5883" max="5892" width="9.140625" style="18" customWidth="1"/>
    <col min="5893" max="5893" width="13.28515625" style="18" customWidth="1"/>
    <col min="5894" max="5894" width="9.5703125" style="18" bestFit="1" customWidth="1"/>
    <col min="5895" max="5895" width="9.5703125" style="18" customWidth="1"/>
    <col min="5896" max="5896" width="43.5703125" style="18" bestFit="1" customWidth="1"/>
    <col min="5897" max="5898" width="9.140625" style="18"/>
    <col min="5899" max="5899" width="10" style="18" bestFit="1" customWidth="1"/>
    <col min="5900" max="5901" width="10.28515625" style="18" bestFit="1" customWidth="1"/>
    <col min="5902" max="5905" width="9.140625" style="18"/>
    <col min="5906" max="5906" width="47.28515625" style="18" bestFit="1" customWidth="1"/>
    <col min="5907" max="5916" width="9.140625" style="18" customWidth="1"/>
    <col min="5917" max="5917" width="9.140625" style="18"/>
    <col min="5918" max="5918" width="9.5703125" style="18" bestFit="1" customWidth="1"/>
    <col min="5919" max="6137" width="9.140625" style="18"/>
    <col min="6138" max="6138" width="37.42578125" style="18" bestFit="1" customWidth="1"/>
    <col min="6139" max="6148" width="9.140625" style="18" customWidth="1"/>
    <col min="6149" max="6149" width="13.28515625" style="18" customWidth="1"/>
    <col min="6150" max="6150" width="9.5703125" style="18" bestFit="1" customWidth="1"/>
    <col min="6151" max="6151" width="9.5703125" style="18" customWidth="1"/>
    <col min="6152" max="6152" width="43.5703125" style="18" bestFit="1" customWidth="1"/>
    <col min="6153" max="6154" width="9.140625" style="18"/>
    <col min="6155" max="6155" width="10" style="18" bestFit="1" customWidth="1"/>
    <col min="6156" max="6157" width="10.28515625" style="18" bestFit="1" customWidth="1"/>
    <col min="6158" max="6161" width="9.140625" style="18"/>
    <col min="6162" max="6162" width="47.28515625" style="18" bestFit="1" customWidth="1"/>
    <col min="6163" max="6172" width="9.140625" style="18" customWidth="1"/>
    <col min="6173" max="6173" width="9.140625" style="18"/>
    <col min="6174" max="6174" width="9.5703125" style="18" bestFit="1" customWidth="1"/>
    <col min="6175" max="6393" width="9.140625" style="18"/>
    <col min="6394" max="6394" width="37.42578125" style="18" bestFit="1" customWidth="1"/>
    <col min="6395" max="6404" width="9.140625" style="18" customWidth="1"/>
    <col min="6405" max="6405" width="13.28515625" style="18" customWidth="1"/>
    <col min="6406" max="6406" width="9.5703125" style="18" bestFit="1" customWidth="1"/>
    <col min="6407" max="6407" width="9.5703125" style="18" customWidth="1"/>
    <col min="6408" max="6408" width="43.5703125" style="18" bestFit="1" customWidth="1"/>
    <col min="6409" max="6410" width="9.140625" style="18"/>
    <col min="6411" max="6411" width="10" style="18" bestFit="1" customWidth="1"/>
    <col min="6412" max="6413" width="10.28515625" style="18" bestFit="1" customWidth="1"/>
    <col min="6414" max="6417" width="9.140625" style="18"/>
    <col min="6418" max="6418" width="47.28515625" style="18" bestFit="1" customWidth="1"/>
    <col min="6419" max="6428" width="9.140625" style="18" customWidth="1"/>
    <col min="6429" max="6429" width="9.140625" style="18"/>
    <col min="6430" max="6430" width="9.5703125" style="18" bestFit="1" customWidth="1"/>
    <col min="6431" max="6649" width="9.140625" style="18"/>
    <col min="6650" max="6650" width="37.42578125" style="18" bestFit="1" customWidth="1"/>
    <col min="6651" max="6660" width="9.140625" style="18" customWidth="1"/>
    <col min="6661" max="6661" width="13.28515625" style="18" customWidth="1"/>
    <col min="6662" max="6662" width="9.5703125" style="18" bestFit="1" customWidth="1"/>
    <col min="6663" max="6663" width="9.5703125" style="18" customWidth="1"/>
    <col min="6664" max="6664" width="43.5703125" style="18" bestFit="1" customWidth="1"/>
    <col min="6665" max="6666" width="9.140625" style="18"/>
    <col min="6667" max="6667" width="10" style="18" bestFit="1" customWidth="1"/>
    <col min="6668" max="6669" width="10.28515625" style="18" bestFit="1" customWidth="1"/>
    <col min="6670" max="6673" width="9.140625" style="18"/>
    <col min="6674" max="6674" width="47.28515625" style="18" bestFit="1" customWidth="1"/>
    <col min="6675" max="6684" width="9.140625" style="18" customWidth="1"/>
    <col min="6685" max="6685" width="9.140625" style="18"/>
    <col min="6686" max="6686" width="9.5703125" style="18" bestFit="1" customWidth="1"/>
    <col min="6687" max="6905" width="9.140625" style="18"/>
    <col min="6906" max="6906" width="37.42578125" style="18" bestFit="1" customWidth="1"/>
    <col min="6907" max="6916" width="9.140625" style="18" customWidth="1"/>
    <col min="6917" max="6917" width="13.28515625" style="18" customWidth="1"/>
    <col min="6918" max="6918" width="9.5703125" style="18" bestFit="1" customWidth="1"/>
    <col min="6919" max="6919" width="9.5703125" style="18" customWidth="1"/>
    <col min="6920" max="6920" width="43.5703125" style="18" bestFit="1" customWidth="1"/>
    <col min="6921" max="6922" width="9.140625" style="18"/>
    <col min="6923" max="6923" width="10" style="18" bestFit="1" customWidth="1"/>
    <col min="6924" max="6925" width="10.28515625" style="18" bestFit="1" customWidth="1"/>
    <col min="6926" max="6929" width="9.140625" style="18"/>
    <col min="6930" max="6930" width="47.28515625" style="18" bestFit="1" customWidth="1"/>
    <col min="6931" max="6940" width="9.140625" style="18" customWidth="1"/>
    <col min="6941" max="6941" width="9.140625" style="18"/>
    <col min="6942" max="6942" width="9.5703125" style="18" bestFit="1" customWidth="1"/>
    <col min="6943" max="7161" width="9.140625" style="18"/>
    <col min="7162" max="7162" width="37.42578125" style="18" bestFit="1" customWidth="1"/>
    <col min="7163" max="7172" width="9.140625" style="18" customWidth="1"/>
    <col min="7173" max="7173" width="13.28515625" style="18" customWidth="1"/>
    <col min="7174" max="7174" width="9.5703125" style="18" bestFit="1" customWidth="1"/>
    <col min="7175" max="7175" width="9.5703125" style="18" customWidth="1"/>
    <col min="7176" max="7176" width="43.5703125" style="18" bestFit="1" customWidth="1"/>
    <col min="7177" max="7178" width="9.140625" style="18"/>
    <col min="7179" max="7179" width="10" style="18" bestFit="1" customWidth="1"/>
    <col min="7180" max="7181" width="10.28515625" style="18" bestFit="1" customWidth="1"/>
    <col min="7182" max="7185" width="9.140625" style="18"/>
    <col min="7186" max="7186" width="47.28515625" style="18" bestFit="1" customWidth="1"/>
    <col min="7187" max="7196" width="9.140625" style="18" customWidth="1"/>
    <col min="7197" max="7197" width="9.140625" style="18"/>
    <col min="7198" max="7198" width="9.5703125" style="18" bestFit="1" customWidth="1"/>
    <col min="7199" max="7417" width="9.140625" style="18"/>
    <col min="7418" max="7418" width="37.42578125" style="18" bestFit="1" customWidth="1"/>
    <col min="7419" max="7428" width="9.140625" style="18" customWidth="1"/>
    <col min="7429" max="7429" width="13.28515625" style="18" customWidth="1"/>
    <col min="7430" max="7430" width="9.5703125" style="18" bestFit="1" customWidth="1"/>
    <col min="7431" max="7431" width="9.5703125" style="18" customWidth="1"/>
    <col min="7432" max="7432" width="43.5703125" style="18" bestFit="1" customWidth="1"/>
    <col min="7433" max="7434" width="9.140625" style="18"/>
    <col min="7435" max="7435" width="10" style="18" bestFit="1" customWidth="1"/>
    <col min="7436" max="7437" width="10.28515625" style="18" bestFit="1" customWidth="1"/>
    <col min="7438" max="7441" width="9.140625" style="18"/>
    <col min="7442" max="7442" width="47.28515625" style="18" bestFit="1" customWidth="1"/>
    <col min="7443" max="7452" width="9.140625" style="18" customWidth="1"/>
    <col min="7453" max="7453" width="9.140625" style="18"/>
    <col min="7454" max="7454" width="9.5703125" style="18" bestFit="1" customWidth="1"/>
    <col min="7455" max="7673" width="9.140625" style="18"/>
    <col min="7674" max="7674" width="37.42578125" style="18" bestFit="1" customWidth="1"/>
    <col min="7675" max="7684" width="9.140625" style="18" customWidth="1"/>
    <col min="7685" max="7685" width="13.28515625" style="18" customWidth="1"/>
    <col min="7686" max="7686" width="9.5703125" style="18" bestFit="1" customWidth="1"/>
    <col min="7687" max="7687" width="9.5703125" style="18" customWidth="1"/>
    <col min="7688" max="7688" width="43.5703125" style="18" bestFit="1" customWidth="1"/>
    <col min="7689" max="7690" width="9.140625" style="18"/>
    <col min="7691" max="7691" width="10" style="18" bestFit="1" customWidth="1"/>
    <col min="7692" max="7693" width="10.28515625" style="18" bestFit="1" customWidth="1"/>
    <col min="7694" max="7697" width="9.140625" style="18"/>
    <col min="7698" max="7698" width="47.28515625" style="18" bestFit="1" customWidth="1"/>
    <col min="7699" max="7708" width="9.140625" style="18" customWidth="1"/>
    <col min="7709" max="7709" width="9.140625" style="18"/>
    <col min="7710" max="7710" width="9.5703125" style="18" bestFit="1" customWidth="1"/>
    <col min="7711" max="7929" width="9.140625" style="18"/>
    <col min="7930" max="7930" width="37.42578125" style="18" bestFit="1" customWidth="1"/>
    <col min="7931" max="7940" width="9.140625" style="18" customWidth="1"/>
    <col min="7941" max="7941" width="13.28515625" style="18" customWidth="1"/>
    <col min="7942" max="7942" width="9.5703125" style="18" bestFit="1" customWidth="1"/>
    <col min="7943" max="7943" width="9.5703125" style="18" customWidth="1"/>
    <col min="7944" max="7944" width="43.5703125" style="18" bestFit="1" customWidth="1"/>
    <col min="7945" max="7946" width="9.140625" style="18"/>
    <col min="7947" max="7947" width="10" style="18" bestFit="1" customWidth="1"/>
    <col min="7948" max="7949" width="10.28515625" style="18" bestFit="1" customWidth="1"/>
    <col min="7950" max="7953" width="9.140625" style="18"/>
    <col min="7954" max="7954" width="47.28515625" style="18" bestFit="1" customWidth="1"/>
    <col min="7955" max="7964" width="9.140625" style="18" customWidth="1"/>
    <col min="7965" max="7965" width="9.140625" style="18"/>
    <col min="7966" max="7966" width="9.5703125" style="18" bestFit="1" customWidth="1"/>
    <col min="7967" max="8185" width="9.140625" style="18"/>
    <col min="8186" max="8186" width="37.42578125" style="18" bestFit="1" customWidth="1"/>
    <col min="8187" max="8196" width="9.140625" style="18" customWidth="1"/>
    <col min="8197" max="8197" width="13.28515625" style="18" customWidth="1"/>
    <col min="8198" max="8198" width="9.5703125" style="18" bestFit="1" customWidth="1"/>
    <col min="8199" max="8199" width="9.5703125" style="18" customWidth="1"/>
    <col min="8200" max="8200" width="43.5703125" style="18" bestFit="1" customWidth="1"/>
    <col min="8201" max="8202" width="9.140625" style="18"/>
    <col min="8203" max="8203" width="10" style="18" bestFit="1" customWidth="1"/>
    <col min="8204" max="8205" width="10.28515625" style="18" bestFit="1" customWidth="1"/>
    <col min="8206" max="8209" width="9.140625" style="18"/>
    <col min="8210" max="8210" width="47.28515625" style="18" bestFit="1" customWidth="1"/>
    <col min="8211" max="8220" width="9.140625" style="18" customWidth="1"/>
    <col min="8221" max="8221" width="9.140625" style="18"/>
    <col min="8222" max="8222" width="9.5703125" style="18" bestFit="1" customWidth="1"/>
    <col min="8223" max="8441" width="9.140625" style="18"/>
    <col min="8442" max="8442" width="37.42578125" style="18" bestFit="1" customWidth="1"/>
    <col min="8443" max="8452" width="9.140625" style="18" customWidth="1"/>
    <col min="8453" max="8453" width="13.28515625" style="18" customWidth="1"/>
    <col min="8454" max="8454" width="9.5703125" style="18" bestFit="1" customWidth="1"/>
    <col min="8455" max="8455" width="9.5703125" style="18" customWidth="1"/>
    <col min="8456" max="8456" width="43.5703125" style="18" bestFit="1" customWidth="1"/>
    <col min="8457" max="8458" width="9.140625" style="18"/>
    <col min="8459" max="8459" width="10" style="18" bestFit="1" customWidth="1"/>
    <col min="8460" max="8461" width="10.28515625" style="18" bestFit="1" customWidth="1"/>
    <col min="8462" max="8465" width="9.140625" style="18"/>
    <col min="8466" max="8466" width="47.28515625" style="18" bestFit="1" customWidth="1"/>
    <col min="8467" max="8476" width="9.140625" style="18" customWidth="1"/>
    <col min="8477" max="8477" width="9.140625" style="18"/>
    <col min="8478" max="8478" width="9.5703125" style="18" bestFit="1" customWidth="1"/>
    <col min="8479" max="8697" width="9.140625" style="18"/>
    <col min="8698" max="8698" width="37.42578125" style="18" bestFit="1" customWidth="1"/>
    <col min="8699" max="8708" width="9.140625" style="18" customWidth="1"/>
    <col min="8709" max="8709" width="13.28515625" style="18" customWidth="1"/>
    <col min="8710" max="8710" width="9.5703125" style="18" bestFit="1" customWidth="1"/>
    <col min="8711" max="8711" width="9.5703125" style="18" customWidth="1"/>
    <col min="8712" max="8712" width="43.5703125" style="18" bestFit="1" customWidth="1"/>
    <col min="8713" max="8714" width="9.140625" style="18"/>
    <col min="8715" max="8715" width="10" style="18" bestFit="1" customWidth="1"/>
    <col min="8716" max="8717" width="10.28515625" style="18" bestFit="1" customWidth="1"/>
    <col min="8718" max="8721" width="9.140625" style="18"/>
    <col min="8722" max="8722" width="47.28515625" style="18" bestFit="1" customWidth="1"/>
    <col min="8723" max="8732" width="9.140625" style="18" customWidth="1"/>
    <col min="8733" max="8733" width="9.140625" style="18"/>
    <col min="8734" max="8734" width="9.5703125" style="18" bestFit="1" customWidth="1"/>
    <col min="8735" max="8953" width="9.140625" style="18"/>
    <col min="8954" max="8954" width="37.42578125" style="18" bestFit="1" customWidth="1"/>
    <col min="8955" max="8964" width="9.140625" style="18" customWidth="1"/>
    <col min="8965" max="8965" width="13.28515625" style="18" customWidth="1"/>
    <col min="8966" max="8966" width="9.5703125" style="18" bestFit="1" customWidth="1"/>
    <col min="8967" max="8967" width="9.5703125" style="18" customWidth="1"/>
    <col min="8968" max="8968" width="43.5703125" style="18" bestFit="1" customWidth="1"/>
    <col min="8969" max="8970" width="9.140625" style="18"/>
    <col min="8971" max="8971" width="10" style="18" bestFit="1" customWidth="1"/>
    <col min="8972" max="8973" width="10.28515625" style="18" bestFit="1" customWidth="1"/>
    <col min="8974" max="8977" width="9.140625" style="18"/>
    <col min="8978" max="8978" width="47.28515625" style="18" bestFit="1" customWidth="1"/>
    <col min="8979" max="8988" width="9.140625" style="18" customWidth="1"/>
    <col min="8989" max="8989" width="9.140625" style="18"/>
    <col min="8990" max="8990" width="9.5703125" style="18" bestFit="1" customWidth="1"/>
    <col min="8991" max="9209" width="9.140625" style="18"/>
    <col min="9210" max="9210" width="37.42578125" style="18" bestFit="1" customWidth="1"/>
    <col min="9211" max="9220" width="9.140625" style="18" customWidth="1"/>
    <col min="9221" max="9221" width="13.28515625" style="18" customWidth="1"/>
    <col min="9222" max="9222" width="9.5703125" style="18" bestFit="1" customWidth="1"/>
    <col min="9223" max="9223" width="9.5703125" style="18" customWidth="1"/>
    <col min="9224" max="9224" width="43.5703125" style="18" bestFit="1" customWidth="1"/>
    <col min="9225" max="9226" width="9.140625" style="18"/>
    <col min="9227" max="9227" width="10" style="18" bestFit="1" customWidth="1"/>
    <col min="9228" max="9229" width="10.28515625" style="18" bestFit="1" customWidth="1"/>
    <col min="9230" max="9233" width="9.140625" style="18"/>
    <col min="9234" max="9234" width="47.28515625" style="18" bestFit="1" customWidth="1"/>
    <col min="9235" max="9244" width="9.140625" style="18" customWidth="1"/>
    <col min="9245" max="9245" width="9.140625" style="18"/>
    <col min="9246" max="9246" width="9.5703125" style="18" bestFit="1" customWidth="1"/>
    <col min="9247" max="9465" width="9.140625" style="18"/>
    <col min="9466" max="9466" width="37.42578125" style="18" bestFit="1" customWidth="1"/>
    <col min="9467" max="9476" width="9.140625" style="18" customWidth="1"/>
    <col min="9477" max="9477" width="13.28515625" style="18" customWidth="1"/>
    <col min="9478" max="9478" width="9.5703125" style="18" bestFit="1" customWidth="1"/>
    <col min="9479" max="9479" width="9.5703125" style="18" customWidth="1"/>
    <col min="9480" max="9480" width="43.5703125" style="18" bestFit="1" customWidth="1"/>
    <col min="9481" max="9482" width="9.140625" style="18"/>
    <col min="9483" max="9483" width="10" style="18" bestFit="1" customWidth="1"/>
    <col min="9484" max="9485" width="10.28515625" style="18" bestFit="1" customWidth="1"/>
    <col min="9486" max="9489" width="9.140625" style="18"/>
    <col min="9490" max="9490" width="47.28515625" style="18" bestFit="1" customWidth="1"/>
    <col min="9491" max="9500" width="9.140625" style="18" customWidth="1"/>
    <col min="9501" max="9501" width="9.140625" style="18"/>
    <col min="9502" max="9502" width="9.5703125" style="18" bestFit="1" customWidth="1"/>
    <col min="9503" max="9721" width="9.140625" style="18"/>
    <col min="9722" max="9722" width="37.42578125" style="18" bestFit="1" customWidth="1"/>
    <col min="9723" max="9732" width="9.140625" style="18" customWidth="1"/>
    <col min="9733" max="9733" width="13.28515625" style="18" customWidth="1"/>
    <col min="9734" max="9734" width="9.5703125" style="18" bestFit="1" customWidth="1"/>
    <col min="9735" max="9735" width="9.5703125" style="18" customWidth="1"/>
    <col min="9736" max="9736" width="43.5703125" style="18" bestFit="1" customWidth="1"/>
    <col min="9737" max="9738" width="9.140625" style="18"/>
    <col min="9739" max="9739" width="10" style="18" bestFit="1" customWidth="1"/>
    <col min="9740" max="9741" width="10.28515625" style="18" bestFit="1" customWidth="1"/>
    <col min="9742" max="9745" width="9.140625" style="18"/>
    <col min="9746" max="9746" width="47.28515625" style="18" bestFit="1" customWidth="1"/>
    <col min="9747" max="9756" width="9.140625" style="18" customWidth="1"/>
    <col min="9757" max="9757" width="9.140625" style="18"/>
    <col min="9758" max="9758" width="9.5703125" style="18" bestFit="1" customWidth="1"/>
    <col min="9759" max="9977" width="9.140625" style="18"/>
    <col min="9978" max="9978" width="37.42578125" style="18" bestFit="1" customWidth="1"/>
    <col min="9979" max="9988" width="9.140625" style="18" customWidth="1"/>
    <col min="9989" max="9989" width="13.28515625" style="18" customWidth="1"/>
    <col min="9990" max="9990" width="9.5703125" style="18" bestFit="1" customWidth="1"/>
    <col min="9991" max="9991" width="9.5703125" style="18" customWidth="1"/>
    <col min="9992" max="9992" width="43.5703125" style="18" bestFit="1" customWidth="1"/>
    <col min="9993" max="9994" width="9.140625" style="18"/>
    <col min="9995" max="9995" width="10" style="18" bestFit="1" customWidth="1"/>
    <col min="9996" max="9997" width="10.28515625" style="18" bestFit="1" customWidth="1"/>
    <col min="9998" max="10001" width="9.140625" style="18"/>
    <col min="10002" max="10002" width="47.28515625" style="18" bestFit="1" customWidth="1"/>
    <col min="10003" max="10012" width="9.140625" style="18" customWidth="1"/>
    <col min="10013" max="10013" width="9.140625" style="18"/>
    <col min="10014" max="10014" width="9.5703125" style="18" bestFit="1" customWidth="1"/>
    <col min="10015" max="10233" width="9.140625" style="18"/>
    <col min="10234" max="10234" width="37.42578125" style="18" bestFit="1" customWidth="1"/>
    <col min="10235" max="10244" width="9.140625" style="18" customWidth="1"/>
    <col min="10245" max="10245" width="13.28515625" style="18" customWidth="1"/>
    <col min="10246" max="10246" width="9.5703125" style="18" bestFit="1" customWidth="1"/>
    <col min="10247" max="10247" width="9.5703125" style="18" customWidth="1"/>
    <col min="10248" max="10248" width="43.5703125" style="18" bestFit="1" customWidth="1"/>
    <col min="10249" max="10250" width="9.140625" style="18"/>
    <col min="10251" max="10251" width="10" style="18" bestFit="1" customWidth="1"/>
    <col min="10252" max="10253" width="10.28515625" style="18" bestFit="1" customWidth="1"/>
    <col min="10254" max="10257" width="9.140625" style="18"/>
    <col min="10258" max="10258" width="47.28515625" style="18" bestFit="1" customWidth="1"/>
    <col min="10259" max="10268" width="9.140625" style="18" customWidth="1"/>
    <col min="10269" max="10269" width="9.140625" style="18"/>
    <col min="10270" max="10270" width="9.5703125" style="18" bestFit="1" customWidth="1"/>
    <col min="10271" max="10489" width="9.140625" style="18"/>
    <col min="10490" max="10490" width="37.42578125" style="18" bestFit="1" customWidth="1"/>
    <col min="10491" max="10500" width="9.140625" style="18" customWidth="1"/>
    <col min="10501" max="10501" width="13.28515625" style="18" customWidth="1"/>
    <col min="10502" max="10502" width="9.5703125" style="18" bestFit="1" customWidth="1"/>
    <col min="10503" max="10503" width="9.5703125" style="18" customWidth="1"/>
    <col min="10504" max="10504" width="43.5703125" style="18" bestFit="1" customWidth="1"/>
    <col min="10505" max="10506" width="9.140625" style="18"/>
    <col min="10507" max="10507" width="10" style="18" bestFit="1" customWidth="1"/>
    <col min="10508" max="10509" width="10.28515625" style="18" bestFit="1" customWidth="1"/>
    <col min="10510" max="10513" width="9.140625" style="18"/>
    <col min="10514" max="10514" width="47.28515625" style="18" bestFit="1" customWidth="1"/>
    <col min="10515" max="10524" width="9.140625" style="18" customWidth="1"/>
    <col min="10525" max="10525" width="9.140625" style="18"/>
    <col min="10526" max="10526" width="9.5703125" style="18" bestFit="1" customWidth="1"/>
    <col min="10527" max="10745" width="9.140625" style="18"/>
    <col min="10746" max="10746" width="37.42578125" style="18" bestFit="1" customWidth="1"/>
    <col min="10747" max="10756" width="9.140625" style="18" customWidth="1"/>
    <col min="10757" max="10757" width="13.28515625" style="18" customWidth="1"/>
    <col min="10758" max="10758" width="9.5703125" style="18" bestFit="1" customWidth="1"/>
    <col min="10759" max="10759" width="9.5703125" style="18" customWidth="1"/>
    <col min="10760" max="10760" width="43.5703125" style="18" bestFit="1" customWidth="1"/>
    <col min="10761" max="10762" width="9.140625" style="18"/>
    <col min="10763" max="10763" width="10" style="18" bestFit="1" customWidth="1"/>
    <col min="10764" max="10765" width="10.28515625" style="18" bestFit="1" customWidth="1"/>
    <col min="10766" max="10769" width="9.140625" style="18"/>
    <col min="10770" max="10770" width="47.28515625" style="18" bestFit="1" customWidth="1"/>
    <col min="10771" max="10780" width="9.140625" style="18" customWidth="1"/>
    <col min="10781" max="10781" width="9.140625" style="18"/>
    <col min="10782" max="10782" width="9.5703125" style="18" bestFit="1" customWidth="1"/>
    <col min="10783" max="11001" width="9.140625" style="18"/>
    <col min="11002" max="11002" width="37.42578125" style="18" bestFit="1" customWidth="1"/>
    <col min="11003" max="11012" width="9.140625" style="18" customWidth="1"/>
    <col min="11013" max="11013" width="13.28515625" style="18" customWidth="1"/>
    <col min="11014" max="11014" width="9.5703125" style="18" bestFit="1" customWidth="1"/>
    <col min="11015" max="11015" width="9.5703125" style="18" customWidth="1"/>
    <col min="11016" max="11016" width="43.5703125" style="18" bestFit="1" customWidth="1"/>
    <col min="11017" max="11018" width="9.140625" style="18"/>
    <col min="11019" max="11019" width="10" style="18" bestFit="1" customWidth="1"/>
    <col min="11020" max="11021" width="10.28515625" style="18" bestFit="1" customWidth="1"/>
    <col min="11022" max="11025" width="9.140625" style="18"/>
    <col min="11026" max="11026" width="47.28515625" style="18" bestFit="1" customWidth="1"/>
    <col min="11027" max="11036" width="9.140625" style="18" customWidth="1"/>
    <col min="11037" max="11037" width="9.140625" style="18"/>
    <col min="11038" max="11038" width="9.5703125" style="18" bestFit="1" customWidth="1"/>
    <col min="11039" max="11257" width="9.140625" style="18"/>
    <col min="11258" max="11258" width="37.42578125" style="18" bestFit="1" customWidth="1"/>
    <col min="11259" max="11268" width="9.140625" style="18" customWidth="1"/>
    <col min="11269" max="11269" width="13.28515625" style="18" customWidth="1"/>
    <col min="11270" max="11270" width="9.5703125" style="18" bestFit="1" customWidth="1"/>
    <col min="11271" max="11271" width="9.5703125" style="18" customWidth="1"/>
    <col min="11272" max="11272" width="43.5703125" style="18" bestFit="1" customWidth="1"/>
    <col min="11273" max="11274" width="9.140625" style="18"/>
    <col min="11275" max="11275" width="10" style="18" bestFit="1" customWidth="1"/>
    <col min="11276" max="11277" width="10.28515625" style="18" bestFit="1" customWidth="1"/>
    <col min="11278" max="11281" width="9.140625" style="18"/>
    <col min="11282" max="11282" width="47.28515625" style="18" bestFit="1" customWidth="1"/>
    <col min="11283" max="11292" width="9.140625" style="18" customWidth="1"/>
    <col min="11293" max="11293" width="9.140625" style="18"/>
    <col min="11294" max="11294" width="9.5703125" style="18" bestFit="1" customWidth="1"/>
    <col min="11295" max="11513" width="9.140625" style="18"/>
    <col min="11514" max="11514" width="37.42578125" style="18" bestFit="1" customWidth="1"/>
    <col min="11515" max="11524" width="9.140625" style="18" customWidth="1"/>
    <col min="11525" max="11525" width="13.28515625" style="18" customWidth="1"/>
    <col min="11526" max="11526" width="9.5703125" style="18" bestFit="1" customWidth="1"/>
    <col min="11527" max="11527" width="9.5703125" style="18" customWidth="1"/>
    <col min="11528" max="11528" width="43.5703125" style="18" bestFit="1" customWidth="1"/>
    <col min="11529" max="11530" width="9.140625" style="18"/>
    <col min="11531" max="11531" width="10" style="18" bestFit="1" customWidth="1"/>
    <col min="11532" max="11533" width="10.28515625" style="18" bestFit="1" customWidth="1"/>
    <col min="11534" max="11537" width="9.140625" style="18"/>
    <col min="11538" max="11538" width="47.28515625" style="18" bestFit="1" customWidth="1"/>
    <col min="11539" max="11548" width="9.140625" style="18" customWidth="1"/>
    <col min="11549" max="11549" width="9.140625" style="18"/>
    <col min="11550" max="11550" width="9.5703125" style="18" bestFit="1" customWidth="1"/>
    <col min="11551" max="11769" width="9.140625" style="18"/>
    <col min="11770" max="11770" width="37.42578125" style="18" bestFit="1" customWidth="1"/>
    <col min="11771" max="11780" width="9.140625" style="18" customWidth="1"/>
    <col min="11781" max="11781" width="13.28515625" style="18" customWidth="1"/>
    <col min="11782" max="11782" width="9.5703125" style="18" bestFit="1" customWidth="1"/>
    <col min="11783" max="11783" width="9.5703125" style="18" customWidth="1"/>
    <col min="11784" max="11784" width="43.5703125" style="18" bestFit="1" customWidth="1"/>
    <col min="11785" max="11786" width="9.140625" style="18"/>
    <col min="11787" max="11787" width="10" style="18" bestFit="1" customWidth="1"/>
    <col min="11788" max="11789" width="10.28515625" style="18" bestFit="1" customWidth="1"/>
    <col min="11790" max="11793" width="9.140625" style="18"/>
    <col min="11794" max="11794" width="47.28515625" style="18" bestFit="1" customWidth="1"/>
    <col min="11795" max="11804" width="9.140625" style="18" customWidth="1"/>
    <col min="11805" max="11805" width="9.140625" style="18"/>
    <col min="11806" max="11806" width="9.5703125" style="18" bestFit="1" customWidth="1"/>
    <col min="11807" max="12025" width="9.140625" style="18"/>
    <col min="12026" max="12026" width="37.42578125" style="18" bestFit="1" customWidth="1"/>
    <col min="12027" max="12036" width="9.140625" style="18" customWidth="1"/>
    <col min="12037" max="12037" width="13.28515625" style="18" customWidth="1"/>
    <col min="12038" max="12038" width="9.5703125" style="18" bestFit="1" customWidth="1"/>
    <col min="12039" max="12039" width="9.5703125" style="18" customWidth="1"/>
    <col min="12040" max="12040" width="43.5703125" style="18" bestFit="1" customWidth="1"/>
    <col min="12041" max="12042" width="9.140625" style="18"/>
    <col min="12043" max="12043" width="10" style="18" bestFit="1" customWidth="1"/>
    <col min="12044" max="12045" width="10.28515625" style="18" bestFit="1" customWidth="1"/>
    <col min="12046" max="12049" width="9.140625" style="18"/>
    <col min="12050" max="12050" width="47.28515625" style="18" bestFit="1" customWidth="1"/>
    <col min="12051" max="12060" width="9.140625" style="18" customWidth="1"/>
    <col min="12061" max="12061" width="9.140625" style="18"/>
    <col min="12062" max="12062" width="9.5703125" style="18" bestFit="1" customWidth="1"/>
    <col min="12063" max="12281" width="9.140625" style="18"/>
    <col min="12282" max="12282" width="37.42578125" style="18" bestFit="1" customWidth="1"/>
    <col min="12283" max="12292" width="9.140625" style="18" customWidth="1"/>
    <col min="12293" max="12293" width="13.28515625" style="18" customWidth="1"/>
    <col min="12294" max="12294" width="9.5703125" style="18" bestFit="1" customWidth="1"/>
    <col min="12295" max="12295" width="9.5703125" style="18" customWidth="1"/>
    <col min="12296" max="12296" width="43.5703125" style="18" bestFit="1" customWidth="1"/>
    <col min="12297" max="12298" width="9.140625" style="18"/>
    <col min="12299" max="12299" width="10" style="18" bestFit="1" customWidth="1"/>
    <col min="12300" max="12301" width="10.28515625" style="18" bestFit="1" customWidth="1"/>
    <col min="12302" max="12305" width="9.140625" style="18"/>
    <col min="12306" max="12306" width="47.28515625" style="18" bestFit="1" customWidth="1"/>
    <col min="12307" max="12316" width="9.140625" style="18" customWidth="1"/>
    <col min="12317" max="12317" width="9.140625" style="18"/>
    <col min="12318" max="12318" width="9.5703125" style="18" bestFit="1" customWidth="1"/>
    <col min="12319" max="12537" width="9.140625" style="18"/>
    <col min="12538" max="12538" width="37.42578125" style="18" bestFit="1" customWidth="1"/>
    <col min="12539" max="12548" width="9.140625" style="18" customWidth="1"/>
    <col min="12549" max="12549" width="13.28515625" style="18" customWidth="1"/>
    <col min="12550" max="12550" width="9.5703125" style="18" bestFit="1" customWidth="1"/>
    <col min="12551" max="12551" width="9.5703125" style="18" customWidth="1"/>
    <col min="12552" max="12552" width="43.5703125" style="18" bestFit="1" customWidth="1"/>
    <col min="12553" max="12554" width="9.140625" style="18"/>
    <col min="12555" max="12555" width="10" style="18" bestFit="1" customWidth="1"/>
    <col min="12556" max="12557" width="10.28515625" style="18" bestFit="1" customWidth="1"/>
    <col min="12558" max="12561" width="9.140625" style="18"/>
    <col min="12562" max="12562" width="47.28515625" style="18" bestFit="1" customWidth="1"/>
    <col min="12563" max="12572" width="9.140625" style="18" customWidth="1"/>
    <col min="12573" max="12573" width="9.140625" style="18"/>
    <col min="12574" max="12574" width="9.5703125" style="18" bestFit="1" customWidth="1"/>
    <col min="12575" max="12793" width="9.140625" style="18"/>
    <col min="12794" max="12794" width="37.42578125" style="18" bestFit="1" customWidth="1"/>
    <col min="12795" max="12804" width="9.140625" style="18" customWidth="1"/>
    <col min="12805" max="12805" width="13.28515625" style="18" customWidth="1"/>
    <col min="12806" max="12806" width="9.5703125" style="18" bestFit="1" customWidth="1"/>
    <col min="12807" max="12807" width="9.5703125" style="18" customWidth="1"/>
    <col min="12808" max="12808" width="43.5703125" style="18" bestFit="1" customWidth="1"/>
    <col min="12809" max="12810" width="9.140625" style="18"/>
    <col min="12811" max="12811" width="10" style="18" bestFit="1" customWidth="1"/>
    <col min="12812" max="12813" width="10.28515625" style="18" bestFit="1" customWidth="1"/>
    <col min="12814" max="12817" width="9.140625" style="18"/>
    <col min="12818" max="12818" width="47.28515625" style="18" bestFit="1" customWidth="1"/>
    <col min="12819" max="12828" width="9.140625" style="18" customWidth="1"/>
    <col min="12829" max="12829" width="9.140625" style="18"/>
    <col min="12830" max="12830" width="9.5703125" style="18" bestFit="1" customWidth="1"/>
    <col min="12831" max="13049" width="9.140625" style="18"/>
    <col min="13050" max="13050" width="37.42578125" style="18" bestFit="1" customWidth="1"/>
    <col min="13051" max="13060" width="9.140625" style="18" customWidth="1"/>
    <col min="13061" max="13061" width="13.28515625" style="18" customWidth="1"/>
    <col min="13062" max="13062" width="9.5703125" style="18" bestFit="1" customWidth="1"/>
    <col min="13063" max="13063" width="9.5703125" style="18" customWidth="1"/>
    <col min="13064" max="13064" width="43.5703125" style="18" bestFit="1" customWidth="1"/>
    <col min="13065" max="13066" width="9.140625" style="18"/>
    <col min="13067" max="13067" width="10" style="18" bestFit="1" customWidth="1"/>
    <col min="13068" max="13069" width="10.28515625" style="18" bestFit="1" customWidth="1"/>
    <col min="13070" max="13073" width="9.140625" style="18"/>
    <col min="13074" max="13074" width="47.28515625" style="18" bestFit="1" customWidth="1"/>
    <col min="13075" max="13084" width="9.140625" style="18" customWidth="1"/>
    <col min="13085" max="13085" width="9.140625" style="18"/>
    <col min="13086" max="13086" width="9.5703125" style="18" bestFit="1" customWidth="1"/>
    <col min="13087" max="13305" width="9.140625" style="18"/>
    <col min="13306" max="13306" width="37.42578125" style="18" bestFit="1" customWidth="1"/>
    <col min="13307" max="13316" width="9.140625" style="18" customWidth="1"/>
    <col min="13317" max="13317" width="13.28515625" style="18" customWidth="1"/>
    <col min="13318" max="13318" width="9.5703125" style="18" bestFit="1" customWidth="1"/>
    <col min="13319" max="13319" width="9.5703125" style="18" customWidth="1"/>
    <col min="13320" max="13320" width="43.5703125" style="18" bestFit="1" customWidth="1"/>
    <col min="13321" max="13322" width="9.140625" style="18"/>
    <col min="13323" max="13323" width="10" style="18" bestFit="1" customWidth="1"/>
    <col min="13324" max="13325" width="10.28515625" style="18" bestFit="1" customWidth="1"/>
    <col min="13326" max="13329" width="9.140625" style="18"/>
    <col min="13330" max="13330" width="47.28515625" style="18" bestFit="1" customWidth="1"/>
    <col min="13331" max="13340" width="9.140625" style="18" customWidth="1"/>
    <col min="13341" max="13341" width="9.140625" style="18"/>
    <col min="13342" max="13342" width="9.5703125" style="18" bestFit="1" customWidth="1"/>
    <col min="13343" max="13561" width="9.140625" style="18"/>
    <col min="13562" max="13562" width="37.42578125" style="18" bestFit="1" customWidth="1"/>
    <col min="13563" max="13572" width="9.140625" style="18" customWidth="1"/>
    <col min="13573" max="13573" width="13.28515625" style="18" customWidth="1"/>
    <col min="13574" max="13574" width="9.5703125" style="18" bestFit="1" customWidth="1"/>
    <col min="13575" max="13575" width="9.5703125" style="18" customWidth="1"/>
    <col min="13576" max="13576" width="43.5703125" style="18" bestFit="1" customWidth="1"/>
    <col min="13577" max="13578" width="9.140625" style="18"/>
    <col min="13579" max="13579" width="10" style="18" bestFit="1" customWidth="1"/>
    <col min="13580" max="13581" width="10.28515625" style="18" bestFit="1" customWidth="1"/>
    <col min="13582" max="13585" width="9.140625" style="18"/>
    <col min="13586" max="13586" width="47.28515625" style="18" bestFit="1" customWidth="1"/>
    <col min="13587" max="13596" width="9.140625" style="18" customWidth="1"/>
    <col min="13597" max="13597" width="9.140625" style="18"/>
    <col min="13598" max="13598" width="9.5703125" style="18" bestFit="1" customWidth="1"/>
    <col min="13599" max="13817" width="9.140625" style="18"/>
    <col min="13818" max="13818" width="37.42578125" style="18" bestFit="1" customWidth="1"/>
    <col min="13819" max="13828" width="9.140625" style="18" customWidth="1"/>
    <col min="13829" max="13829" width="13.28515625" style="18" customWidth="1"/>
    <col min="13830" max="13830" width="9.5703125" style="18" bestFit="1" customWidth="1"/>
    <col min="13831" max="13831" width="9.5703125" style="18" customWidth="1"/>
    <col min="13832" max="13832" width="43.5703125" style="18" bestFit="1" customWidth="1"/>
    <col min="13833" max="13834" width="9.140625" style="18"/>
    <col min="13835" max="13835" width="10" style="18" bestFit="1" customWidth="1"/>
    <col min="13836" max="13837" width="10.28515625" style="18" bestFit="1" customWidth="1"/>
    <col min="13838" max="13841" width="9.140625" style="18"/>
    <col min="13842" max="13842" width="47.28515625" style="18" bestFit="1" customWidth="1"/>
    <col min="13843" max="13852" width="9.140625" style="18" customWidth="1"/>
    <col min="13853" max="13853" width="9.140625" style="18"/>
    <col min="13854" max="13854" width="9.5703125" style="18" bestFit="1" customWidth="1"/>
    <col min="13855" max="14073" width="9.140625" style="18"/>
    <col min="14074" max="14074" width="37.42578125" style="18" bestFit="1" customWidth="1"/>
    <col min="14075" max="14084" width="9.140625" style="18" customWidth="1"/>
    <col min="14085" max="14085" width="13.28515625" style="18" customWidth="1"/>
    <col min="14086" max="14086" width="9.5703125" style="18" bestFit="1" customWidth="1"/>
    <col min="14087" max="14087" width="9.5703125" style="18" customWidth="1"/>
    <col min="14088" max="14088" width="43.5703125" style="18" bestFit="1" customWidth="1"/>
    <col min="14089" max="14090" width="9.140625" style="18"/>
    <col min="14091" max="14091" width="10" style="18" bestFit="1" customWidth="1"/>
    <col min="14092" max="14093" width="10.28515625" style="18" bestFit="1" customWidth="1"/>
    <col min="14094" max="14097" width="9.140625" style="18"/>
    <col min="14098" max="14098" width="47.28515625" style="18" bestFit="1" customWidth="1"/>
    <col min="14099" max="14108" width="9.140625" style="18" customWidth="1"/>
    <col min="14109" max="14109" width="9.140625" style="18"/>
    <col min="14110" max="14110" width="9.5703125" style="18" bestFit="1" customWidth="1"/>
    <col min="14111" max="14329" width="9.140625" style="18"/>
    <col min="14330" max="14330" width="37.42578125" style="18" bestFit="1" customWidth="1"/>
    <col min="14331" max="14340" width="9.140625" style="18" customWidth="1"/>
    <col min="14341" max="14341" width="13.28515625" style="18" customWidth="1"/>
    <col min="14342" max="14342" width="9.5703125" style="18" bestFit="1" customWidth="1"/>
    <col min="14343" max="14343" width="9.5703125" style="18" customWidth="1"/>
    <col min="14344" max="14344" width="43.5703125" style="18" bestFit="1" customWidth="1"/>
    <col min="14345" max="14346" width="9.140625" style="18"/>
    <col min="14347" max="14347" width="10" style="18" bestFit="1" customWidth="1"/>
    <col min="14348" max="14349" width="10.28515625" style="18" bestFit="1" customWidth="1"/>
    <col min="14350" max="14353" width="9.140625" style="18"/>
    <col min="14354" max="14354" width="47.28515625" style="18" bestFit="1" customWidth="1"/>
    <col min="14355" max="14364" width="9.140625" style="18" customWidth="1"/>
    <col min="14365" max="14365" width="9.140625" style="18"/>
    <col min="14366" max="14366" width="9.5703125" style="18" bestFit="1" customWidth="1"/>
    <col min="14367" max="14585" width="9.140625" style="18"/>
    <col min="14586" max="14586" width="37.42578125" style="18" bestFit="1" customWidth="1"/>
    <col min="14587" max="14596" width="9.140625" style="18" customWidth="1"/>
    <col min="14597" max="14597" width="13.28515625" style="18" customWidth="1"/>
    <col min="14598" max="14598" width="9.5703125" style="18" bestFit="1" customWidth="1"/>
    <col min="14599" max="14599" width="9.5703125" style="18" customWidth="1"/>
    <col min="14600" max="14600" width="43.5703125" style="18" bestFit="1" customWidth="1"/>
    <col min="14601" max="14602" width="9.140625" style="18"/>
    <col min="14603" max="14603" width="10" style="18" bestFit="1" customWidth="1"/>
    <col min="14604" max="14605" width="10.28515625" style="18" bestFit="1" customWidth="1"/>
    <col min="14606" max="14609" width="9.140625" style="18"/>
    <col min="14610" max="14610" width="47.28515625" style="18" bestFit="1" customWidth="1"/>
    <col min="14611" max="14620" width="9.140625" style="18" customWidth="1"/>
    <col min="14621" max="14621" width="9.140625" style="18"/>
    <col min="14622" max="14622" width="9.5703125" style="18" bestFit="1" customWidth="1"/>
    <col min="14623" max="14841" width="9.140625" style="18"/>
    <col min="14842" max="14842" width="37.42578125" style="18" bestFit="1" customWidth="1"/>
    <col min="14843" max="14852" width="9.140625" style="18" customWidth="1"/>
    <col min="14853" max="14853" width="13.28515625" style="18" customWidth="1"/>
    <col min="14854" max="14854" width="9.5703125" style="18" bestFit="1" customWidth="1"/>
    <col min="14855" max="14855" width="9.5703125" style="18" customWidth="1"/>
    <col min="14856" max="14856" width="43.5703125" style="18" bestFit="1" customWidth="1"/>
    <col min="14857" max="14858" width="9.140625" style="18"/>
    <col min="14859" max="14859" width="10" style="18" bestFit="1" customWidth="1"/>
    <col min="14860" max="14861" width="10.28515625" style="18" bestFit="1" customWidth="1"/>
    <col min="14862" max="14865" width="9.140625" style="18"/>
    <col min="14866" max="14866" width="47.28515625" style="18" bestFit="1" customWidth="1"/>
    <col min="14867" max="14876" width="9.140625" style="18" customWidth="1"/>
    <col min="14877" max="14877" width="9.140625" style="18"/>
    <col min="14878" max="14878" width="9.5703125" style="18" bestFit="1" customWidth="1"/>
    <col min="14879" max="15097" width="9.140625" style="18"/>
    <col min="15098" max="15098" width="37.42578125" style="18" bestFit="1" customWidth="1"/>
    <col min="15099" max="15108" width="9.140625" style="18" customWidth="1"/>
    <col min="15109" max="15109" width="13.28515625" style="18" customWidth="1"/>
    <col min="15110" max="15110" width="9.5703125" style="18" bestFit="1" customWidth="1"/>
    <col min="15111" max="15111" width="9.5703125" style="18" customWidth="1"/>
    <col min="15112" max="15112" width="43.5703125" style="18" bestFit="1" customWidth="1"/>
    <col min="15113" max="15114" width="9.140625" style="18"/>
    <col min="15115" max="15115" width="10" style="18" bestFit="1" customWidth="1"/>
    <col min="15116" max="15117" width="10.28515625" style="18" bestFit="1" customWidth="1"/>
    <col min="15118" max="15121" width="9.140625" style="18"/>
    <col min="15122" max="15122" width="47.28515625" style="18" bestFit="1" customWidth="1"/>
    <col min="15123" max="15132" width="9.140625" style="18" customWidth="1"/>
    <col min="15133" max="15133" width="9.140625" style="18"/>
    <col min="15134" max="15134" width="9.5703125" style="18" bestFit="1" customWidth="1"/>
    <col min="15135" max="15353" width="9.140625" style="18"/>
    <col min="15354" max="15354" width="37.42578125" style="18" bestFit="1" customWidth="1"/>
    <col min="15355" max="15364" width="9.140625" style="18" customWidth="1"/>
    <col min="15365" max="15365" width="13.28515625" style="18" customWidth="1"/>
    <col min="15366" max="15366" width="9.5703125" style="18" bestFit="1" customWidth="1"/>
    <col min="15367" max="15367" width="9.5703125" style="18" customWidth="1"/>
    <col min="15368" max="15368" width="43.5703125" style="18" bestFit="1" customWidth="1"/>
    <col min="15369" max="15370" width="9.140625" style="18"/>
    <col min="15371" max="15371" width="10" style="18" bestFit="1" customWidth="1"/>
    <col min="15372" max="15373" width="10.28515625" style="18" bestFit="1" customWidth="1"/>
    <col min="15374" max="15377" width="9.140625" style="18"/>
    <col min="15378" max="15378" width="47.28515625" style="18" bestFit="1" customWidth="1"/>
    <col min="15379" max="15388" width="9.140625" style="18" customWidth="1"/>
    <col min="15389" max="15389" width="9.140625" style="18"/>
    <col min="15390" max="15390" width="9.5703125" style="18" bestFit="1" customWidth="1"/>
    <col min="15391" max="15609" width="9.140625" style="18"/>
    <col min="15610" max="15610" width="37.42578125" style="18" bestFit="1" customWidth="1"/>
    <col min="15611" max="15620" width="9.140625" style="18" customWidth="1"/>
    <col min="15621" max="15621" width="13.28515625" style="18" customWidth="1"/>
    <col min="15622" max="15622" width="9.5703125" style="18" bestFit="1" customWidth="1"/>
    <col min="15623" max="15623" width="9.5703125" style="18" customWidth="1"/>
    <col min="15624" max="15624" width="43.5703125" style="18" bestFit="1" customWidth="1"/>
    <col min="15625" max="15626" width="9.140625" style="18"/>
    <col min="15627" max="15627" width="10" style="18" bestFit="1" customWidth="1"/>
    <col min="15628" max="15629" width="10.28515625" style="18" bestFit="1" customWidth="1"/>
    <col min="15630" max="15633" width="9.140625" style="18"/>
    <col min="15634" max="15634" width="47.28515625" style="18" bestFit="1" customWidth="1"/>
    <col min="15635" max="15644" width="9.140625" style="18" customWidth="1"/>
    <col min="15645" max="15645" width="9.140625" style="18"/>
    <col min="15646" max="15646" width="9.5703125" style="18" bestFit="1" customWidth="1"/>
    <col min="15647" max="15865" width="9.140625" style="18"/>
    <col min="15866" max="15866" width="37.42578125" style="18" bestFit="1" customWidth="1"/>
    <col min="15867" max="15876" width="9.140625" style="18" customWidth="1"/>
    <col min="15877" max="15877" width="13.28515625" style="18" customWidth="1"/>
    <col min="15878" max="15878" width="9.5703125" style="18" bestFit="1" customWidth="1"/>
    <col min="15879" max="15879" width="9.5703125" style="18" customWidth="1"/>
    <col min="15880" max="15880" width="43.5703125" style="18" bestFit="1" customWidth="1"/>
    <col min="15881" max="15882" width="9.140625" style="18"/>
    <col min="15883" max="15883" width="10" style="18" bestFit="1" customWidth="1"/>
    <col min="15884" max="15885" width="10.28515625" style="18" bestFit="1" customWidth="1"/>
    <col min="15886" max="15889" width="9.140625" style="18"/>
    <col min="15890" max="15890" width="47.28515625" style="18" bestFit="1" customWidth="1"/>
    <col min="15891" max="15900" width="9.140625" style="18" customWidth="1"/>
    <col min="15901" max="15901" width="9.140625" style="18"/>
    <col min="15902" max="15902" width="9.5703125" style="18" bestFit="1" customWidth="1"/>
    <col min="15903" max="16121" width="9.140625" style="18"/>
    <col min="16122" max="16122" width="37.42578125" style="18" bestFit="1" customWidth="1"/>
    <col min="16123" max="16132" width="9.140625" style="18" customWidth="1"/>
    <col min="16133" max="16133" width="13.28515625" style="18" customWidth="1"/>
    <col min="16134" max="16134" width="9.5703125" style="18" bestFit="1" customWidth="1"/>
    <col min="16135" max="16135" width="9.5703125" style="18" customWidth="1"/>
    <col min="16136" max="16136" width="43.5703125" style="18" bestFit="1" customWidth="1"/>
    <col min="16137" max="16138" width="9.140625" style="18"/>
    <col min="16139" max="16139" width="10" style="18" bestFit="1" customWidth="1"/>
    <col min="16140" max="16141" width="10.28515625" style="18" bestFit="1" customWidth="1"/>
    <col min="16142" max="16145" width="9.140625" style="18"/>
    <col min="16146" max="16146" width="47.28515625" style="18" bestFit="1" customWidth="1"/>
    <col min="16147" max="16156" width="9.140625" style="18" customWidth="1"/>
    <col min="16157" max="16157" width="9.140625" style="18"/>
    <col min="16158" max="16158" width="9.5703125" style="18" bestFit="1" customWidth="1"/>
    <col min="16159" max="16384" width="9.140625" style="18"/>
  </cols>
  <sheetData>
    <row r="2" spans="2:17" ht="21" customHeight="1">
      <c r="B2" s="986" t="s">
        <v>488</v>
      </c>
      <c r="C2" s="986"/>
      <c r="D2" s="986"/>
      <c r="E2" s="986"/>
      <c r="F2" s="986"/>
      <c r="G2" s="986"/>
      <c r="H2" s="986"/>
      <c r="I2" s="986"/>
      <c r="J2" s="986"/>
      <c r="K2" s="986"/>
      <c r="L2" s="986"/>
      <c r="M2" s="986"/>
      <c r="N2" s="986"/>
    </row>
    <row r="3" spans="2:17">
      <c r="C3" s="19"/>
      <c r="D3" s="19"/>
      <c r="E3" s="20"/>
      <c r="F3" s="20"/>
      <c r="G3" s="20"/>
      <c r="H3" s="20"/>
      <c r="I3" s="20"/>
      <c r="J3" s="985" t="s">
        <v>382</v>
      </c>
      <c r="K3" s="985"/>
      <c r="L3" s="985"/>
      <c r="M3" s="985"/>
      <c r="N3" s="985"/>
    </row>
    <row r="4" spans="2:17">
      <c r="B4" s="379"/>
      <c r="C4" s="380" t="s">
        <v>5</v>
      </c>
      <c r="D4" s="380" t="s">
        <v>6</v>
      </c>
      <c r="E4" s="380" t="s">
        <v>7</v>
      </c>
      <c r="F4" s="381" t="s">
        <v>328</v>
      </c>
      <c r="G4" s="381" t="s">
        <v>535</v>
      </c>
      <c r="H4" s="381" t="s">
        <v>545</v>
      </c>
      <c r="I4" s="381" t="s">
        <v>305</v>
      </c>
      <c r="J4" s="381" t="s">
        <v>8</v>
      </c>
      <c r="K4" s="642" t="s">
        <v>496</v>
      </c>
      <c r="L4" s="642" t="s">
        <v>539</v>
      </c>
      <c r="M4" s="642" t="s">
        <v>550</v>
      </c>
      <c r="N4" s="642" t="s">
        <v>585</v>
      </c>
    </row>
    <row r="5" spans="2:17">
      <c r="B5" s="382" t="s">
        <v>344</v>
      </c>
      <c r="C5" s="21"/>
      <c r="D5" s="21"/>
      <c r="E5" s="22"/>
      <c r="N5" s="383"/>
    </row>
    <row r="6" spans="2:17">
      <c r="B6" s="384" t="s">
        <v>345</v>
      </c>
      <c r="C6" s="529">
        <v>43.7</v>
      </c>
      <c r="D6" s="529">
        <v>53.4</v>
      </c>
      <c r="E6" s="529">
        <v>52.470601700558127</v>
      </c>
      <c r="F6" s="529">
        <v>54.8</v>
      </c>
      <c r="G6" s="529">
        <v>53.31</v>
      </c>
      <c r="H6" s="529">
        <v>52.853307430307737</v>
      </c>
      <c r="I6" s="529">
        <v>54.430099808422725</v>
      </c>
      <c r="J6" s="530">
        <v>55.917654636762492</v>
      </c>
      <c r="K6" s="530">
        <v>56.679034818241561</v>
      </c>
      <c r="L6" s="530">
        <v>59.483667975101625</v>
      </c>
      <c r="M6" s="530">
        <v>59.483667975101625</v>
      </c>
      <c r="N6" s="733">
        <v>56.541390074914432</v>
      </c>
      <c r="Q6" s="18">
        <v>100</v>
      </c>
    </row>
    <row r="7" spans="2:17">
      <c r="B7" s="508" t="s">
        <v>346</v>
      </c>
      <c r="C7" s="531">
        <v>44</v>
      </c>
      <c r="D7" s="532">
        <v>53.3</v>
      </c>
      <c r="E7" s="531">
        <v>52.449137915904828</v>
      </c>
      <c r="F7" s="531">
        <v>54.68</v>
      </c>
      <c r="G7" s="531">
        <v>53.51</v>
      </c>
      <c r="H7" s="531">
        <v>53.169259377444853</v>
      </c>
      <c r="I7" s="531">
        <v>54.885632721514419</v>
      </c>
      <c r="J7" s="531">
        <v>56.358093181874068</v>
      </c>
      <c r="K7" s="531">
        <v>57.217214812148264</v>
      </c>
      <c r="L7" s="531">
        <v>59.624275239452672</v>
      </c>
      <c r="M7" s="531">
        <v>57.884442886435075</v>
      </c>
      <c r="N7" s="734">
        <v>57.178508587215596</v>
      </c>
    </row>
    <row r="8" spans="2:17">
      <c r="B8" s="384" t="s">
        <v>27</v>
      </c>
      <c r="C8" s="529">
        <v>41</v>
      </c>
      <c r="D8" s="529">
        <v>47.14407957562959</v>
      </c>
      <c r="E8" s="529">
        <v>42.930289186918714</v>
      </c>
      <c r="F8" s="529">
        <v>45.001307772403528</v>
      </c>
      <c r="G8" s="529">
        <v>41.496491646638908</v>
      </c>
      <c r="H8" s="529">
        <v>45.244989965485082</v>
      </c>
      <c r="I8" s="529">
        <v>44.324366915908506</v>
      </c>
      <c r="J8" s="530">
        <v>44.716227090612435</v>
      </c>
      <c r="K8" s="530">
        <v>44.24624117555009</v>
      </c>
      <c r="L8" s="530">
        <v>45.52724316210125</v>
      </c>
      <c r="M8" s="530">
        <v>41.75611686726949</v>
      </c>
      <c r="N8" s="733">
        <v>40.857011802687794</v>
      </c>
    </row>
    <row r="9" spans="2:17">
      <c r="B9" s="382" t="s">
        <v>347</v>
      </c>
      <c r="C9" s="533"/>
      <c r="D9" s="534"/>
      <c r="E9" s="533"/>
      <c r="F9" s="533"/>
      <c r="G9" s="533"/>
      <c r="H9" s="533"/>
      <c r="I9" s="533"/>
      <c r="J9" s="533"/>
      <c r="K9" s="533"/>
      <c r="L9" s="533"/>
      <c r="M9" s="533"/>
      <c r="N9" s="735"/>
    </row>
    <row r="10" spans="2:17">
      <c r="B10" s="384" t="s">
        <v>161</v>
      </c>
      <c r="C10" s="529">
        <v>20.8</v>
      </c>
      <c r="D10" s="529">
        <v>27.027307056462597</v>
      </c>
      <c r="E10" s="529">
        <v>27.129202041228567</v>
      </c>
      <c r="F10" s="529">
        <v>27.999476635106411</v>
      </c>
      <c r="G10" s="529">
        <v>26.156306431787563</v>
      </c>
      <c r="H10" s="529">
        <v>27.82081210863165</v>
      </c>
      <c r="I10" s="529">
        <v>26.557927293030236</v>
      </c>
      <c r="J10" s="530">
        <v>28.079949748725401</v>
      </c>
      <c r="K10" s="530">
        <v>26.671945216487931</v>
      </c>
      <c r="L10" s="530">
        <v>28.646041787048137</v>
      </c>
      <c r="M10" s="530">
        <v>28.434284113006541</v>
      </c>
      <c r="N10" s="733">
        <v>29.555463265800825</v>
      </c>
    </row>
    <row r="11" spans="2:17">
      <c r="B11" s="508" t="s">
        <v>29</v>
      </c>
      <c r="C11" s="531">
        <v>4.5999999999999996</v>
      </c>
      <c r="D11" s="532">
        <v>11.221785223267755</v>
      </c>
      <c r="E11" s="531">
        <v>10.094899316282405</v>
      </c>
      <c r="F11" s="531">
        <v>11.781285120910894</v>
      </c>
      <c r="G11" s="531">
        <v>11.738915707677059</v>
      </c>
      <c r="H11" s="531">
        <v>11.379348661685805</v>
      </c>
      <c r="I11" s="531">
        <v>10.881467578328039</v>
      </c>
      <c r="J11" s="531">
        <v>12.447700612746228</v>
      </c>
      <c r="K11" s="531">
        <v>11.374301053590402</v>
      </c>
      <c r="L11" s="531">
        <v>13.488619605257684</v>
      </c>
      <c r="M11" s="531">
        <v>13.132533957886125</v>
      </c>
      <c r="N11" s="734">
        <v>58.558340723407056</v>
      </c>
    </row>
    <row r="12" spans="2:17">
      <c r="B12" s="384" t="s">
        <v>162</v>
      </c>
      <c r="C12" s="529">
        <v>81.599999999999994</v>
      </c>
      <c r="D12" s="529">
        <v>65.871391839142419</v>
      </c>
      <c r="E12" s="529">
        <v>69.839803597197445</v>
      </c>
      <c r="F12" s="529">
        <v>65.658625051924929</v>
      </c>
      <c r="G12" s="529">
        <v>62.451229549149659</v>
      </c>
      <c r="H12" s="529">
        <v>66.686163121901615</v>
      </c>
      <c r="I12" s="529">
        <v>66.234732561399639</v>
      </c>
      <c r="J12" s="530">
        <v>63.585425993472086</v>
      </c>
      <c r="K12" s="530">
        <v>64.715780139267594</v>
      </c>
      <c r="L12" s="530">
        <v>61.162817660537549</v>
      </c>
      <c r="M12" s="530">
        <v>61.950049094998306</v>
      </c>
      <c r="N12" s="733">
        <v>14.811776523947215</v>
      </c>
    </row>
    <row r="13" spans="2:17">
      <c r="B13" s="508" t="s">
        <v>163</v>
      </c>
      <c r="C13" s="531">
        <v>3.2</v>
      </c>
      <c r="D13" s="532">
        <v>8.4427174627958426</v>
      </c>
      <c r="E13" s="531">
        <v>7.3671424438297857</v>
      </c>
      <c r="F13" s="531">
        <v>8.6308117351472458</v>
      </c>
      <c r="G13" s="531">
        <v>9.059555348210333</v>
      </c>
      <c r="H13" s="531">
        <v>8.4429863789414146</v>
      </c>
      <c r="I13" s="531">
        <v>8.303313425215908</v>
      </c>
      <c r="J13" s="531">
        <v>9.4643663200930614</v>
      </c>
      <c r="K13" s="531">
        <v>9.070947021227866</v>
      </c>
      <c r="L13" s="531">
        <v>10.553598231057206</v>
      </c>
      <c r="M13" s="531">
        <v>10.115513830664295</v>
      </c>
      <c r="N13" s="734">
        <v>11.429877911183697</v>
      </c>
    </row>
    <row r="14" spans="2:17">
      <c r="B14" s="385" t="s">
        <v>348</v>
      </c>
      <c r="C14" s="535"/>
      <c r="D14" s="535"/>
      <c r="E14" s="535"/>
      <c r="F14" s="535"/>
      <c r="G14" s="535"/>
      <c r="H14" s="535"/>
      <c r="I14" s="535"/>
      <c r="J14" s="536"/>
      <c r="K14" s="536"/>
      <c r="L14" s="536"/>
      <c r="M14" s="536"/>
      <c r="N14" s="736"/>
    </row>
    <row r="15" spans="2:17">
      <c r="B15" s="508" t="s">
        <v>349</v>
      </c>
      <c r="C15" s="531">
        <v>0.8</v>
      </c>
      <c r="D15" s="532">
        <v>1.4893680321447174</v>
      </c>
      <c r="E15" s="531">
        <v>1.3022157737480107</v>
      </c>
      <c r="F15" s="531">
        <v>4.0338618151959711</v>
      </c>
      <c r="G15" s="531">
        <v>3.5383497364573873</v>
      </c>
      <c r="H15" s="531">
        <v>3.0681822141512249</v>
      </c>
      <c r="I15" s="531">
        <v>3.1979869699298757</v>
      </c>
      <c r="J15" s="531">
        <v>3.7385562637815553</v>
      </c>
      <c r="K15" s="531">
        <v>3.0524580422582464</v>
      </c>
      <c r="L15" s="531">
        <v>2.4498356014516665</v>
      </c>
      <c r="M15" s="531">
        <v>2.3769543721444553</v>
      </c>
      <c r="N15" s="734">
        <v>3.4965083095027958</v>
      </c>
    </row>
    <row r="16" spans="2:17">
      <c r="B16" s="384" t="s">
        <v>350</v>
      </c>
      <c r="C16" s="529">
        <v>-0.1</v>
      </c>
      <c r="D16" s="529">
        <v>0.68248722927826122</v>
      </c>
      <c r="E16" s="529">
        <v>0.76754944269592851</v>
      </c>
      <c r="F16" s="529">
        <v>2.807999371123644</v>
      </c>
      <c r="G16" s="529">
        <v>2.5410413294343419</v>
      </c>
      <c r="H16" s="529">
        <v>2.1488934472994563</v>
      </c>
      <c r="I16" s="529">
        <v>2.0295049564127252</v>
      </c>
      <c r="J16" s="530">
        <v>2.5292588719533842</v>
      </c>
      <c r="K16" s="530">
        <v>1.7319942992553041</v>
      </c>
      <c r="L16" s="530">
        <v>1.2250073223806179</v>
      </c>
      <c r="M16" s="530">
        <v>1.1633442103222182</v>
      </c>
      <c r="N16" s="733">
        <v>2.4403924562969781</v>
      </c>
    </row>
    <row r="17" spans="2:31">
      <c r="B17" s="508" t="s">
        <v>666</v>
      </c>
      <c r="C17" s="531">
        <v>2.2000000000000002</v>
      </c>
      <c r="D17" s="532">
        <v>3.3951991607516554</v>
      </c>
      <c r="E17" s="531">
        <v>2.9081286477168824</v>
      </c>
      <c r="F17" s="531">
        <v>9.1631406046501969</v>
      </c>
      <c r="G17" s="531">
        <v>8.2007668037954708</v>
      </c>
      <c r="H17" s="531">
        <v>7.0283216039227545</v>
      </c>
      <c r="I17" s="531">
        <v>7.3031496617396687</v>
      </c>
      <c r="J17" s="531">
        <v>8.3976517526487484</v>
      </c>
      <c r="K17" s="531">
        <v>6.8706156167820982</v>
      </c>
      <c r="L17" s="531">
        <v>5.4806150721616413</v>
      </c>
      <c r="M17" s="531">
        <v>5.3933344874983424</v>
      </c>
      <c r="N17" s="734">
        <v>8.4658725416852842</v>
      </c>
      <c r="AE17" s="25"/>
    </row>
    <row r="18" spans="2:31">
      <c r="B18" s="384" t="s">
        <v>663</v>
      </c>
      <c r="C18" s="529">
        <v>-0.3</v>
      </c>
      <c r="D18" s="529">
        <v>1.5558142903957008</v>
      </c>
      <c r="E18" s="529">
        <v>1.7141034288186201</v>
      </c>
      <c r="F18" s="529">
        <v>6.3785261454538125</v>
      </c>
      <c r="G18" s="529">
        <v>5.8893238186118531</v>
      </c>
      <c r="H18" s="529">
        <v>4.922495857815572</v>
      </c>
      <c r="I18" s="529">
        <v>4.6347213341677813</v>
      </c>
      <c r="J18" s="530">
        <v>5.6812934460099864</v>
      </c>
      <c r="K18" s="530">
        <v>3.898453939709976</v>
      </c>
      <c r="L18" s="530">
        <v>2.7405078081848782</v>
      </c>
      <c r="M18" s="530">
        <v>2.6396402572514481</v>
      </c>
      <c r="N18" s="733">
        <v>5.9087665916739525</v>
      </c>
    </row>
    <row r="19" spans="2:31">
      <c r="B19" s="508" t="s">
        <v>352</v>
      </c>
      <c r="C19" s="531">
        <v>44.7</v>
      </c>
      <c r="D19" s="532">
        <v>34.78359189406234</v>
      </c>
      <c r="E19" s="531">
        <v>79.885939168009742</v>
      </c>
      <c r="F19" s="531">
        <v>76.034816208472634</v>
      </c>
      <c r="G19" s="531">
        <v>106.92972625346971</v>
      </c>
      <c r="H19" s="531">
        <v>78.733200477632622</v>
      </c>
      <c r="I19" s="531">
        <v>81.505170929885281</v>
      </c>
      <c r="J19" s="531">
        <v>82.120608495010629</v>
      </c>
      <c r="K19" s="531">
        <v>86.94090843077899</v>
      </c>
      <c r="L19" s="531">
        <v>83.283063198669723</v>
      </c>
      <c r="M19" s="531">
        <v>82.737488100508244</v>
      </c>
      <c r="N19" s="734">
        <v>75.335164907738843</v>
      </c>
    </row>
    <row r="20" spans="2:31" hidden="1">
      <c r="B20" s="508" t="s">
        <v>353</v>
      </c>
      <c r="C20" s="531">
        <v>55.3</v>
      </c>
      <c r="D20" s="532">
        <v>65.21640810593766</v>
      </c>
      <c r="E20" s="531">
        <v>20.114060831990251</v>
      </c>
      <c r="F20" s="531">
        <v>23.965183791527362</v>
      </c>
      <c r="G20" s="531">
        <v>-6.9297262534697106</v>
      </c>
      <c r="H20" s="531">
        <v>21.266799522367382</v>
      </c>
      <c r="I20" s="531">
        <v>18.494829070114712</v>
      </c>
      <c r="J20" s="531">
        <v>17.879391504989371</v>
      </c>
      <c r="K20" s="531">
        <v>38.65112995077677</v>
      </c>
      <c r="L20" s="531">
        <v>49.757855449978521</v>
      </c>
      <c r="M20" s="531">
        <v>50.79767292348707</v>
      </c>
      <c r="N20" s="734">
        <v>36.418493076222006</v>
      </c>
      <c r="R20" s="26"/>
      <c r="S20" s="27"/>
      <c r="T20" s="24"/>
    </row>
    <row r="21" spans="2:31">
      <c r="B21" s="384" t="s">
        <v>354</v>
      </c>
      <c r="C21" s="529">
        <v>39.1</v>
      </c>
      <c r="D21" s="529">
        <v>22.688905577452289</v>
      </c>
      <c r="E21" s="529">
        <v>36.858577873297818</v>
      </c>
      <c r="F21" s="529">
        <v>33.783439503324615</v>
      </c>
      <c r="G21" s="529">
        <v>48.540813383133688</v>
      </c>
      <c r="H21" s="529">
        <v>39.641768792948419</v>
      </c>
      <c r="I21" s="529">
        <v>36.197429089520668</v>
      </c>
      <c r="J21" s="530">
        <v>38.723449982438453</v>
      </c>
      <c r="K21" s="530">
        <v>38.65112995077677</v>
      </c>
      <c r="L21" s="530">
        <v>49.757855449978521</v>
      </c>
      <c r="M21" s="530">
        <v>50.79767292348707</v>
      </c>
      <c r="N21" s="733">
        <v>36.418493076222006</v>
      </c>
      <c r="R21" s="28"/>
      <c r="S21" s="29"/>
    </row>
    <row r="22" spans="2:31">
      <c r="B22" s="382" t="s">
        <v>388</v>
      </c>
      <c r="C22" s="533"/>
      <c r="D22" s="534"/>
      <c r="E22" s="533"/>
      <c r="F22" s="533"/>
      <c r="G22" s="533"/>
      <c r="H22" s="533"/>
      <c r="I22" s="533"/>
      <c r="J22" s="533"/>
      <c r="K22" s="533"/>
      <c r="L22" s="533"/>
      <c r="M22" s="533"/>
      <c r="N22" s="735"/>
    </row>
    <row r="23" spans="2:31">
      <c r="B23" s="384" t="s">
        <v>351</v>
      </c>
      <c r="C23" s="529">
        <v>281.39999999999998</v>
      </c>
      <c r="D23" s="529">
        <v>622.9</v>
      </c>
      <c r="E23" s="529">
        <v>229.1520577355671</v>
      </c>
      <c r="F23" s="529">
        <v>261.80656764626417</v>
      </c>
      <c r="G23" s="529">
        <v>255.65034117590039</v>
      </c>
      <c r="H23" s="529">
        <v>249.915240378448</v>
      </c>
      <c r="I23" s="529">
        <v>286.38785076110912</v>
      </c>
      <c r="J23" s="530">
        <v>269.02253977058052</v>
      </c>
      <c r="K23" s="530">
        <v>299.18459389502175</v>
      </c>
      <c r="L23" s="530">
        <v>329.88687527651012</v>
      </c>
      <c r="M23" s="530">
        <v>385.12403368126445</v>
      </c>
      <c r="N23" s="733">
        <v>314.2637758008027</v>
      </c>
    </row>
    <row r="24" spans="2:31">
      <c r="B24" s="508" t="s">
        <v>171</v>
      </c>
      <c r="C24" s="531">
        <v>29.3</v>
      </c>
      <c r="D24" s="532">
        <v>31.2</v>
      </c>
      <c r="E24" s="531">
        <v>35.9</v>
      </c>
      <c r="F24" s="531">
        <v>33.587616699734909</v>
      </c>
      <c r="G24" s="531">
        <v>36.245282275908174</v>
      </c>
      <c r="H24" s="531">
        <v>32.99217153550881</v>
      </c>
      <c r="I24" s="531">
        <v>30.898974963332176</v>
      </c>
      <c r="J24" s="531">
        <v>34.569279389941762</v>
      </c>
      <c r="K24" s="531">
        <v>33.530475807814469</v>
      </c>
      <c r="L24" s="531">
        <v>34.29832422637395</v>
      </c>
      <c r="M24" s="531">
        <v>40.046217704665366</v>
      </c>
      <c r="N24" s="734">
        <v>41.224256066471824</v>
      </c>
      <c r="R24" s="28"/>
      <c r="S24" s="29"/>
    </row>
    <row r="25" spans="2:31">
      <c r="B25" s="384" t="s">
        <v>172</v>
      </c>
      <c r="C25" s="529">
        <v>287.3</v>
      </c>
      <c r="D25" s="529">
        <v>547.29999999999995</v>
      </c>
      <c r="E25" s="529">
        <v>262.39999999999998</v>
      </c>
      <c r="F25" s="529">
        <v>266.73230234439711</v>
      </c>
      <c r="G25" s="529">
        <v>289.33940500306375</v>
      </c>
      <c r="H25" s="529">
        <v>245.61476027649567</v>
      </c>
      <c r="I25" s="529">
        <v>261.63278385350299</v>
      </c>
      <c r="J25" s="530">
        <v>273.53407463094612</v>
      </c>
      <c r="K25" s="530">
        <v>284.29855271855382</v>
      </c>
      <c r="L25" s="530">
        <v>317.63879229640366</v>
      </c>
      <c r="M25" s="530">
        <v>479.5154508294753</v>
      </c>
      <c r="N25" s="733">
        <v>410.90943243283266</v>
      </c>
      <c r="R25" s="28"/>
      <c r="S25" s="29"/>
    </row>
    <row r="26" spans="2:31">
      <c r="B26" s="3" t="s">
        <v>381</v>
      </c>
      <c r="C26" s="3"/>
      <c r="D26" s="3"/>
      <c r="E26" s="3"/>
      <c r="F26" s="3"/>
      <c r="G26" s="3"/>
      <c r="H26" s="3"/>
      <c r="I26" s="3"/>
      <c r="J26" s="3"/>
      <c r="K26" s="3"/>
      <c r="M26" s="24"/>
      <c r="R26" s="26"/>
      <c r="S26" s="30"/>
    </row>
    <row r="27" spans="2:31">
      <c r="M27" s="24"/>
      <c r="R27" s="26"/>
      <c r="S27" s="30"/>
    </row>
    <row r="28" spans="2:31">
      <c r="M28" s="24"/>
      <c r="R28" s="26"/>
      <c r="S28" s="27"/>
    </row>
    <row r="29" spans="2:31">
      <c r="M29" s="24"/>
      <c r="R29" s="26"/>
      <c r="S29" s="27"/>
    </row>
    <row r="30" spans="2:31">
      <c r="M30" s="24"/>
      <c r="R30" s="26"/>
      <c r="S30" s="27"/>
    </row>
    <row r="32" spans="2:31">
      <c r="R32" s="26"/>
      <c r="S32" s="25"/>
    </row>
    <row r="33" spans="18:19">
      <c r="R33" s="26"/>
      <c r="S33" s="25"/>
    </row>
    <row r="34" spans="18:19">
      <c r="R34" s="26"/>
      <c r="S34" s="25"/>
    </row>
    <row r="35" spans="18:19">
      <c r="R35" s="26"/>
      <c r="S35" s="25"/>
    </row>
    <row r="36" spans="18:19">
      <c r="R36" s="26"/>
      <c r="S36" s="25"/>
    </row>
    <row r="37" spans="18:19">
      <c r="R37" s="26"/>
      <c r="S37" s="25"/>
    </row>
    <row r="38" spans="18:19">
      <c r="R38" s="26"/>
      <c r="S38" s="25"/>
    </row>
    <row r="39" spans="18:19">
      <c r="R39" s="26"/>
      <c r="S39" s="25"/>
    </row>
    <row r="40" spans="18:19">
      <c r="R40" s="26"/>
      <c r="S40" s="25"/>
    </row>
  </sheetData>
  <mergeCells count="2">
    <mergeCell ref="J3:N3"/>
    <mergeCell ref="B2:N2"/>
  </mergeCells>
  <pageMargins left="0.7" right="0.7" top="0.75" bottom="0.75" header="0.3" footer="0.3"/>
  <pageSetup scale="58" orientation="portrait" horizontalDpi="300" verticalDpi="300" r:id="rId1"/>
</worksheet>
</file>

<file path=xl/worksheets/sheet23.xml><?xml version="1.0" encoding="utf-8"?>
<worksheet xmlns="http://schemas.openxmlformats.org/spreadsheetml/2006/main" xmlns:r="http://schemas.openxmlformats.org/officeDocument/2006/relationships">
  <sheetPr>
    <tabColor rgb="FF00B050"/>
    <pageSetUpPr fitToPage="1"/>
  </sheetPr>
  <dimension ref="B1:G13"/>
  <sheetViews>
    <sheetView showGridLines="0" view="pageBreakPreview" zoomScaleNormal="115" zoomScaleSheetLayoutView="100" workbookViewId="0">
      <selection activeCell="C19" sqref="C19"/>
    </sheetView>
  </sheetViews>
  <sheetFormatPr defaultRowHeight="20.25"/>
  <cols>
    <col min="1" max="1" width="9.140625" style="15"/>
    <col min="2" max="2" width="53.140625" style="15" customWidth="1"/>
    <col min="3" max="3" width="52.140625" style="15" bestFit="1" customWidth="1"/>
    <col min="4" max="244" width="9.140625" style="15"/>
    <col min="245" max="247" width="9.140625" style="15" customWidth="1"/>
    <col min="248" max="248" width="39.7109375" style="15" customWidth="1"/>
    <col min="249" max="251" width="9.140625" style="15" customWidth="1"/>
    <col min="252" max="252" width="39.28515625" style="15" customWidth="1"/>
    <col min="253" max="253" width="9.140625" style="15" customWidth="1"/>
    <col min="254" max="254" width="38.7109375" style="15" customWidth="1"/>
    <col min="255" max="256" width="9.140625" style="15" customWidth="1"/>
    <col min="257" max="258" width="38.85546875" style="15" bestFit="1" customWidth="1"/>
    <col min="259" max="500" width="9.140625" style="15"/>
    <col min="501" max="503" width="9.140625" style="15" customWidth="1"/>
    <col min="504" max="504" width="39.7109375" style="15" customWidth="1"/>
    <col min="505" max="507" width="9.140625" style="15" customWidth="1"/>
    <col min="508" max="508" width="39.28515625" style="15" customWidth="1"/>
    <col min="509" max="509" width="9.140625" style="15" customWidth="1"/>
    <col min="510" max="510" width="38.7109375" style="15" customWidth="1"/>
    <col min="511" max="512" width="9.140625" style="15" customWidth="1"/>
    <col min="513" max="514" width="38.85546875" style="15" bestFit="1" customWidth="1"/>
    <col min="515" max="756" width="9.140625" style="15"/>
    <col min="757" max="759" width="9.140625" style="15" customWidth="1"/>
    <col min="760" max="760" width="39.7109375" style="15" customWidth="1"/>
    <col min="761" max="763" width="9.140625" style="15" customWidth="1"/>
    <col min="764" max="764" width="39.28515625" style="15" customWidth="1"/>
    <col min="765" max="765" width="9.140625" style="15" customWidth="1"/>
    <col min="766" max="766" width="38.7109375" style="15" customWidth="1"/>
    <col min="767" max="768" width="9.140625" style="15" customWidth="1"/>
    <col min="769" max="770" width="38.85546875" style="15" bestFit="1" customWidth="1"/>
    <col min="771" max="1012" width="9.140625" style="15"/>
    <col min="1013" max="1015" width="9.140625" style="15" customWidth="1"/>
    <col min="1016" max="1016" width="39.7109375" style="15" customWidth="1"/>
    <col min="1017" max="1019" width="9.140625" style="15" customWidth="1"/>
    <col min="1020" max="1020" width="39.28515625" style="15" customWidth="1"/>
    <col min="1021" max="1021" width="9.140625" style="15" customWidth="1"/>
    <col min="1022" max="1022" width="38.7109375" style="15" customWidth="1"/>
    <col min="1023" max="1024" width="9.140625" style="15" customWidth="1"/>
    <col min="1025" max="1026" width="38.85546875" style="15" bestFit="1" customWidth="1"/>
    <col min="1027" max="1268" width="9.140625" style="15"/>
    <col min="1269" max="1271" width="9.140625" style="15" customWidth="1"/>
    <col min="1272" max="1272" width="39.7109375" style="15" customWidth="1"/>
    <col min="1273" max="1275" width="9.140625" style="15" customWidth="1"/>
    <col min="1276" max="1276" width="39.28515625" style="15" customWidth="1"/>
    <col min="1277" max="1277" width="9.140625" style="15" customWidth="1"/>
    <col min="1278" max="1278" width="38.7109375" style="15" customWidth="1"/>
    <col min="1279" max="1280" width="9.140625" style="15" customWidth="1"/>
    <col min="1281" max="1282" width="38.85546875" style="15" bestFit="1" customWidth="1"/>
    <col min="1283" max="1524" width="9.140625" style="15"/>
    <col min="1525" max="1527" width="9.140625" style="15" customWidth="1"/>
    <col min="1528" max="1528" width="39.7109375" style="15" customWidth="1"/>
    <col min="1529" max="1531" width="9.140625" style="15" customWidth="1"/>
    <col min="1532" max="1532" width="39.28515625" style="15" customWidth="1"/>
    <col min="1533" max="1533" width="9.140625" style="15" customWidth="1"/>
    <col min="1534" max="1534" width="38.7109375" style="15" customWidth="1"/>
    <col min="1535" max="1536" width="9.140625" style="15" customWidth="1"/>
    <col min="1537" max="1538" width="38.85546875" style="15" bestFit="1" customWidth="1"/>
    <col min="1539" max="1780" width="9.140625" style="15"/>
    <col min="1781" max="1783" width="9.140625" style="15" customWidth="1"/>
    <col min="1784" max="1784" width="39.7109375" style="15" customWidth="1"/>
    <col min="1785" max="1787" width="9.140625" style="15" customWidth="1"/>
    <col min="1788" max="1788" width="39.28515625" style="15" customWidth="1"/>
    <col min="1789" max="1789" width="9.140625" style="15" customWidth="1"/>
    <col min="1790" max="1790" width="38.7109375" style="15" customWidth="1"/>
    <col min="1791" max="1792" width="9.140625" style="15" customWidth="1"/>
    <col min="1793" max="1794" width="38.85546875" style="15" bestFit="1" customWidth="1"/>
    <col min="1795" max="2036" width="9.140625" style="15"/>
    <col min="2037" max="2039" width="9.140625" style="15" customWidth="1"/>
    <col min="2040" max="2040" width="39.7109375" style="15" customWidth="1"/>
    <col min="2041" max="2043" width="9.140625" style="15" customWidth="1"/>
    <col min="2044" max="2044" width="39.28515625" style="15" customWidth="1"/>
    <col min="2045" max="2045" width="9.140625" style="15" customWidth="1"/>
    <col min="2046" max="2046" width="38.7109375" style="15" customWidth="1"/>
    <col min="2047" max="2048" width="9.140625" style="15" customWidth="1"/>
    <col min="2049" max="2050" width="38.85546875" style="15" bestFit="1" customWidth="1"/>
    <col min="2051" max="2292" width="9.140625" style="15"/>
    <col min="2293" max="2295" width="9.140625" style="15" customWidth="1"/>
    <col min="2296" max="2296" width="39.7109375" style="15" customWidth="1"/>
    <col min="2297" max="2299" width="9.140625" style="15" customWidth="1"/>
    <col min="2300" max="2300" width="39.28515625" style="15" customWidth="1"/>
    <col min="2301" max="2301" width="9.140625" style="15" customWidth="1"/>
    <col min="2302" max="2302" width="38.7109375" style="15" customWidth="1"/>
    <col min="2303" max="2304" width="9.140625" style="15" customWidth="1"/>
    <col min="2305" max="2306" width="38.85546875" style="15" bestFit="1" customWidth="1"/>
    <col min="2307" max="2548" width="9.140625" style="15"/>
    <col min="2549" max="2551" width="9.140625" style="15" customWidth="1"/>
    <col min="2552" max="2552" width="39.7109375" style="15" customWidth="1"/>
    <col min="2553" max="2555" width="9.140625" style="15" customWidth="1"/>
    <col min="2556" max="2556" width="39.28515625" style="15" customWidth="1"/>
    <col min="2557" max="2557" width="9.140625" style="15" customWidth="1"/>
    <col min="2558" max="2558" width="38.7109375" style="15" customWidth="1"/>
    <col min="2559" max="2560" width="9.140625" style="15" customWidth="1"/>
    <col min="2561" max="2562" width="38.85546875" style="15" bestFit="1" customWidth="1"/>
    <col min="2563" max="2804" width="9.140625" style="15"/>
    <col min="2805" max="2807" width="9.140625" style="15" customWidth="1"/>
    <col min="2808" max="2808" width="39.7109375" style="15" customWidth="1"/>
    <col min="2809" max="2811" width="9.140625" style="15" customWidth="1"/>
    <col min="2812" max="2812" width="39.28515625" style="15" customWidth="1"/>
    <col min="2813" max="2813" width="9.140625" style="15" customWidth="1"/>
    <col min="2814" max="2814" width="38.7109375" style="15" customWidth="1"/>
    <col min="2815" max="2816" width="9.140625" style="15" customWidth="1"/>
    <col min="2817" max="2818" width="38.85546875" style="15" bestFit="1" customWidth="1"/>
    <col min="2819" max="3060" width="9.140625" style="15"/>
    <col min="3061" max="3063" width="9.140625" style="15" customWidth="1"/>
    <col min="3064" max="3064" width="39.7109375" style="15" customWidth="1"/>
    <col min="3065" max="3067" width="9.140625" style="15" customWidth="1"/>
    <col min="3068" max="3068" width="39.28515625" style="15" customWidth="1"/>
    <col min="3069" max="3069" width="9.140625" style="15" customWidth="1"/>
    <col min="3070" max="3070" width="38.7109375" style="15" customWidth="1"/>
    <col min="3071" max="3072" width="9.140625" style="15" customWidth="1"/>
    <col min="3073" max="3074" width="38.85546875" style="15" bestFit="1" customWidth="1"/>
    <col min="3075" max="3316" width="9.140625" style="15"/>
    <col min="3317" max="3319" width="9.140625" style="15" customWidth="1"/>
    <col min="3320" max="3320" width="39.7109375" style="15" customWidth="1"/>
    <col min="3321" max="3323" width="9.140625" style="15" customWidth="1"/>
    <col min="3324" max="3324" width="39.28515625" style="15" customWidth="1"/>
    <col min="3325" max="3325" width="9.140625" style="15" customWidth="1"/>
    <col min="3326" max="3326" width="38.7109375" style="15" customWidth="1"/>
    <col min="3327" max="3328" width="9.140625" style="15" customWidth="1"/>
    <col min="3329" max="3330" width="38.85546875" style="15" bestFit="1" customWidth="1"/>
    <col min="3331" max="3572" width="9.140625" style="15"/>
    <col min="3573" max="3575" width="9.140625" style="15" customWidth="1"/>
    <col min="3576" max="3576" width="39.7109375" style="15" customWidth="1"/>
    <col min="3577" max="3579" width="9.140625" style="15" customWidth="1"/>
    <col min="3580" max="3580" width="39.28515625" style="15" customWidth="1"/>
    <col min="3581" max="3581" width="9.140625" style="15" customWidth="1"/>
    <col min="3582" max="3582" width="38.7109375" style="15" customWidth="1"/>
    <col min="3583" max="3584" width="9.140625" style="15" customWidth="1"/>
    <col min="3585" max="3586" width="38.85546875" style="15" bestFit="1" customWidth="1"/>
    <col min="3587" max="3828" width="9.140625" style="15"/>
    <col min="3829" max="3831" width="9.140625" style="15" customWidth="1"/>
    <col min="3832" max="3832" width="39.7109375" style="15" customWidth="1"/>
    <col min="3833" max="3835" width="9.140625" style="15" customWidth="1"/>
    <col min="3836" max="3836" width="39.28515625" style="15" customWidth="1"/>
    <col min="3837" max="3837" width="9.140625" style="15" customWidth="1"/>
    <col min="3838" max="3838" width="38.7109375" style="15" customWidth="1"/>
    <col min="3839" max="3840" width="9.140625" style="15" customWidth="1"/>
    <col min="3841" max="3842" width="38.85546875" style="15" bestFit="1" customWidth="1"/>
    <col min="3843" max="4084" width="9.140625" style="15"/>
    <col min="4085" max="4087" width="9.140625" style="15" customWidth="1"/>
    <col min="4088" max="4088" width="39.7109375" style="15" customWidth="1"/>
    <col min="4089" max="4091" width="9.140625" style="15" customWidth="1"/>
    <col min="4092" max="4092" width="39.28515625" style="15" customWidth="1"/>
    <col min="4093" max="4093" width="9.140625" style="15" customWidth="1"/>
    <col min="4094" max="4094" width="38.7109375" style="15" customWidth="1"/>
    <col min="4095" max="4096" width="9.140625" style="15" customWidth="1"/>
    <col min="4097" max="4098" width="38.85546875" style="15" bestFit="1" customWidth="1"/>
    <col min="4099" max="4340" width="9.140625" style="15"/>
    <col min="4341" max="4343" width="9.140625" style="15" customWidth="1"/>
    <col min="4344" max="4344" width="39.7109375" style="15" customWidth="1"/>
    <col min="4345" max="4347" width="9.140625" style="15" customWidth="1"/>
    <col min="4348" max="4348" width="39.28515625" style="15" customWidth="1"/>
    <col min="4349" max="4349" width="9.140625" style="15" customWidth="1"/>
    <col min="4350" max="4350" width="38.7109375" style="15" customWidth="1"/>
    <col min="4351" max="4352" width="9.140625" style="15" customWidth="1"/>
    <col min="4353" max="4354" width="38.85546875" style="15" bestFit="1" customWidth="1"/>
    <col min="4355" max="4596" width="9.140625" style="15"/>
    <col min="4597" max="4599" width="9.140625" style="15" customWidth="1"/>
    <col min="4600" max="4600" width="39.7109375" style="15" customWidth="1"/>
    <col min="4601" max="4603" width="9.140625" style="15" customWidth="1"/>
    <col min="4604" max="4604" width="39.28515625" style="15" customWidth="1"/>
    <col min="4605" max="4605" width="9.140625" style="15" customWidth="1"/>
    <col min="4606" max="4606" width="38.7109375" style="15" customWidth="1"/>
    <col min="4607" max="4608" width="9.140625" style="15" customWidth="1"/>
    <col min="4609" max="4610" width="38.85546875" style="15" bestFit="1" customWidth="1"/>
    <col min="4611" max="4852" width="9.140625" style="15"/>
    <col min="4853" max="4855" width="9.140625" style="15" customWidth="1"/>
    <col min="4856" max="4856" width="39.7109375" style="15" customWidth="1"/>
    <col min="4857" max="4859" width="9.140625" style="15" customWidth="1"/>
    <col min="4860" max="4860" width="39.28515625" style="15" customWidth="1"/>
    <col min="4861" max="4861" width="9.140625" style="15" customWidth="1"/>
    <col min="4862" max="4862" width="38.7109375" style="15" customWidth="1"/>
    <col min="4863" max="4864" width="9.140625" style="15" customWidth="1"/>
    <col min="4865" max="4866" width="38.85546875" style="15" bestFit="1" customWidth="1"/>
    <col min="4867" max="5108" width="9.140625" style="15"/>
    <col min="5109" max="5111" width="9.140625" style="15" customWidth="1"/>
    <col min="5112" max="5112" width="39.7109375" style="15" customWidth="1"/>
    <col min="5113" max="5115" width="9.140625" style="15" customWidth="1"/>
    <col min="5116" max="5116" width="39.28515625" style="15" customWidth="1"/>
    <col min="5117" max="5117" width="9.140625" style="15" customWidth="1"/>
    <col min="5118" max="5118" width="38.7109375" style="15" customWidth="1"/>
    <col min="5119" max="5120" width="9.140625" style="15" customWidth="1"/>
    <col min="5121" max="5122" width="38.85546875" style="15" bestFit="1" customWidth="1"/>
    <col min="5123" max="5364" width="9.140625" style="15"/>
    <col min="5365" max="5367" width="9.140625" style="15" customWidth="1"/>
    <col min="5368" max="5368" width="39.7109375" style="15" customWidth="1"/>
    <col min="5369" max="5371" width="9.140625" style="15" customWidth="1"/>
    <col min="5372" max="5372" width="39.28515625" style="15" customWidth="1"/>
    <col min="5373" max="5373" width="9.140625" style="15" customWidth="1"/>
    <col min="5374" max="5374" width="38.7109375" style="15" customWidth="1"/>
    <col min="5375" max="5376" width="9.140625" style="15" customWidth="1"/>
    <col min="5377" max="5378" width="38.85546875" style="15" bestFit="1" customWidth="1"/>
    <col min="5379" max="5620" width="9.140625" style="15"/>
    <col min="5621" max="5623" width="9.140625" style="15" customWidth="1"/>
    <col min="5624" max="5624" width="39.7109375" style="15" customWidth="1"/>
    <col min="5625" max="5627" width="9.140625" style="15" customWidth="1"/>
    <col min="5628" max="5628" width="39.28515625" style="15" customWidth="1"/>
    <col min="5629" max="5629" width="9.140625" style="15" customWidth="1"/>
    <col min="5630" max="5630" width="38.7109375" style="15" customWidth="1"/>
    <col min="5631" max="5632" width="9.140625" style="15" customWidth="1"/>
    <col min="5633" max="5634" width="38.85546875" style="15" bestFit="1" customWidth="1"/>
    <col min="5635" max="5876" width="9.140625" style="15"/>
    <col min="5877" max="5879" width="9.140625" style="15" customWidth="1"/>
    <col min="5880" max="5880" width="39.7109375" style="15" customWidth="1"/>
    <col min="5881" max="5883" width="9.140625" style="15" customWidth="1"/>
    <col min="5884" max="5884" width="39.28515625" style="15" customWidth="1"/>
    <col min="5885" max="5885" width="9.140625" style="15" customWidth="1"/>
    <col min="5886" max="5886" width="38.7109375" style="15" customWidth="1"/>
    <col min="5887" max="5888" width="9.140625" style="15" customWidth="1"/>
    <col min="5889" max="5890" width="38.85546875" style="15" bestFit="1" customWidth="1"/>
    <col min="5891" max="6132" width="9.140625" style="15"/>
    <col min="6133" max="6135" width="9.140625" style="15" customWidth="1"/>
    <col min="6136" max="6136" width="39.7109375" style="15" customWidth="1"/>
    <col min="6137" max="6139" width="9.140625" style="15" customWidth="1"/>
    <col min="6140" max="6140" width="39.28515625" style="15" customWidth="1"/>
    <col min="6141" max="6141" width="9.140625" style="15" customWidth="1"/>
    <col min="6142" max="6142" width="38.7109375" style="15" customWidth="1"/>
    <col min="6143" max="6144" width="9.140625" style="15" customWidth="1"/>
    <col min="6145" max="6146" width="38.85546875" style="15" bestFit="1" customWidth="1"/>
    <col min="6147" max="6388" width="9.140625" style="15"/>
    <col min="6389" max="6391" width="9.140625" style="15" customWidth="1"/>
    <col min="6392" max="6392" width="39.7109375" style="15" customWidth="1"/>
    <col min="6393" max="6395" width="9.140625" style="15" customWidth="1"/>
    <col min="6396" max="6396" width="39.28515625" style="15" customWidth="1"/>
    <col min="6397" max="6397" width="9.140625" style="15" customWidth="1"/>
    <col min="6398" max="6398" width="38.7109375" style="15" customWidth="1"/>
    <col min="6399" max="6400" width="9.140625" style="15" customWidth="1"/>
    <col min="6401" max="6402" width="38.85546875" style="15" bestFit="1" customWidth="1"/>
    <col min="6403" max="6644" width="9.140625" style="15"/>
    <col min="6645" max="6647" width="9.140625" style="15" customWidth="1"/>
    <col min="6648" max="6648" width="39.7109375" style="15" customWidth="1"/>
    <col min="6649" max="6651" width="9.140625" style="15" customWidth="1"/>
    <col min="6652" max="6652" width="39.28515625" style="15" customWidth="1"/>
    <col min="6653" max="6653" width="9.140625" style="15" customWidth="1"/>
    <col min="6654" max="6654" width="38.7109375" style="15" customWidth="1"/>
    <col min="6655" max="6656" width="9.140625" style="15" customWidth="1"/>
    <col min="6657" max="6658" width="38.85546875" style="15" bestFit="1" customWidth="1"/>
    <col min="6659" max="6900" width="9.140625" style="15"/>
    <col min="6901" max="6903" width="9.140625" style="15" customWidth="1"/>
    <col min="6904" max="6904" width="39.7109375" style="15" customWidth="1"/>
    <col min="6905" max="6907" width="9.140625" style="15" customWidth="1"/>
    <col min="6908" max="6908" width="39.28515625" style="15" customWidth="1"/>
    <col min="6909" max="6909" width="9.140625" style="15" customWidth="1"/>
    <col min="6910" max="6910" width="38.7109375" style="15" customWidth="1"/>
    <col min="6911" max="6912" width="9.140625" style="15" customWidth="1"/>
    <col min="6913" max="6914" width="38.85546875" style="15" bestFit="1" customWidth="1"/>
    <col min="6915" max="7156" width="9.140625" style="15"/>
    <col min="7157" max="7159" width="9.140625" style="15" customWidth="1"/>
    <col min="7160" max="7160" width="39.7109375" style="15" customWidth="1"/>
    <col min="7161" max="7163" width="9.140625" style="15" customWidth="1"/>
    <col min="7164" max="7164" width="39.28515625" style="15" customWidth="1"/>
    <col min="7165" max="7165" width="9.140625" style="15" customWidth="1"/>
    <col min="7166" max="7166" width="38.7109375" style="15" customWidth="1"/>
    <col min="7167" max="7168" width="9.140625" style="15" customWidth="1"/>
    <col min="7169" max="7170" width="38.85546875" style="15" bestFit="1" customWidth="1"/>
    <col min="7171" max="7412" width="9.140625" style="15"/>
    <col min="7413" max="7415" width="9.140625" style="15" customWidth="1"/>
    <col min="7416" max="7416" width="39.7109375" style="15" customWidth="1"/>
    <col min="7417" max="7419" width="9.140625" style="15" customWidth="1"/>
    <col min="7420" max="7420" width="39.28515625" style="15" customWidth="1"/>
    <col min="7421" max="7421" width="9.140625" style="15" customWidth="1"/>
    <col min="7422" max="7422" width="38.7109375" style="15" customWidth="1"/>
    <col min="7423" max="7424" width="9.140625" style="15" customWidth="1"/>
    <col min="7425" max="7426" width="38.85546875" style="15" bestFit="1" customWidth="1"/>
    <col min="7427" max="7668" width="9.140625" style="15"/>
    <col min="7669" max="7671" width="9.140625" style="15" customWidth="1"/>
    <col min="7672" max="7672" width="39.7109375" style="15" customWidth="1"/>
    <col min="7673" max="7675" width="9.140625" style="15" customWidth="1"/>
    <col min="7676" max="7676" width="39.28515625" style="15" customWidth="1"/>
    <col min="7677" max="7677" width="9.140625" style="15" customWidth="1"/>
    <col min="7678" max="7678" width="38.7109375" style="15" customWidth="1"/>
    <col min="7679" max="7680" width="9.140625" style="15" customWidth="1"/>
    <col min="7681" max="7682" width="38.85546875" style="15" bestFit="1" customWidth="1"/>
    <col min="7683" max="7924" width="9.140625" style="15"/>
    <col min="7925" max="7927" width="9.140625" style="15" customWidth="1"/>
    <col min="7928" max="7928" width="39.7109375" style="15" customWidth="1"/>
    <col min="7929" max="7931" width="9.140625" style="15" customWidth="1"/>
    <col min="7932" max="7932" width="39.28515625" style="15" customWidth="1"/>
    <col min="7933" max="7933" width="9.140625" style="15" customWidth="1"/>
    <col min="7934" max="7934" width="38.7109375" style="15" customWidth="1"/>
    <col min="7935" max="7936" width="9.140625" style="15" customWidth="1"/>
    <col min="7937" max="7938" width="38.85546875" style="15" bestFit="1" customWidth="1"/>
    <col min="7939" max="8180" width="9.140625" style="15"/>
    <col min="8181" max="8183" width="9.140625" style="15" customWidth="1"/>
    <col min="8184" max="8184" width="39.7109375" style="15" customWidth="1"/>
    <col min="8185" max="8187" width="9.140625" style="15" customWidth="1"/>
    <col min="8188" max="8188" width="39.28515625" style="15" customWidth="1"/>
    <col min="8189" max="8189" width="9.140625" style="15" customWidth="1"/>
    <col min="8190" max="8190" width="38.7109375" style="15" customWidth="1"/>
    <col min="8191" max="8192" width="9.140625" style="15" customWidth="1"/>
    <col min="8193" max="8194" width="38.85546875" style="15" bestFit="1" customWidth="1"/>
    <col min="8195" max="8436" width="9.140625" style="15"/>
    <col min="8437" max="8439" width="9.140625" style="15" customWidth="1"/>
    <col min="8440" max="8440" width="39.7109375" style="15" customWidth="1"/>
    <col min="8441" max="8443" width="9.140625" style="15" customWidth="1"/>
    <col min="8444" max="8444" width="39.28515625" style="15" customWidth="1"/>
    <col min="8445" max="8445" width="9.140625" style="15" customWidth="1"/>
    <col min="8446" max="8446" width="38.7109375" style="15" customWidth="1"/>
    <col min="8447" max="8448" width="9.140625" style="15" customWidth="1"/>
    <col min="8449" max="8450" width="38.85546875" style="15" bestFit="1" customWidth="1"/>
    <col min="8451" max="8692" width="9.140625" style="15"/>
    <col min="8693" max="8695" width="9.140625" style="15" customWidth="1"/>
    <col min="8696" max="8696" width="39.7109375" style="15" customWidth="1"/>
    <col min="8697" max="8699" width="9.140625" style="15" customWidth="1"/>
    <col min="8700" max="8700" width="39.28515625" style="15" customWidth="1"/>
    <col min="8701" max="8701" width="9.140625" style="15" customWidth="1"/>
    <col min="8702" max="8702" width="38.7109375" style="15" customWidth="1"/>
    <col min="8703" max="8704" width="9.140625" style="15" customWidth="1"/>
    <col min="8705" max="8706" width="38.85546875" style="15" bestFit="1" customWidth="1"/>
    <col min="8707" max="8948" width="9.140625" style="15"/>
    <col min="8949" max="8951" width="9.140625" style="15" customWidth="1"/>
    <col min="8952" max="8952" width="39.7109375" style="15" customWidth="1"/>
    <col min="8953" max="8955" width="9.140625" style="15" customWidth="1"/>
    <col min="8956" max="8956" width="39.28515625" style="15" customWidth="1"/>
    <col min="8957" max="8957" width="9.140625" style="15" customWidth="1"/>
    <col min="8958" max="8958" width="38.7109375" style="15" customWidth="1"/>
    <col min="8959" max="8960" width="9.140625" style="15" customWidth="1"/>
    <col min="8961" max="8962" width="38.85546875" style="15" bestFit="1" customWidth="1"/>
    <col min="8963" max="9204" width="9.140625" style="15"/>
    <col min="9205" max="9207" width="9.140625" style="15" customWidth="1"/>
    <col min="9208" max="9208" width="39.7109375" style="15" customWidth="1"/>
    <col min="9209" max="9211" width="9.140625" style="15" customWidth="1"/>
    <col min="9212" max="9212" width="39.28515625" style="15" customWidth="1"/>
    <col min="9213" max="9213" width="9.140625" style="15" customWidth="1"/>
    <col min="9214" max="9214" width="38.7109375" style="15" customWidth="1"/>
    <col min="9215" max="9216" width="9.140625" style="15" customWidth="1"/>
    <col min="9217" max="9218" width="38.85546875" style="15" bestFit="1" customWidth="1"/>
    <col min="9219" max="9460" width="9.140625" style="15"/>
    <col min="9461" max="9463" width="9.140625" style="15" customWidth="1"/>
    <col min="9464" max="9464" width="39.7109375" style="15" customWidth="1"/>
    <col min="9465" max="9467" width="9.140625" style="15" customWidth="1"/>
    <col min="9468" max="9468" width="39.28515625" style="15" customWidth="1"/>
    <col min="9469" max="9469" width="9.140625" style="15" customWidth="1"/>
    <col min="9470" max="9470" width="38.7109375" style="15" customWidth="1"/>
    <col min="9471" max="9472" width="9.140625" style="15" customWidth="1"/>
    <col min="9473" max="9474" width="38.85546875" style="15" bestFit="1" customWidth="1"/>
    <col min="9475" max="9716" width="9.140625" style="15"/>
    <col min="9717" max="9719" width="9.140625" style="15" customWidth="1"/>
    <col min="9720" max="9720" width="39.7109375" style="15" customWidth="1"/>
    <col min="9721" max="9723" width="9.140625" style="15" customWidth="1"/>
    <col min="9724" max="9724" width="39.28515625" style="15" customWidth="1"/>
    <col min="9725" max="9725" width="9.140625" style="15" customWidth="1"/>
    <col min="9726" max="9726" width="38.7109375" style="15" customWidth="1"/>
    <col min="9727" max="9728" width="9.140625" style="15" customWidth="1"/>
    <col min="9729" max="9730" width="38.85546875" style="15" bestFit="1" customWidth="1"/>
    <col min="9731" max="9972" width="9.140625" style="15"/>
    <col min="9973" max="9975" width="9.140625" style="15" customWidth="1"/>
    <col min="9976" max="9976" width="39.7109375" style="15" customWidth="1"/>
    <col min="9977" max="9979" width="9.140625" style="15" customWidth="1"/>
    <col min="9980" max="9980" width="39.28515625" style="15" customWidth="1"/>
    <col min="9981" max="9981" width="9.140625" style="15" customWidth="1"/>
    <col min="9982" max="9982" width="38.7109375" style="15" customWidth="1"/>
    <col min="9983" max="9984" width="9.140625" style="15" customWidth="1"/>
    <col min="9985" max="9986" width="38.85546875" style="15" bestFit="1" customWidth="1"/>
    <col min="9987" max="10228" width="9.140625" style="15"/>
    <col min="10229" max="10231" width="9.140625" style="15" customWidth="1"/>
    <col min="10232" max="10232" width="39.7109375" style="15" customWidth="1"/>
    <col min="10233" max="10235" width="9.140625" style="15" customWidth="1"/>
    <col min="10236" max="10236" width="39.28515625" style="15" customWidth="1"/>
    <col min="10237" max="10237" width="9.140625" style="15" customWidth="1"/>
    <col min="10238" max="10238" width="38.7109375" style="15" customWidth="1"/>
    <col min="10239" max="10240" width="9.140625" style="15" customWidth="1"/>
    <col min="10241" max="10242" width="38.85546875" style="15" bestFit="1" customWidth="1"/>
    <col min="10243" max="10484" width="9.140625" style="15"/>
    <col min="10485" max="10487" width="9.140625" style="15" customWidth="1"/>
    <col min="10488" max="10488" width="39.7109375" style="15" customWidth="1"/>
    <col min="10489" max="10491" width="9.140625" style="15" customWidth="1"/>
    <col min="10492" max="10492" width="39.28515625" style="15" customWidth="1"/>
    <col min="10493" max="10493" width="9.140625" style="15" customWidth="1"/>
    <col min="10494" max="10494" width="38.7109375" style="15" customWidth="1"/>
    <col min="10495" max="10496" width="9.140625" style="15" customWidth="1"/>
    <col min="10497" max="10498" width="38.85546875" style="15" bestFit="1" customWidth="1"/>
    <col min="10499" max="10740" width="9.140625" style="15"/>
    <col min="10741" max="10743" width="9.140625" style="15" customWidth="1"/>
    <col min="10744" max="10744" width="39.7109375" style="15" customWidth="1"/>
    <col min="10745" max="10747" width="9.140625" style="15" customWidth="1"/>
    <col min="10748" max="10748" width="39.28515625" style="15" customWidth="1"/>
    <col min="10749" max="10749" width="9.140625" style="15" customWidth="1"/>
    <col min="10750" max="10750" width="38.7109375" style="15" customWidth="1"/>
    <col min="10751" max="10752" width="9.140625" style="15" customWidth="1"/>
    <col min="10753" max="10754" width="38.85546875" style="15" bestFit="1" customWidth="1"/>
    <col min="10755" max="10996" width="9.140625" style="15"/>
    <col min="10997" max="10999" width="9.140625" style="15" customWidth="1"/>
    <col min="11000" max="11000" width="39.7109375" style="15" customWidth="1"/>
    <col min="11001" max="11003" width="9.140625" style="15" customWidth="1"/>
    <col min="11004" max="11004" width="39.28515625" style="15" customWidth="1"/>
    <col min="11005" max="11005" width="9.140625" style="15" customWidth="1"/>
    <col min="11006" max="11006" width="38.7109375" style="15" customWidth="1"/>
    <col min="11007" max="11008" width="9.140625" style="15" customWidth="1"/>
    <col min="11009" max="11010" width="38.85546875" style="15" bestFit="1" customWidth="1"/>
    <col min="11011" max="11252" width="9.140625" style="15"/>
    <col min="11253" max="11255" width="9.140625" style="15" customWidth="1"/>
    <col min="11256" max="11256" width="39.7109375" style="15" customWidth="1"/>
    <col min="11257" max="11259" width="9.140625" style="15" customWidth="1"/>
    <col min="11260" max="11260" width="39.28515625" style="15" customWidth="1"/>
    <col min="11261" max="11261" width="9.140625" style="15" customWidth="1"/>
    <col min="11262" max="11262" width="38.7109375" style="15" customWidth="1"/>
    <col min="11263" max="11264" width="9.140625" style="15" customWidth="1"/>
    <col min="11265" max="11266" width="38.85546875" style="15" bestFit="1" customWidth="1"/>
    <col min="11267" max="11508" width="9.140625" style="15"/>
    <col min="11509" max="11511" width="9.140625" style="15" customWidth="1"/>
    <col min="11512" max="11512" width="39.7109375" style="15" customWidth="1"/>
    <col min="11513" max="11515" width="9.140625" style="15" customWidth="1"/>
    <col min="11516" max="11516" width="39.28515625" style="15" customWidth="1"/>
    <col min="11517" max="11517" width="9.140625" style="15" customWidth="1"/>
    <col min="11518" max="11518" width="38.7109375" style="15" customWidth="1"/>
    <col min="11519" max="11520" width="9.140625" style="15" customWidth="1"/>
    <col min="11521" max="11522" width="38.85546875" style="15" bestFit="1" customWidth="1"/>
    <col min="11523" max="11764" width="9.140625" style="15"/>
    <col min="11765" max="11767" width="9.140625" style="15" customWidth="1"/>
    <col min="11768" max="11768" width="39.7109375" style="15" customWidth="1"/>
    <col min="11769" max="11771" width="9.140625" style="15" customWidth="1"/>
    <col min="11772" max="11772" width="39.28515625" style="15" customWidth="1"/>
    <col min="11773" max="11773" width="9.140625" style="15" customWidth="1"/>
    <col min="11774" max="11774" width="38.7109375" style="15" customWidth="1"/>
    <col min="11775" max="11776" width="9.140625" style="15" customWidth="1"/>
    <col min="11777" max="11778" width="38.85546875" style="15" bestFit="1" customWidth="1"/>
    <col min="11779" max="12020" width="9.140625" style="15"/>
    <col min="12021" max="12023" width="9.140625" style="15" customWidth="1"/>
    <col min="12024" max="12024" width="39.7109375" style="15" customWidth="1"/>
    <col min="12025" max="12027" width="9.140625" style="15" customWidth="1"/>
    <col min="12028" max="12028" width="39.28515625" style="15" customWidth="1"/>
    <col min="12029" max="12029" width="9.140625" style="15" customWidth="1"/>
    <col min="12030" max="12030" width="38.7109375" style="15" customWidth="1"/>
    <col min="12031" max="12032" width="9.140625" style="15" customWidth="1"/>
    <col min="12033" max="12034" width="38.85546875" style="15" bestFit="1" customWidth="1"/>
    <col min="12035" max="12276" width="9.140625" style="15"/>
    <col min="12277" max="12279" width="9.140625" style="15" customWidth="1"/>
    <col min="12280" max="12280" width="39.7109375" style="15" customWidth="1"/>
    <col min="12281" max="12283" width="9.140625" style="15" customWidth="1"/>
    <col min="12284" max="12284" width="39.28515625" style="15" customWidth="1"/>
    <col min="12285" max="12285" width="9.140625" style="15" customWidth="1"/>
    <col min="12286" max="12286" width="38.7109375" style="15" customWidth="1"/>
    <col min="12287" max="12288" width="9.140625" style="15" customWidth="1"/>
    <col min="12289" max="12290" width="38.85546875" style="15" bestFit="1" customWidth="1"/>
    <col min="12291" max="12532" width="9.140625" style="15"/>
    <col min="12533" max="12535" width="9.140625" style="15" customWidth="1"/>
    <col min="12536" max="12536" width="39.7109375" style="15" customWidth="1"/>
    <col min="12537" max="12539" width="9.140625" style="15" customWidth="1"/>
    <col min="12540" max="12540" width="39.28515625" style="15" customWidth="1"/>
    <col min="12541" max="12541" width="9.140625" style="15" customWidth="1"/>
    <col min="12542" max="12542" width="38.7109375" style="15" customWidth="1"/>
    <col min="12543" max="12544" width="9.140625" style="15" customWidth="1"/>
    <col min="12545" max="12546" width="38.85546875" style="15" bestFit="1" customWidth="1"/>
    <col min="12547" max="12788" width="9.140625" style="15"/>
    <col min="12789" max="12791" width="9.140625" style="15" customWidth="1"/>
    <col min="12792" max="12792" width="39.7109375" style="15" customWidth="1"/>
    <col min="12793" max="12795" width="9.140625" style="15" customWidth="1"/>
    <col min="12796" max="12796" width="39.28515625" style="15" customWidth="1"/>
    <col min="12797" max="12797" width="9.140625" style="15" customWidth="1"/>
    <col min="12798" max="12798" width="38.7109375" style="15" customWidth="1"/>
    <col min="12799" max="12800" width="9.140625" style="15" customWidth="1"/>
    <col min="12801" max="12802" width="38.85546875" style="15" bestFit="1" customWidth="1"/>
    <col min="12803" max="13044" width="9.140625" style="15"/>
    <col min="13045" max="13047" width="9.140625" style="15" customWidth="1"/>
    <col min="13048" max="13048" width="39.7109375" style="15" customWidth="1"/>
    <col min="13049" max="13051" width="9.140625" style="15" customWidth="1"/>
    <col min="13052" max="13052" width="39.28515625" style="15" customWidth="1"/>
    <col min="13053" max="13053" width="9.140625" style="15" customWidth="1"/>
    <col min="13054" max="13054" width="38.7109375" style="15" customWidth="1"/>
    <col min="13055" max="13056" width="9.140625" style="15" customWidth="1"/>
    <col min="13057" max="13058" width="38.85546875" style="15" bestFit="1" customWidth="1"/>
    <col min="13059" max="13300" width="9.140625" style="15"/>
    <col min="13301" max="13303" width="9.140625" style="15" customWidth="1"/>
    <col min="13304" max="13304" width="39.7109375" style="15" customWidth="1"/>
    <col min="13305" max="13307" width="9.140625" style="15" customWidth="1"/>
    <col min="13308" max="13308" width="39.28515625" style="15" customWidth="1"/>
    <col min="13309" max="13309" width="9.140625" style="15" customWidth="1"/>
    <col min="13310" max="13310" width="38.7109375" style="15" customWidth="1"/>
    <col min="13311" max="13312" width="9.140625" style="15" customWidth="1"/>
    <col min="13313" max="13314" width="38.85546875" style="15" bestFit="1" customWidth="1"/>
    <col min="13315" max="13556" width="9.140625" style="15"/>
    <col min="13557" max="13559" width="9.140625" style="15" customWidth="1"/>
    <col min="13560" max="13560" width="39.7109375" style="15" customWidth="1"/>
    <col min="13561" max="13563" width="9.140625" style="15" customWidth="1"/>
    <col min="13564" max="13564" width="39.28515625" style="15" customWidth="1"/>
    <col min="13565" max="13565" width="9.140625" style="15" customWidth="1"/>
    <col min="13566" max="13566" width="38.7109375" style="15" customWidth="1"/>
    <col min="13567" max="13568" width="9.140625" style="15" customWidth="1"/>
    <col min="13569" max="13570" width="38.85546875" style="15" bestFit="1" customWidth="1"/>
    <col min="13571" max="13812" width="9.140625" style="15"/>
    <col min="13813" max="13815" width="9.140625" style="15" customWidth="1"/>
    <col min="13816" max="13816" width="39.7109375" style="15" customWidth="1"/>
    <col min="13817" max="13819" width="9.140625" style="15" customWidth="1"/>
    <col min="13820" max="13820" width="39.28515625" style="15" customWidth="1"/>
    <col min="13821" max="13821" width="9.140625" style="15" customWidth="1"/>
    <col min="13822" max="13822" width="38.7109375" style="15" customWidth="1"/>
    <col min="13823" max="13824" width="9.140625" style="15" customWidth="1"/>
    <col min="13825" max="13826" width="38.85546875" style="15" bestFit="1" customWidth="1"/>
    <col min="13827" max="14068" width="9.140625" style="15"/>
    <col min="14069" max="14071" width="9.140625" style="15" customWidth="1"/>
    <col min="14072" max="14072" width="39.7109375" style="15" customWidth="1"/>
    <col min="14073" max="14075" width="9.140625" style="15" customWidth="1"/>
    <col min="14076" max="14076" width="39.28515625" style="15" customWidth="1"/>
    <col min="14077" max="14077" width="9.140625" style="15" customWidth="1"/>
    <col min="14078" max="14078" width="38.7109375" style="15" customWidth="1"/>
    <col min="14079" max="14080" width="9.140625" style="15" customWidth="1"/>
    <col min="14081" max="14082" width="38.85546875" style="15" bestFit="1" customWidth="1"/>
    <col min="14083" max="14324" width="9.140625" style="15"/>
    <col min="14325" max="14327" width="9.140625" style="15" customWidth="1"/>
    <col min="14328" max="14328" width="39.7109375" style="15" customWidth="1"/>
    <col min="14329" max="14331" width="9.140625" style="15" customWidth="1"/>
    <col min="14332" max="14332" width="39.28515625" style="15" customWidth="1"/>
    <col min="14333" max="14333" width="9.140625" style="15" customWidth="1"/>
    <col min="14334" max="14334" width="38.7109375" style="15" customWidth="1"/>
    <col min="14335" max="14336" width="9.140625" style="15" customWidth="1"/>
    <col min="14337" max="14338" width="38.85546875" style="15" bestFit="1" customWidth="1"/>
    <col min="14339" max="14580" width="9.140625" style="15"/>
    <col min="14581" max="14583" width="9.140625" style="15" customWidth="1"/>
    <col min="14584" max="14584" width="39.7109375" style="15" customWidth="1"/>
    <col min="14585" max="14587" width="9.140625" style="15" customWidth="1"/>
    <col min="14588" max="14588" width="39.28515625" style="15" customWidth="1"/>
    <col min="14589" max="14589" width="9.140625" style="15" customWidth="1"/>
    <col min="14590" max="14590" width="38.7109375" style="15" customWidth="1"/>
    <col min="14591" max="14592" width="9.140625" style="15" customWidth="1"/>
    <col min="14593" max="14594" width="38.85546875" style="15" bestFit="1" customWidth="1"/>
    <col min="14595" max="14836" width="9.140625" style="15"/>
    <col min="14837" max="14839" width="9.140625" style="15" customWidth="1"/>
    <col min="14840" max="14840" width="39.7109375" style="15" customWidth="1"/>
    <col min="14841" max="14843" width="9.140625" style="15" customWidth="1"/>
    <col min="14844" max="14844" width="39.28515625" style="15" customWidth="1"/>
    <col min="14845" max="14845" width="9.140625" style="15" customWidth="1"/>
    <col min="14846" max="14846" width="38.7109375" style="15" customWidth="1"/>
    <col min="14847" max="14848" width="9.140625" style="15" customWidth="1"/>
    <col min="14849" max="14850" width="38.85546875" style="15" bestFit="1" customWidth="1"/>
    <col min="14851" max="15092" width="9.140625" style="15"/>
    <col min="15093" max="15095" width="9.140625" style="15" customWidth="1"/>
    <col min="15096" max="15096" width="39.7109375" style="15" customWidth="1"/>
    <col min="15097" max="15099" width="9.140625" style="15" customWidth="1"/>
    <col min="15100" max="15100" width="39.28515625" style="15" customWidth="1"/>
    <col min="15101" max="15101" width="9.140625" style="15" customWidth="1"/>
    <col min="15102" max="15102" width="38.7109375" style="15" customWidth="1"/>
    <col min="15103" max="15104" width="9.140625" style="15" customWidth="1"/>
    <col min="15105" max="15106" width="38.85546875" style="15" bestFit="1" customWidth="1"/>
    <col min="15107" max="15348" width="9.140625" style="15"/>
    <col min="15349" max="15351" width="9.140625" style="15" customWidth="1"/>
    <col min="15352" max="15352" width="39.7109375" style="15" customWidth="1"/>
    <col min="15353" max="15355" width="9.140625" style="15" customWidth="1"/>
    <col min="15356" max="15356" width="39.28515625" style="15" customWidth="1"/>
    <col min="15357" max="15357" width="9.140625" style="15" customWidth="1"/>
    <col min="15358" max="15358" width="38.7109375" style="15" customWidth="1"/>
    <col min="15359" max="15360" width="9.140625" style="15" customWidth="1"/>
    <col min="15361" max="15362" width="38.85546875" style="15" bestFit="1" customWidth="1"/>
    <col min="15363" max="15604" width="9.140625" style="15"/>
    <col min="15605" max="15607" width="9.140625" style="15" customWidth="1"/>
    <col min="15608" max="15608" width="39.7109375" style="15" customWidth="1"/>
    <col min="15609" max="15611" width="9.140625" style="15" customWidth="1"/>
    <col min="15612" max="15612" width="39.28515625" style="15" customWidth="1"/>
    <col min="15613" max="15613" width="9.140625" style="15" customWidth="1"/>
    <col min="15614" max="15614" width="38.7109375" style="15" customWidth="1"/>
    <col min="15615" max="15616" width="9.140625" style="15" customWidth="1"/>
    <col min="15617" max="15618" width="38.85546875" style="15" bestFit="1" customWidth="1"/>
    <col min="15619" max="15860" width="9.140625" style="15"/>
    <col min="15861" max="15863" width="9.140625" style="15" customWidth="1"/>
    <col min="15864" max="15864" width="39.7109375" style="15" customWidth="1"/>
    <col min="15865" max="15867" width="9.140625" style="15" customWidth="1"/>
    <col min="15868" max="15868" width="39.28515625" style="15" customWidth="1"/>
    <col min="15869" max="15869" width="9.140625" style="15" customWidth="1"/>
    <col min="15870" max="15870" width="38.7109375" style="15" customWidth="1"/>
    <col min="15871" max="15872" width="9.140625" style="15" customWidth="1"/>
    <col min="15873" max="15874" width="38.85546875" style="15" bestFit="1" customWidth="1"/>
    <col min="15875" max="16116" width="9.140625" style="15"/>
    <col min="16117" max="16119" width="9.140625" style="15" customWidth="1"/>
    <col min="16120" max="16120" width="39.7109375" style="15" customWidth="1"/>
    <col min="16121" max="16123" width="9.140625" style="15" customWidth="1"/>
    <col min="16124" max="16124" width="39.28515625" style="15" customWidth="1"/>
    <col min="16125" max="16125" width="9.140625" style="15" customWidth="1"/>
    <col min="16126" max="16126" width="38.7109375" style="15" customWidth="1"/>
    <col min="16127" max="16128" width="9.140625" style="15" customWidth="1"/>
    <col min="16129" max="16130" width="38.85546875" style="15" bestFit="1" customWidth="1"/>
    <col min="16131" max="16384" width="9.140625" style="15"/>
  </cols>
  <sheetData>
    <row r="1" spans="2:7">
      <c r="B1" s="14"/>
    </row>
    <row r="2" spans="2:7">
      <c r="B2" s="987" t="s">
        <v>508</v>
      </c>
      <c r="C2" s="987"/>
      <c r="D2" s="16"/>
      <c r="E2" s="16"/>
    </row>
    <row r="4" spans="2:7">
      <c r="B4" s="788" t="s">
        <v>583</v>
      </c>
      <c r="C4" s="788" t="s">
        <v>587</v>
      </c>
    </row>
    <row r="5" spans="2:7" hidden="1">
      <c r="B5" s="592"/>
      <c r="C5" s="592"/>
    </row>
    <row r="6" spans="2:7">
      <c r="B6" s="593" t="s">
        <v>390</v>
      </c>
      <c r="C6" s="593" t="s">
        <v>390</v>
      </c>
    </row>
    <row r="7" spans="2:7">
      <c r="B7" s="594" t="s">
        <v>391</v>
      </c>
      <c r="C7" s="594" t="s">
        <v>391</v>
      </c>
      <c r="G7" s="374"/>
    </row>
    <row r="8" spans="2:7">
      <c r="B8" s="593" t="s">
        <v>392</v>
      </c>
      <c r="C8" s="593" t="s">
        <v>392</v>
      </c>
    </row>
    <row r="9" spans="2:7">
      <c r="B9" s="594" t="s">
        <v>393</v>
      </c>
      <c r="C9" s="594" t="s">
        <v>393</v>
      </c>
    </row>
    <row r="10" spans="2:7" s="17" customFormat="1">
      <c r="B10" s="593" t="s">
        <v>394</v>
      </c>
      <c r="C10" s="593" t="s">
        <v>394</v>
      </c>
    </row>
    <row r="11" spans="2:7">
      <c r="B11" s="594" t="s">
        <v>395</v>
      </c>
      <c r="C11" s="594" t="s">
        <v>395</v>
      </c>
    </row>
    <row r="12" spans="2:7">
      <c r="B12" s="593" t="s">
        <v>396</v>
      </c>
      <c r="C12" s="593" t="s">
        <v>396</v>
      </c>
    </row>
    <row r="13" spans="2:7">
      <c r="B13" s="595" t="s">
        <v>397</v>
      </c>
      <c r="C13" s="595" t="s">
        <v>397</v>
      </c>
    </row>
  </sheetData>
  <mergeCells count="1">
    <mergeCell ref="B2:C2"/>
  </mergeCells>
  <pageMargins left="0.75" right="0.75" top="1" bottom="1" header="0.5" footer="0.5"/>
  <pageSetup scale="84" orientation="portrait" r:id="rId1"/>
  <headerFooter alignWithMargins="0"/>
</worksheet>
</file>

<file path=xl/worksheets/sheet2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B050"/>
  </sheetPr>
  <dimension ref="A1:Y24"/>
  <sheetViews>
    <sheetView showGridLines="0" view="pageBreakPreview" zoomScale="73" zoomScaleSheetLayoutView="73" workbookViewId="0">
      <selection activeCell="U14" sqref="U14:V14"/>
    </sheetView>
  </sheetViews>
  <sheetFormatPr defaultRowHeight="14.25"/>
  <cols>
    <col min="1" max="1" width="9.140625" style="201"/>
    <col min="2" max="2" width="36.28515625" style="201" customWidth="1"/>
    <col min="3" max="3" width="12" style="201" hidden="1" customWidth="1"/>
    <col min="4" max="4" width="10.7109375" style="201" customWidth="1"/>
    <col min="5" max="5" width="10.28515625" style="201" customWidth="1"/>
    <col min="6" max="7" width="9.85546875" style="201" customWidth="1"/>
    <col min="8" max="8" width="10.85546875" style="201" hidden="1" customWidth="1"/>
    <col min="9" max="9" width="10.7109375" style="201" hidden="1" customWidth="1"/>
    <col min="10" max="10" width="11.140625" style="201" hidden="1" customWidth="1"/>
    <col min="11" max="11" width="7.7109375" style="201" bestFit="1" customWidth="1"/>
    <col min="12" max="12" width="9" style="201" bestFit="1" customWidth="1"/>
    <col min="13" max="13" width="8.42578125" style="201" bestFit="1" customWidth="1"/>
    <col min="14" max="14" width="8.85546875" style="201" customWidth="1"/>
    <col min="15" max="15" width="9.7109375" style="201" customWidth="1"/>
    <col min="16" max="20" width="9.140625" style="201"/>
    <col min="21" max="21" width="7.42578125" style="201" bestFit="1" customWidth="1"/>
    <col min="22" max="16384" width="9.140625" style="201"/>
  </cols>
  <sheetData>
    <row r="1" spans="1:25" s="2" customFormat="1" ht="20.25">
      <c r="B1" s="875" t="s">
        <v>487</v>
      </c>
      <c r="C1" s="875"/>
      <c r="D1" s="875"/>
      <c r="E1" s="875"/>
      <c r="F1" s="875"/>
      <c r="G1" s="875"/>
      <c r="H1" s="875"/>
      <c r="I1" s="875"/>
      <c r="J1" s="875"/>
      <c r="K1" s="875"/>
      <c r="L1" s="875"/>
      <c r="M1" s="875"/>
      <c r="N1" s="875"/>
      <c r="O1" s="875"/>
      <c r="P1" s="875"/>
      <c r="Q1" s="875"/>
      <c r="R1" s="875"/>
      <c r="S1" s="875"/>
      <c r="T1" s="875"/>
      <c r="U1" s="875"/>
      <c r="V1" s="875"/>
    </row>
    <row r="2" spans="1:25" ht="20.25">
      <c r="B2" s="202"/>
      <c r="C2" s="202"/>
      <c r="D2" s="202"/>
      <c r="E2" s="202"/>
      <c r="F2" s="202"/>
      <c r="G2" s="202"/>
      <c r="H2" s="202"/>
      <c r="I2" s="202"/>
      <c r="J2" s="202"/>
      <c r="K2" s="202"/>
      <c r="L2" s="202"/>
      <c r="O2" s="891" t="s">
        <v>382</v>
      </c>
      <c r="P2" s="891"/>
      <c r="Q2" s="891"/>
      <c r="R2" s="891"/>
      <c r="S2" s="891"/>
      <c r="T2" s="891"/>
      <c r="U2" s="891"/>
      <c r="V2" s="891"/>
      <c r="Y2" s="201">
        <v>100</v>
      </c>
    </row>
    <row r="3" spans="1:25" s="275" customFormat="1" ht="18.75">
      <c r="B3" s="646"/>
      <c r="C3" s="647" t="s">
        <v>2</v>
      </c>
      <c r="D3" s="647" t="s">
        <v>5</v>
      </c>
      <c r="E3" s="647" t="s">
        <v>6</v>
      </c>
      <c r="F3" s="647" t="s">
        <v>6</v>
      </c>
      <c r="G3" s="647" t="s">
        <v>7</v>
      </c>
      <c r="H3" s="647">
        <v>40268</v>
      </c>
      <c r="I3" s="647">
        <v>40359</v>
      </c>
      <c r="J3" s="647">
        <v>40451</v>
      </c>
      <c r="K3" s="882">
        <v>40513</v>
      </c>
      <c r="L3" s="882"/>
      <c r="M3" s="882">
        <v>40613</v>
      </c>
      <c r="N3" s="882"/>
      <c r="O3" s="882">
        <v>40713</v>
      </c>
      <c r="P3" s="888"/>
      <c r="Q3" s="882">
        <v>40805</v>
      </c>
      <c r="R3" s="888"/>
      <c r="S3" s="882">
        <v>40896</v>
      </c>
      <c r="T3" s="883"/>
      <c r="U3" s="882">
        <v>40987</v>
      </c>
      <c r="V3" s="883"/>
    </row>
    <row r="4" spans="1:25" ht="18.75">
      <c r="A4" s="204"/>
      <c r="B4" s="648"/>
      <c r="C4" s="205"/>
      <c r="D4" s="205"/>
      <c r="E4" s="205"/>
      <c r="F4" s="205"/>
      <c r="G4" s="205"/>
      <c r="H4" s="205"/>
      <c r="I4" s="205"/>
      <c r="J4" s="205"/>
      <c r="K4" s="205"/>
      <c r="L4" s="205"/>
      <c r="M4" s="206"/>
      <c r="N4" s="206"/>
      <c r="O4" s="206"/>
      <c r="P4" s="206"/>
      <c r="Q4" s="206"/>
      <c r="R4" s="206"/>
      <c r="S4" s="206"/>
      <c r="T4" s="206"/>
      <c r="U4" s="206"/>
      <c r="V4" s="649"/>
    </row>
    <row r="5" spans="1:25" ht="18.75">
      <c r="A5" s="204"/>
      <c r="B5" s="650" t="s">
        <v>19</v>
      </c>
      <c r="C5" s="274" t="s">
        <v>20</v>
      </c>
      <c r="D5" s="274" t="s">
        <v>20</v>
      </c>
      <c r="E5" s="274" t="s">
        <v>20</v>
      </c>
      <c r="F5" s="274" t="s">
        <v>20</v>
      </c>
      <c r="G5" s="274" t="s">
        <v>20</v>
      </c>
      <c r="H5" s="274" t="s">
        <v>21</v>
      </c>
      <c r="I5" s="274" t="s">
        <v>21</v>
      </c>
      <c r="J5" s="274" t="s">
        <v>21</v>
      </c>
      <c r="K5" s="274" t="s">
        <v>21</v>
      </c>
      <c r="L5" s="274" t="s">
        <v>20</v>
      </c>
      <c r="M5" s="274" t="s">
        <v>21</v>
      </c>
      <c r="N5" s="274" t="s">
        <v>20</v>
      </c>
      <c r="O5" s="274" t="s">
        <v>21</v>
      </c>
      <c r="P5" s="274" t="s">
        <v>20</v>
      </c>
      <c r="Q5" s="274" t="s">
        <v>21</v>
      </c>
      <c r="R5" s="274" t="s">
        <v>20</v>
      </c>
      <c r="S5" s="274" t="s">
        <v>21</v>
      </c>
      <c r="T5" s="274" t="s">
        <v>20</v>
      </c>
      <c r="U5" s="274" t="s">
        <v>21</v>
      </c>
      <c r="V5" s="651" t="s">
        <v>20</v>
      </c>
    </row>
    <row r="6" spans="1:25" ht="18">
      <c r="B6" s="652" t="s">
        <v>84</v>
      </c>
      <c r="C6" s="560">
        <v>19.690000000000001</v>
      </c>
      <c r="D6" s="560">
        <v>18.809999999999999</v>
      </c>
      <c r="E6" s="560">
        <v>8.8000000000000007</v>
      </c>
      <c r="F6" s="560">
        <v>8.8000000000000007</v>
      </c>
      <c r="G6" s="560">
        <v>15.8</v>
      </c>
      <c r="H6" s="560">
        <v>-1.44</v>
      </c>
      <c r="I6" s="560">
        <v>5.4</v>
      </c>
      <c r="J6" s="560">
        <v>-2.31</v>
      </c>
      <c r="K6" s="560">
        <v>7.7248629319132345</v>
      </c>
      <c r="L6" s="560">
        <v>9.3263423031508363</v>
      </c>
      <c r="M6" s="560">
        <v>0.7</v>
      </c>
      <c r="N6" s="560">
        <v>11.7</v>
      </c>
      <c r="O6" s="560">
        <v>7.2986931056274518</v>
      </c>
      <c r="P6" s="560">
        <v>13.746813125308144</v>
      </c>
      <c r="Q6" s="560">
        <v>0.62622499723627989</v>
      </c>
      <c r="R6" s="560">
        <v>17.161529552976983</v>
      </c>
      <c r="S6" s="560">
        <v>5.7196350280572794</v>
      </c>
      <c r="T6" s="560">
        <v>14.980644268708264</v>
      </c>
      <c r="U6" s="560">
        <f>([51]All!CG$24)*100</f>
        <v>2.1839915661486353</v>
      </c>
      <c r="V6" s="706">
        <f>([51]All!CH$24)*100</f>
        <v>16.639092314916894</v>
      </c>
    </row>
    <row r="7" spans="1:25" ht="18.75">
      <c r="B7" s="648" t="s">
        <v>22</v>
      </c>
      <c r="C7" s="561">
        <v>42.14</v>
      </c>
      <c r="D7" s="561">
        <v>10.72</v>
      </c>
      <c r="E7" s="561">
        <v>18</v>
      </c>
      <c r="F7" s="561">
        <v>18.3</v>
      </c>
      <c r="G7" s="561">
        <v>2.1</v>
      </c>
      <c r="H7" s="561">
        <v>-2.41</v>
      </c>
      <c r="I7" s="562">
        <v>1.92</v>
      </c>
      <c r="J7" s="562">
        <v>-1.97</v>
      </c>
      <c r="K7" s="562">
        <v>5.7368277447890748</v>
      </c>
      <c r="L7" s="562">
        <v>3.0965841310688136</v>
      </c>
      <c r="M7" s="562">
        <v>-0.4</v>
      </c>
      <c r="N7" s="562">
        <v>5.2</v>
      </c>
      <c r="O7" s="562">
        <v>1.4489647477206047</v>
      </c>
      <c r="P7" s="562">
        <v>4.7234176455112298</v>
      </c>
      <c r="Q7" s="562">
        <v>-3.5616837577472249</v>
      </c>
      <c r="R7" s="562">
        <v>3.0263921975856034</v>
      </c>
      <c r="S7" s="562">
        <v>2.383157490682497</v>
      </c>
      <c r="T7" s="562">
        <v>-0.24131078036747633</v>
      </c>
      <c r="U7" s="562">
        <f>([51]All!CG$20)*100</f>
        <v>2.6511348021734715</v>
      </c>
      <c r="V7" s="707">
        <f>([51]All!CH$20)*100</f>
        <v>2.8228204965282888</v>
      </c>
    </row>
    <row r="8" spans="1:25" ht="18">
      <c r="B8" s="653" t="s">
        <v>398</v>
      </c>
      <c r="C8" s="560">
        <v>21.88</v>
      </c>
      <c r="D8" s="560">
        <v>18.399999999999999</v>
      </c>
      <c r="E8" s="560">
        <v>9.4</v>
      </c>
      <c r="F8" s="560">
        <v>9.4</v>
      </c>
      <c r="G8" s="560">
        <v>13.5</v>
      </c>
      <c r="H8" s="560">
        <v>-0.26</v>
      </c>
      <c r="I8" s="560">
        <v>7.4</v>
      </c>
      <c r="J8" s="560">
        <v>-2.0699999999999998</v>
      </c>
      <c r="K8" s="560">
        <v>8.5366682544837591</v>
      </c>
      <c r="L8" s="560">
        <v>13.855732051716242</v>
      </c>
      <c r="M8" s="560">
        <v>-0.5</v>
      </c>
      <c r="N8" s="560">
        <v>13.5</v>
      </c>
      <c r="O8" s="560">
        <v>10.03830837966051</v>
      </c>
      <c r="P8" s="560">
        <v>16.328976678013852</v>
      </c>
      <c r="Q8" s="560">
        <v>-3.2902031892287131</v>
      </c>
      <c r="R8" s="560">
        <v>14.882071814729692</v>
      </c>
      <c r="S8" s="560">
        <v>8.1399196771849258</v>
      </c>
      <c r="T8" s="560">
        <v>14.462128036441179</v>
      </c>
      <c r="U8" s="560">
        <f>([51]All!CG$28)*100</f>
        <v>1.2377907186921444</v>
      </c>
      <c r="V8" s="708">
        <f>([51]All!CH$28)*100</f>
        <v>16.504601294527575</v>
      </c>
    </row>
    <row r="9" spans="1:25" ht="18.75">
      <c r="B9" s="648" t="s">
        <v>23</v>
      </c>
      <c r="C9" s="561">
        <v>-13.63</v>
      </c>
      <c r="D9" s="561">
        <v>53.09</v>
      </c>
      <c r="E9" s="561">
        <v>-14.8</v>
      </c>
      <c r="F9" s="561">
        <v>-15.4</v>
      </c>
      <c r="G9" s="562">
        <v>59.9</v>
      </c>
      <c r="H9" s="562">
        <v>1.91</v>
      </c>
      <c r="I9" s="562">
        <v>5.94</v>
      </c>
      <c r="J9" s="562">
        <v>-1.02</v>
      </c>
      <c r="K9" s="562">
        <v>14.32558033599156</v>
      </c>
      <c r="L9" s="562">
        <v>22.166502605054951</v>
      </c>
      <c r="M9" s="562">
        <v>6.7</v>
      </c>
      <c r="N9" s="562">
        <v>27.9</v>
      </c>
      <c r="O9" s="562">
        <v>14.664945047845457</v>
      </c>
      <c r="P9" s="562">
        <v>38.437118277456527</v>
      </c>
      <c r="Q9" s="562">
        <v>8.5948599907487591</v>
      </c>
      <c r="R9" s="562">
        <v>51.883340588937735</v>
      </c>
      <c r="S9" s="562">
        <v>7.2810519511252503</v>
      </c>
      <c r="T9" s="562">
        <v>42.524573278746743</v>
      </c>
      <c r="U9" s="562">
        <f>([51]All!CG$19)*100</f>
        <v>4.4365649648521632</v>
      </c>
      <c r="V9" s="707">
        <f>([51]All!CH$19)*100</f>
        <v>39.513276809713929</v>
      </c>
    </row>
    <row r="10" spans="1:25" ht="18">
      <c r="B10" s="653" t="s">
        <v>24</v>
      </c>
      <c r="C10" s="560">
        <v>44.47</v>
      </c>
      <c r="D10" s="560">
        <v>35.29</v>
      </c>
      <c r="E10" s="560">
        <v>3.4</v>
      </c>
      <c r="F10" s="560">
        <v>3.4</v>
      </c>
      <c r="G10" s="560">
        <v>17.3</v>
      </c>
      <c r="H10" s="560">
        <v>-0.19</v>
      </c>
      <c r="I10" s="560">
        <v>1.19</v>
      </c>
      <c r="J10" s="560">
        <v>-1.88</v>
      </c>
      <c r="K10" s="560">
        <v>6.3304733739120156</v>
      </c>
      <c r="L10" s="560">
        <v>5.3751242337978677</v>
      </c>
      <c r="M10" s="560">
        <v>0</v>
      </c>
      <c r="N10" s="560">
        <v>5.6</v>
      </c>
      <c r="O10" s="560">
        <v>3.5909013400703182</v>
      </c>
      <c r="P10" s="560">
        <v>8.1295593964056945</v>
      </c>
      <c r="Q10" s="560">
        <v>4.2436645135349282</v>
      </c>
      <c r="R10" s="560">
        <v>14.876482296918891</v>
      </c>
      <c r="S10" s="560">
        <v>4.073050388456112</v>
      </c>
      <c r="T10" s="560">
        <v>12.437625369107952</v>
      </c>
      <c r="U10" s="560">
        <f>([51]All!CG$34)*100</f>
        <v>0.42620764757215213</v>
      </c>
      <c r="V10" s="708">
        <f>([51]All!CH$34)*100</f>
        <v>12.864309742807567</v>
      </c>
    </row>
    <row r="11" spans="1:25" ht="18.75">
      <c r="B11" s="650" t="s">
        <v>25</v>
      </c>
      <c r="C11" s="643" t="s">
        <v>2</v>
      </c>
      <c r="D11" s="643" t="s">
        <v>5</v>
      </c>
      <c r="E11" s="643" t="s">
        <v>6</v>
      </c>
      <c r="F11" s="643" t="s">
        <v>6</v>
      </c>
      <c r="G11" s="643" t="s">
        <v>7</v>
      </c>
      <c r="H11" s="643">
        <v>40268</v>
      </c>
      <c r="I11" s="643">
        <v>40359</v>
      </c>
      <c r="J11" s="643">
        <v>40451</v>
      </c>
      <c r="K11" s="890">
        <v>40513</v>
      </c>
      <c r="L11" s="890"/>
      <c r="M11" s="884">
        <v>40613</v>
      </c>
      <c r="N11" s="889"/>
      <c r="O11" s="884">
        <v>40713</v>
      </c>
      <c r="P11" s="889"/>
      <c r="Q11" s="884">
        <v>40805</v>
      </c>
      <c r="R11" s="889"/>
      <c r="S11" s="884">
        <v>40896</v>
      </c>
      <c r="T11" s="889"/>
      <c r="U11" s="884">
        <v>40987</v>
      </c>
      <c r="V11" s="885"/>
    </row>
    <row r="12" spans="1:25" ht="18">
      <c r="B12" s="653" t="s">
        <v>26</v>
      </c>
      <c r="C12" s="644">
        <v>10.5</v>
      </c>
      <c r="D12" s="644">
        <v>12.3</v>
      </c>
      <c r="E12" s="644">
        <v>12.2</v>
      </c>
      <c r="F12" s="644">
        <v>12.3</v>
      </c>
      <c r="G12" s="644">
        <v>14</v>
      </c>
      <c r="H12" s="644">
        <v>13.7</v>
      </c>
      <c r="I12" s="644">
        <v>13.9</v>
      </c>
      <c r="J12" s="644">
        <v>13.845800000000001</v>
      </c>
      <c r="K12" s="878">
        <v>14</v>
      </c>
      <c r="L12" s="878"/>
      <c r="M12" s="886">
        <v>13.6</v>
      </c>
      <c r="N12" s="886"/>
      <c r="O12" s="886">
        <v>14.061165986816571</v>
      </c>
      <c r="P12" s="886"/>
      <c r="Q12" s="886">
        <v>14.9</v>
      </c>
      <c r="R12" s="886"/>
      <c r="S12" s="886">
        <v>14.6</v>
      </c>
      <c r="T12" s="886"/>
      <c r="U12" s="886">
        <v>14.7</v>
      </c>
      <c r="V12" s="887"/>
    </row>
    <row r="13" spans="1:25" ht="18.75">
      <c r="B13" s="648" t="s">
        <v>27</v>
      </c>
      <c r="C13" s="563">
        <v>6.7</v>
      </c>
      <c r="D13" s="563">
        <v>10.5</v>
      </c>
      <c r="E13" s="563">
        <v>10</v>
      </c>
      <c r="F13" s="563">
        <v>10</v>
      </c>
      <c r="G13" s="645">
        <v>10.1</v>
      </c>
      <c r="H13" s="645">
        <v>10.26</v>
      </c>
      <c r="I13" s="645">
        <v>9.85</v>
      </c>
      <c r="J13" s="564">
        <v>9.9</v>
      </c>
      <c r="K13" s="876">
        <v>9.77</v>
      </c>
      <c r="L13" s="876"/>
      <c r="M13" s="876">
        <v>9.6999999999999993</v>
      </c>
      <c r="N13" s="876"/>
      <c r="O13" s="876">
        <v>9.3655985607543197</v>
      </c>
      <c r="P13" s="876"/>
      <c r="Q13" s="876">
        <v>9.7022850093257009</v>
      </c>
      <c r="R13" s="876">
        <v>0</v>
      </c>
      <c r="S13" s="876">
        <v>9.5511717987934563</v>
      </c>
      <c r="T13" s="876"/>
      <c r="U13" s="876">
        <v>9.3868711492086767</v>
      </c>
      <c r="V13" s="877"/>
    </row>
    <row r="14" spans="1:25" ht="18">
      <c r="B14" s="653" t="s">
        <v>28</v>
      </c>
      <c r="C14" s="644">
        <v>11.6</v>
      </c>
      <c r="D14" s="644">
        <v>7.6</v>
      </c>
      <c r="E14" s="644">
        <v>10.5</v>
      </c>
      <c r="F14" s="644">
        <v>10.5</v>
      </c>
      <c r="G14" s="644">
        <v>12.6</v>
      </c>
      <c r="H14" s="644">
        <v>13.09</v>
      </c>
      <c r="I14" s="644">
        <v>12.89</v>
      </c>
      <c r="J14" s="644">
        <v>14.04</v>
      </c>
      <c r="K14" s="878">
        <v>14.747999999999999</v>
      </c>
      <c r="L14" s="878"/>
      <c r="M14" s="878">
        <v>15.4</v>
      </c>
      <c r="N14" s="878"/>
      <c r="O14" s="878">
        <v>15.336138362496765</v>
      </c>
      <c r="P14" s="878"/>
      <c r="Q14" s="878">
        <v>16.724748209021055</v>
      </c>
      <c r="R14" s="878">
        <v>0</v>
      </c>
      <c r="S14" s="878">
        <v>16.207173450309774</v>
      </c>
      <c r="T14" s="878"/>
      <c r="U14" s="878">
        <v>15.826403318937606</v>
      </c>
      <c r="V14" s="879"/>
    </row>
    <row r="15" spans="1:25" ht="18.75">
      <c r="B15" s="648" t="s">
        <v>29</v>
      </c>
      <c r="C15" s="563">
        <v>3.8</v>
      </c>
      <c r="D15" s="563">
        <v>1.1000000000000001</v>
      </c>
      <c r="E15" s="563">
        <v>3.4</v>
      </c>
      <c r="F15" s="563">
        <v>3.4</v>
      </c>
      <c r="G15" s="645">
        <v>4.0999999999999996</v>
      </c>
      <c r="H15" s="645">
        <v>4.2</v>
      </c>
      <c r="I15" s="645">
        <v>3.81</v>
      </c>
      <c r="J15" s="564">
        <v>4.5</v>
      </c>
      <c r="K15" s="876">
        <v>5.4420000000000002</v>
      </c>
      <c r="L15" s="876"/>
      <c r="M15" s="876">
        <v>5.7</v>
      </c>
      <c r="N15" s="876"/>
      <c r="O15" s="876">
        <v>5.4964991823115019</v>
      </c>
      <c r="P15" s="876"/>
      <c r="Q15" s="876">
        <v>6.4246229110822357</v>
      </c>
      <c r="R15" s="876"/>
      <c r="S15" s="876">
        <v>6.0377983711909584</v>
      </c>
      <c r="T15" s="876"/>
      <c r="U15" s="876">
        <v>5.5875952994803679</v>
      </c>
      <c r="V15" s="877"/>
    </row>
    <row r="16" spans="1:25" ht="18">
      <c r="B16" s="653" t="s">
        <v>30</v>
      </c>
      <c r="C16" s="644">
        <v>1.9</v>
      </c>
      <c r="D16" s="644">
        <v>2.2000000000000002</v>
      </c>
      <c r="E16" s="644">
        <v>1.2</v>
      </c>
      <c r="F16" s="644">
        <v>1.2</v>
      </c>
      <c r="G16" s="644">
        <v>1.3</v>
      </c>
      <c r="H16" s="644">
        <v>1.82</v>
      </c>
      <c r="I16" s="644">
        <v>1.79</v>
      </c>
      <c r="J16" s="644">
        <v>1.63</v>
      </c>
      <c r="K16" s="878">
        <v>1.6639999999999999</v>
      </c>
      <c r="L16" s="878"/>
      <c r="M16" s="878">
        <v>2.2000000000000002</v>
      </c>
      <c r="N16" s="878"/>
      <c r="O16" s="878">
        <v>2.1043086077771687</v>
      </c>
      <c r="P16" s="878"/>
      <c r="Q16" s="878">
        <v>2.1043086077771687</v>
      </c>
      <c r="R16" s="878"/>
      <c r="S16" s="878">
        <v>2.2000000000000002</v>
      </c>
      <c r="T16" s="878"/>
      <c r="U16" s="878">
        <v>2.5</v>
      </c>
      <c r="V16" s="879"/>
    </row>
    <row r="17" spans="2:22" ht="18.75">
      <c r="B17" s="648" t="s">
        <v>31</v>
      </c>
      <c r="C17" s="563">
        <v>30.5</v>
      </c>
      <c r="D17" s="563">
        <v>22.6</v>
      </c>
      <c r="E17" s="563">
        <v>11.4</v>
      </c>
      <c r="F17" s="563">
        <v>11.4</v>
      </c>
      <c r="G17" s="645">
        <v>13.2</v>
      </c>
      <c r="H17" s="645">
        <v>17.82</v>
      </c>
      <c r="I17" s="645">
        <v>17.72</v>
      </c>
      <c r="J17" s="564">
        <v>16.22</v>
      </c>
      <c r="K17" s="876">
        <v>16.68</v>
      </c>
      <c r="L17" s="876"/>
      <c r="M17" s="876">
        <v>22.4</v>
      </c>
      <c r="N17" s="876"/>
      <c r="O17" s="876">
        <v>21.8</v>
      </c>
      <c r="P17" s="876"/>
      <c r="Q17" s="876">
        <v>21.5</v>
      </c>
      <c r="R17" s="876"/>
      <c r="S17" s="876">
        <v>23.4</v>
      </c>
      <c r="T17" s="876"/>
      <c r="U17" s="876">
        <v>26.3</v>
      </c>
      <c r="V17" s="877"/>
    </row>
    <row r="18" spans="2:22" ht="18">
      <c r="B18" s="653" t="s">
        <v>32</v>
      </c>
      <c r="C18" s="644">
        <v>46.5</v>
      </c>
      <c r="D18" s="644">
        <v>45.1</v>
      </c>
      <c r="E18" s="644">
        <v>37.700000000000003</v>
      </c>
      <c r="F18" s="644">
        <v>38.200000000000003</v>
      </c>
      <c r="G18" s="644">
        <v>44.5</v>
      </c>
      <c r="H18" s="644">
        <v>43.67</v>
      </c>
      <c r="I18" s="644">
        <v>45.26</v>
      </c>
      <c r="J18" s="644">
        <v>44.37</v>
      </c>
      <c r="K18" s="878">
        <v>45.851999999999997</v>
      </c>
      <c r="L18" s="878"/>
      <c r="M18" s="878">
        <v>47.3</v>
      </c>
      <c r="N18" s="878"/>
      <c r="O18" s="878">
        <v>49.450067024578878</v>
      </c>
      <c r="P18" s="878"/>
      <c r="Q18" s="878">
        <v>54.454139579435534</v>
      </c>
      <c r="R18" s="878"/>
      <c r="S18" s="878">
        <v>58.361037816231764</v>
      </c>
      <c r="T18" s="878"/>
      <c r="U18" s="878">
        <v>58.471950620503407</v>
      </c>
      <c r="V18" s="879"/>
    </row>
    <row r="19" spans="2:22" ht="18.75">
      <c r="B19" s="654" t="s">
        <v>33</v>
      </c>
      <c r="C19" s="655">
        <v>65.8</v>
      </c>
      <c r="D19" s="655">
        <v>69.7</v>
      </c>
      <c r="E19" s="655">
        <v>75.2</v>
      </c>
      <c r="F19" s="655">
        <v>75.5</v>
      </c>
      <c r="G19" s="655">
        <v>67.7</v>
      </c>
      <c r="H19" s="655">
        <v>66.39</v>
      </c>
      <c r="I19" s="655">
        <v>63.01</v>
      </c>
      <c r="J19" s="656">
        <v>63.07</v>
      </c>
      <c r="K19" s="880">
        <v>61.445999999999998</v>
      </c>
      <c r="L19" s="880"/>
      <c r="M19" s="880">
        <v>61.5</v>
      </c>
      <c r="N19" s="880"/>
      <c r="O19" s="880">
        <v>56.7233040745732</v>
      </c>
      <c r="P19" s="880"/>
      <c r="Q19" s="880">
        <v>56.564072276490272</v>
      </c>
      <c r="R19" s="880"/>
      <c r="S19" s="880">
        <v>53.552918639905975</v>
      </c>
      <c r="T19" s="880"/>
      <c r="U19" s="880">
        <v>54.300551516676101</v>
      </c>
      <c r="V19" s="881"/>
    </row>
    <row r="20" spans="2:22" ht="18.75">
      <c r="B20" s="207" t="s">
        <v>639</v>
      </c>
      <c r="C20" s="206"/>
      <c r="D20" s="206"/>
      <c r="E20" s="206"/>
      <c r="F20" s="206"/>
      <c r="G20" s="206"/>
      <c r="H20" s="206"/>
      <c r="I20" s="206"/>
      <c r="J20" s="206"/>
      <c r="K20" s="206"/>
      <c r="L20" s="206"/>
      <c r="M20" s="206"/>
      <c r="N20" s="206"/>
      <c r="O20" s="206"/>
      <c r="P20" s="204"/>
      <c r="Q20" s="204"/>
    </row>
    <row r="21" spans="2:22" ht="18.75">
      <c r="B21" s="207" t="s">
        <v>596</v>
      </c>
      <c r="C21" s="206"/>
      <c r="D21" s="206"/>
      <c r="E21" s="206"/>
      <c r="F21" s="206"/>
      <c r="G21" s="206"/>
      <c r="H21" s="206"/>
      <c r="I21" s="206"/>
      <c r="J21" s="206"/>
      <c r="K21" s="206"/>
      <c r="L21" s="206"/>
      <c r="M21" s="206"/>
      <c r="N21" s="206"/>
      <c r="O21" s="206"/>
      <c r="P21" s="204"/>
      <c r="Q21" s="204"/>
      <c r="R21" s="204"/>
    </row>
    <row r="24" spans="2:22">
      <c r="R24" s="201">
        <v>100</v>
      </c>
    </row>
  </sheetData>
  <mergeCells count="62">
    <mergeCell ref="S18:T18"/>
    <mergeCell ref="S19:T19"/>
    <mergeCell ref="K19:L19"/>
    <mergeCell ref="M19:N19"/>
    <mergeCell ref="O19:P19"/>
    <mergeCell ref="Q17:R17"/>
    <mergeCell ref="Q18:R18"/>
    <mergeCell ref="Q19:R19"/>
    <mergeCell ref="K17:L17"/>
    <mergeCell ref="M17:N17"/>
    <mergeCell ref="O17:P17"/>
    <mergeCell ref="K18:L18"/>
    <mergeCell ref="M18:N18"/>
    <mergeCell ref="O18:P18"/>
    <mergeCell ref="O2:V2"/>
    <mergeCell ref="K16:L16"/>
    <mergeCell ref="M16:N16"/>
    <mergeCell ref="O16:P16"/>
    <mergeCell ref="Q13:R13"/>
    <mergeCell ref="Q14:R14"/>
    <mergeCell ref="Q15:R15"/>
    <mergeCell ref="Q16:R16"/>
    <mergeCell ref="K14:L14"/>
    <mergeCell ref="M14:N14"/>
    <mergeCell ref="O14:P14"/>
    <mergeCell ref="K15:L15"/>
    <mergeCell ref="M15:N15"/>
    <mergeCell ref="O15:P15"/>
    <mergeCell ref="S3:T3"/>
    <mergeCell ref="K3:L3"/>
    <mergeCell ref="O3:P3"/>
    <mergeCell ref="S17:T17"/>
    <mergeCell ref="Q3:R3"/>
    <mergeCell ref="Q11:R11"/>
    <mergeCell ref="K12:L12"/>
    <mergeCell ref="M12:N12"/>
    <mergeCell ref="O12:P12"/>
    <mergeCell ref="Q12:R12"/>
    <mergeCell ref="K11:L11"/>
    <mergeCell ref="K13:L13"/>
    <mergeCell ref="M13:N13"/>
    <mergeCell ref="O13:P13"/>
    <mergeCell ref="M11:N11"/>
    <mergeCell ref="S12:T12"/>
    <mergeCell ref="S11:T11"/>
    <mergeCell ref="O11:P11"/>
    <mergeCell ref="B1:V1"/>
    <mergeCell ref="U17:V17"/>
    <mergeCell ref="U18:V18"/>
    <mergeCell ref="U19:V19"/>
    <mergeCell ref="S13:T13"/>
    <mergeCell ref="S14:T14"/>
    <mergeCell ref="S15:T15"/>
    <mergeCell ref="S16:T16"/>
    <mergeCell ref="U15:V15"/>
    <mergeCell ref="U16:V16"/>
    <mergeCell ref="U3:V3"/>
    <mergeCell ref="U11:V11"/>
    <mergeCell ref="U12:V12"/>
    <mergeCell ref="U13:V13"/>
    <mergeCell ref="U14:V14"/>
    <mergeCell ref="M3:N3"/>
  </mergeCells>
  <printOptions horizontalCentered="1"/>
  <pageMargins left="0.7" right="0.7" top="0.75" bottom="0.75" header="0.3" footer="0.3"/>
  <pageSetup scale="42" orientation="portrait" r:id="rId1"/>
</worksheet>
</file>

<file path=xl/worksheets/sheet4.xml><?xml version="1.0" encoding="utf-8"?>
<worksheet xmlns="http://schemas.openxmlformats.org/spreadsheetml/2006/main" xmlns:r="http://schemas.openxmlformats.org/officeDocument/2006/relationships">
  <sheetPr>
    <tabColor rgb="FF00B050"/>
    <pageSetUpPr fitToPage="1"/>
  </sheetPr>
  <dimension ref="B1:J63"/>
  <sheetViews>
    <sheetView showGridLines="0" view="pageBreakPreview" topLeftCell="A4" zoomScale="60" zoomScaleNormal="41" workbookViewId="0">
      <selection activeCell="I38" sqref="I38"/>
    </sheetView>
  </sheetViews>
  <sheetFormatPr defaultRowHeight="18.75"/>
  <cols>
    <col min="1" max="1" width="9.140625" style="169"/>
    <col min="2" max="2" width="71.5703125" style="169" bestFit="1" customWidth="1"/>
    <col min="3" max="3" width="19" style="170" bestFit="1" customWidth="1"/>
    <col min="4" max="4" width="19" style="169" bestFit="1" customWidth="1"/>
    <col min="5" max="5" width="18.28515625" style="169" bestFit="1" customWidth="1"/>
    <col min="6" max="6" width="19" style="171" bestFit="1" customWidth="1"/>
    <col min="7" max="7" width="18.28515625" style="172" bestFit="1" customWidth="1"/>
    <col min="8" max="8" width="19" style="173" bestFit="1" customWidth="1"/>
    <col min="9" max="9" width="21" style="169" bestFit="1" customWidth="1"/>
    <col min="10" max="10" width="24.28515625" style="200" bestFit="1" customWidth="1"/>
    <col min="11" max="256" width="9.140625" style="169"/>
    <col min="257" max="257" width="48.85546875" style="169" bestFit="1" customWidth="1"/>
    <col min="258" max="258" width="15.5703125" style="169" customWidth="1"/>
    <col min="259" max="263" width="11.7109375" style="169" customWidth="1"/>
    <col min="264" max="264" width="0" style="169" hidden="1" customWidth="1"/>
    <col min="265" max="265" width="16.85546875" style="169" bestFit="1" customWidth="1"/>
    <col min="266" max="266" width="22.7109375" style="169" bestFit="1" customWidth="1"/>
    <col min="267" max="512" width="9.140625" style="169"/>
    <col min="513" max="513" width="48.85546875" style="169" bestFit="1" customWidth="1"/>
    <col min="514" max="514" width="15.5703125" style="169" customWidth="1"/>
    <col min="515" max="519" width="11.7109375" style="169" customWidth="1"/>
    <col min="520" max="520" width="0" style="169" hidden="1" customWidth="1"/>
    <col min="521" max="521" width="16.85546875" style="169" bestFit="1" customWidth="1"/>
    <col min="522" max="522" width="22.7109375" style="169" bestFit="1" customWidth="1"/>
    <col min="523" max="768" width="9.140625" style="169"/>
    <col min="769" max="769" width="48.85546875" style="169" bestFit="1" customWidth="1"/>
    <col min="770" max="770" width="15.5703125" style="169" customWidth="1"/>
    <col min="771" max="775" width="11.7109375" style="169" customWidth="1"/>
    <col min="776" max="776" width="0" style="169" hidden="1" customWidth="1"/>
    <col min="777" max="777" width="16.85546875" style="169" bestFit="1" customWidth="1"/>
    <col min="778" max="778" width="22.7109375" style="169" bestFit="1" customWidth="1"/>
    <col min="779" max="1024" width="9.140625" style="169"/>
    <col min="1025" max="1025" width="48.85546875" style="169" bestFit="1" customWidth="1"/>
    <col min="1026" max="1026" width="15.5703125" style="169" customWidth="1"/>
    <col min="1027" max="1031" width="11.7109375" style="169" customWidth="1"/>
    <col min="1032" max="1032" width="0" style="169" hidden="1" customWidth="1"/>
    <col min="1033" max="1033" width="16.85546875" style="169" bestFit="1" customWidth="1"/>
    <col min="1034" max="1034" width="22.7109375" style="169" bestFit="1" customWidth="1"/>
    <col min="1035" max="1280" width="9.140625" style="169"/>
    <col min="1281" max="1281" width="48.85546875" style="169" bestFit="1" customWidth="1"/>
    <col min="1282" max="1282" width="15.5703125" style="169" customWidth="1"/>
    <col min="1283" max="1287" width="11.7109375" style="169" customWidth="1"/>
    <col min="1288" max="1288" width="0" style="169" hidden="1" customWidth="1"/>
    <col min="1289" max="1289" width="16.85546875" style="169" bestFit="1" customWidth="1"/>
    <col min="1290" max="1290" width="22.7109375" style="169" bestFit="1" customWidth="1"/>
    <col min="1291" max="1536" width="9.140625" style="169"/>
    <col min="1537" max="1537" width="48.85546875" style="169" bestFit="1" customWidth="1"/>
    <col min="1538" max="1538" width="15.5703125" style="169" customWidth="1"/>
    <col min="1539" max="1543" width="11.7109375" style="169" customWidth="1"/>
    <col min="1544" max="1544" width="0" style="169" hidden="1" customWidth="1"/>
    <col min="1545" max="1545" width="16.85546875" style="169" bestFit="1" customWidth="1"/>
    <col min="1546" max="1546" width="22.7109375" style="169" bestFit="1" customWidth="1"/>
    <col min="1547" max="1792" width="9.140625" style="169"/>
    <col min="1793" max="1793" width="48.85546875" style="169" bestFit="1" customWidth="1"/>
    <col min="1794" max="1794" width="15.5703125" style="169" customWidth="1"/>
    <col min="1795" max="1799" width="11.7109375" style="169" customWidth="1"/>
    <col min="1800" max="1800" width="0" style="169" hidden="1" customWidth="1"/>
    <col min="1801" max="1801" width="16.85546875" style="169" bestFit="1" customWidth="1"/>
    <col min="1802" max="1802" width="22.7109375" style="169" bestFit="1" customWidth="1"/>
    <col min="1803" max="2048" width="9.140625" style="169"/>
    <col min="2049" max="2049" width="48.85546875" style="169" bestFit="1" customWidth="1"/>
    <col min="2050" max="2050" width="15.5703125" style="169" customWidth="1"/>
    <col min="2051" max="2055" width="11.7109375" style="169" customWidth="1"/>
    <col min="2056" max="2056" width="0" style="169" hidden="1" customWidth="1"/>
    <col min="2057" max="2057" width="16.85546875" style="169" bestFit="1" customWidth="1"/>
    <col min="2058" max="2058" width="22.7109375" style="169" bestFit="1" customWidth="1"/>
    <col min="2059" max="2304" width="9.140625" style="169"/>
    <col min="2305" max="2305" width="48.85546875" style="169" bestFit="1" customWidth="1"/>
    <col min="2306" max="2306" width="15.5703125" style="169" customWidth="1"/>
    <col min="2307" max="2311" width="11.7109375" style="169" customWidth="1"/>
    <col min="2312" max="2312" width="0" style="169" hidden="1" customWidth="1"/>
    <col min="2313" max="2313" width="16.85546875" style="169" bestFit="1" customWidth="1"/>
    <col min="2314" max="2314" width="22.7109375" style="169" bestFit="1" customWidth="1"/>
    <col min="2315" max="2560" width="9.140625" style="169"/>
    <col min="2561" max="2561" width="48.85546875" style="169" bestFit="1" customWidth="1"/>
    <col min="2562" max="2562" width="15.5703125" style="169" customWidth="1"/>
    <col min="2563" max="2567" width="11.7109375" style="169" customWidth="1"/>
    <col min="2568" max="2568" width="0" style="169" hidden="1" customWidth="1"/>
    <col min="2569" max="2569" width="16.85546875" style="169" bestFit="1" customWidth="1"/>
    <col min="2570" max="2570" width="22.7109375" style="169" bestFit="1" customWidth="1"/>
    <col min="2571" max="2816" width="9.140625" style="169"/>
    <col min="2817" max="2817" width="48.85546875" style="169" bestFit="1" customWidth="1"/>
    <col min="2818" max="2818" width="15.5703125" style="169" customWidth="1"/>
    <col min="2819" max="2823" width="11.7109375" style="169" customWidth="1"/>
    <col min="2824" max="2824" width="0" style="169" hidden="1" customWidth="1"/>
    <col min="2825" max="2825" width="16.85546875" style="169" bestFit="1" customWidth="1"/>
    <col min="2826" max="2826" width="22.7109375" style="169" bestFit="1" customWidth="1"/>
    <col min="2827" max="3072" width="9.140625" style="169"/>
    <col min="3073" max="3073" width="48.85546875" style="169" bestFit="1" customWidth="1"/>
    <col min="3074" max="3074" width="15.5703125" style="169" customWidth="1"/>
    <col min="3075" max="3079" width="11.7109375" style="169" customWidth="1"/>
    <col min="3080" max="3080" width="0" style="169" hidden="1" customWidth="1"/>
    <col min="3081" max="3081" width="16.85546875" style="169" bestFit="1" customWidth="1"/>
    <col min="3082" max="3082" width="22.7109375" style="169" bestFit="1" customWidth="1"/>
    <col min="3083" max="3328" width="9.140625" style="169"/>
    <col min="3329" max="3329" width="48.85546875" style="169" bestFit="1" customWidth="1"/>
    <col min="3330" max="3330" width="15.5703125" style="169" customWidth="1"/>
    <col min="3331" max="3335" width="11.7109375" style="169" customWidth="1"/>
    <col min="3336" max="3336" width="0" style="169" hidden="1" customWidth="1"/>
    <col min="3337" max="3337" width="16.85546875" style="169" bestFit="1" customWidth="1"/>
    <col min="3338" max="3338" width="22.7109375" style="169" bestFit="1" customWidth="1"/>
    <col min="3339" max="3584" width="9.140625" style="169"/>
    <col min="3585" max="3585" width="48.85546875" style="169" bestFit="1" customWidth="1"/>
    <col min="3586" max="3586" width="15.5703125" style="169" customWidth="1"/>
    <col min="3587" max="3591" width="11.7109375" style="169" customWidth="1"/>
    <col min="3592" max="3592" width="0" style="169" hidden="1" customWidth="1"/>
    <col min="3593" max="3593" width="16.85546875" style="169" bestFit="1" customWidth="1"/>
    <col min="3594" max="3594" width="22.7109375" style="169" bestFit="1" customWidth="1"/>
    <col min="3595" max="3840" width="9.140625" style="169"/>
    <col min="3841" max="3841" width="48.85546875" style="169" bestFit="1" customWidth="1"/>
    <col min="3842" max="3842" width="15.5703125" style="169" customWidth="1"/>
    <col min="3843" max="3847" width="11.7109375" style="169" customWidth="1"/>
    <col min="3848" max="3848" width="0" style="169" hidden="1" customWidth="1"/>
    <col min="3849" max="3849" width="16.85546875" style="169" bestFit="1" customWidth="1"/>
    <col min="3850" max="3850" width="22.7109375" style="169" bestFit="1" customWidth="1"/>
    <col min="3851" max="4096" width="9.140625" style="169"/>
    <col min="4097" max="4097" width="48.85546875" style="169" bestFit="1" customWidth="1"/>
    <col min="4098" max="4098" width="15.5703125" style="169" customWidth="1"/>
    <col min="4099" max="4103" width="11.7109375" style="169" customWidth="1"/>
    <col min="4104" max="4104" width="0" style="169" hidden="1" customWidth="1"/>
    <col min="4105" max="4105" width="16.85546875" style="169" bestFit="1" customWidth="1"/>
    <col min="4106" max="4106" width="22.7109375" style="169" bestFit="1" customWidth="1"/>
    <col min="4107" max="4352" width="9.140625" style="169"/>
    <col min="4353" max="4353" width="48.85546875" style="169" bestFit="1" customWidth="1"/>
    <col min="4354" max="4354" width="15.5703125" style="169" customWidth="1"/>
    <col min="4355" max="4359" width="11.7109375" style="169" customWidth="1"/>
    <col min="4360" max="4360" width="0" style="169" hidden="1" customWidth="1"/>
    <col min="4361" max="4361" width="16.85546875" style="169" bestFit="1" customWidth="1"/>
    <col min="4362" max="4362" width="22.7109375" style="169" bestFit="1" customWidth="1"/>
    <col min="4363" max="4608" width="9.140625" style="169"/>
    <col min="4609" max="4609" width="48.85546875" style="169" bestFit="1" customWidth="1"/>
    <col min="4610" max="4610" width="15.5703125" style="169" customWidth="1"/>
    <col min="4611" max="4615" width="11.7109375" style="169" customWidth="1"/>
    <col min="4616" max="4616" width="0" style="169" hidden="1" customWidth="1"/>
    <col min="4617" max="4617" width="16.85546875" style="169" bestFit="1" customWidth="1"/>
    <col min="4618" max="4618" width="22.7109375" style="169" bestFit="1" customWidth="1"/>
    <col min="4619" max="4864" width="9.140625" style="169"/>
    <col min="4865" max="4865" width="48.85546875" style="169" bestFit="1" customWidth="1"/>
    <col min="4866" max="4866" width="15.5703125" style="169" customWidth="1"/>
    <col min="4867" max="4871" width="11.7109375" style="169" customWidth="1"/>
    <col min="4872" max="4872" width="0" style="169" hidden="1" customWidth="1"/>
    <col min="4873" max="4873" width="16.85546875" style="169" bestFit="1" customWidth="1"/>
    <col min="4874" max="4874" width="22.7109375" style="169" bestFit="1" customWidth="1"/>
    <col min="4875" max="5120" width="9.140625" style="169"/>
    <col min="5121" max="5121" width="48.85546875" style="169" bestFit="1" customWidth="1"/>
    <col min="5122" max="5122" width="15.5703125" style="169" customWidth="1"/>
    <col min="5123" max="5127" width="11.7109375" style="169" customWidth="1"/>
    <col min="5128" max="5128" width="0" style="169" hidden="1" customWidth="1"/>
    <col min="5129" max="5129" width="16.85546875" style="169" bestFit="1" customWidth="1"/>
    <col min="5130" max="5130" width="22.7109375" style="169" bestFit="1" customWidth="1"/>
    <col min="5131" max="5376" width="9.140625" style="169"/>
    <col min="5377" max="5377" width="48.85546875" style="169" bestFit="1" customWidth="1"/>
    <col min="5378" max="5378" width="15.5703125" style="169" customWidth="1"/>
    <col min="5379" max="5383" width="11.7109375" style="169" customWidth="1"/>
    <col min="5384" max="5384" width="0" style="169" hidden="1" customWidth="1"/>
    <col min="5385" max="5385" width="16.85546875" style="169" bestFit="1" customWidth="1"/>
    <col min="5386" max="5386" width="22.7109375" style="169" bestFit="1" customWidth="1"/>
    <col min="5387" max="5632" width="9.140625" style="169"/>
    <col min="5633" max="5633" width="48.85546875" style="169" bestFit="1" customWidth="1"/>
    <col min="5634" max="5634" width="15.5703125" style="169" customWidth="1"/>
    <col min="5635" max="5639" width="11.7109375" style="169" customWidth="1"/>
    <col min="5640" max="5640" width="0" style="169" hidden="1" customWidth="1"/>
    <col min="5641" max="5641" width="16.85546875" style="169" bestFit="1" customWidth="1"/>
    <col min="5642" max="5642" width="22.7109375" style="169" bestFit="1" customWidth="1"/>
    <col min="5643" max="5888" width="9.140625" style="169"/>
    <col min="5889" max="5889" width="48.85546875" style="169" bestFit="1" customWidth="1"/>
    <col min="5890" max="5890" width="15.5703125" style="169" customWidth="1"/>
    <col min="5891" max="5895" width="11.7109375" style="169" customWidth="1"/>
    <col min="5896" max="5896" width="0" style="169" hidden="1" customWidth="1"/>
    <col min="5897" max="5897" width="16.85546875" style="169" bestFit="1" customWidth="1"/>
    <col min="5898" max="5898" width="22.7109375" style="169" bestFit="1" customWidth="1"/>
    <col min="5899" max="6144" width="9.140625" style="169"/>
    <col min="6145" max="6145" width="48.85546875" style="169" bestFit="1" customWidth="1"/>
    <col min="6146" max="6146" width="15.5703125" style="169" customWidth="1"/>
    <col min="6147" max="6151" width="11.7109375" style="169" customWidth="1"/>
    <col min="6152" max="6152" width="0" style="169" hidden="1" customWidth="1"/>
    <col min="6153" max="6153" width="16.85546875" style="169" bestFit="1" customWidth="1"/>
    <col min="6154" max="6154" width="22.7109375" style="169" bestFit="1" customWidth="1"/>
    <col min="6155" max="6400" width="9.140625" style="169"/>
    <col min="6401" max="6401" width="48.85546875" style="169" bestFit="1" customWidth="1"/>
    <col min="6402" max="6402" width="15.5703125" style="169" customWidth="1"/>
    <col min="6403" max="6407" width="11.7109375" style="169" customWidth="1"/>
    <col min="6408" max="6408" width="0" style="169" hidden="1" customWidth="1"/>
    <col min="6409" max="6409" width="16.85546875" style="169" bestFit="1" customWidth="1"/>
    <col min="6410" max="6410" width="22.7109375" style="169" bestFit="1" customWidth="1"/>
    <col min="6411" max="6656" width="9.140625" style="169"/>
    <col min="6657" max="6657" width="48.85546875" style="169" bestFit="1" customWidth="1"/>
    <col min="6658" max="6658" width="15.5703125" style="169" customWidth="1"/>
    <col min="6659" max="6663" width="11.7109375" style="169" customWidth="1"/>
    <col min="6664" max="6664" width="0" style="169" hidden="1" customWidth="1"/>
    <col min="6665" max="6665" width="16.85546875" style="169" bestFit="1" customWidth="1"/>
    <col min="6666" max="6666" width="22.7109375" style="169" bestFit="1" customWidth="1"/>
    <col min="6667" max="6912" width="9.140625" style="169"/>
    <col min="6913" max="6913" width="48.85546875" style="169" bestFit="1" customWidth="1"/>
    <col min="6914" max="6914" width="15.5703125" style="169" customWidth="1"/>
    <col min="6915" max="6919" width="11.7109375" style="169" customWidth="1"/>
    <col min="6920" max="6920" width="0" style="169" hidden="1" customWidth="1"/>
    <col min="6921" max="6921" width="16.85546875" style="169" bestFit="1" customWidth="1"/>
    <col min="6922" max="6922" width="22.7109375" style="169" bestFit="1" customWidth="1"/>
    <col min="6923" max="7168" width="9.140625" style="169"/>
    <col min="7169" max="7169" width="48.85546875" style="169" bestFit="1" customWidth="1"/>
    <col min="7170" max="7170" width="15.5703125" style="169" customWidth="1"/>
    <col min="7171" max="7175" width="11.7109375" style="169" customWidth="1"/>
    <col min="7176" max="7176" width="0" style="169" hidden="1" customWidth="1"/>
    <col min="7177" max="7177" width="16.85546875" style="169" bestFit="1" customWidth="1"/>
    <col min="7178" max="7178" width="22.7109375" style="169" bestFit="1" customWidth="1"/>
    <col min="7179" max="7424" width="9.140625" style="169"/>
    <col min="7425" max="7425" width="48.85546875" style="169" bestFit="1" customWidth="1"/>
    <col min="7426" max="7426" width="15.5703125" style="169" customWidth="1"/>
    <col min="7427" max="7431" width="11.7109375" style="169" customWidth="1"/>
    <col min="7432" max="7432" width="0" style="169" hidden="1" customWidth="1"/>
    <col min="7433" max="7433" width="16.85546875" style="169" bestFit="1" customWidth="1"/>
    <col min="7434" max="7434" width="22.7109375" style="169" bestFit="1" customWidth="1"/>
    <col min="7435" max="7680" width="9.140625" style="169"/>
    <col min="7681" max="7681" width="48.85546875" style="169" bestFit="1" customWidth="1"/>
    <col min="7682" max="7682" width="15.5703125" style="169" customWidth="1"/>
    <col min="7683" max="7687" width="11.7109375" style="169" customWidth="1"/>
    <col min="7688" max="7688" width="0" style="169" hidden="1" customWidth="1"/>
    <col min="7689" max="7689" width="16.85546875" style="169" bestFit="1" customWidth="1"/>
    <col min="7690" max="7690" width="22.7109375" style="169" bestFit="1" customWidth="1"/>
    <col min="7691" max="7936" width="9.140625" style="169"/>
    <col min="7937" max="7937" width="48.85546875" style="169" bestFit="1" customWidth="1"/>
    <col min="7938" max="7938" width="15.5703125" style="169" customWidth="1"/>
    <col min="7939" max="7943" width="11.7109375" style="169" customWidth="1"/>
    <col min="7944" max="7944" width="0" style="169" hidden="1" customWidth="1"/>
    <col min="7945" max="7945" width="16.85546875" style="169" bestFit="1" customWidth="1"/>
    <col min="7946" max="7946" width="22.7109375" style="169" bestFit="1" customWidth="1"/>
    <col min="7947" max="8192" width="9.140625" style="169"/>
    <col min="8193" max="8193" width="48.85546875" style="169" bestFit="1" customWidth="1"/>
    <col min="8194" max="8194" width="15.5703125" style="169" customWidth="1"/>
    <col min="8195" max="8199" width="11.7109375" style="169" customWidth="1"/>
    <col min="8200" max="8200" width="0" style="169" hidden="1" customWidth="1"/>
    <col min="8201" max="8201" width="16.85546875" style="169" bestFit="1" customWidth="1"/>
    <col min="8202" max="8202" width="22.7109375" style="169" bestFit="1" customWidth="1"/>
    <col min="8203" max="8448" width="9.140625" style="169"/>
    <col min="8449" max="8449" width="48.85546875" style="169" bestFit="1" customWidth="1"/>
    <col min="8450" max="8450" width="15.5703125" style="169" customWidth="1"/>
    <col min="8451" max="8455" width="11.7109375" style="169" customWidth="1"/>
    <col min="8456" max="8456" width="0" style="169" hidden="1" customWidth="1"/>
    <col min="8457" max="8457" width="16.85546875" style="169" bestFit="1" customWidth="1"/>
    <col min="8458" max="8458" width="22.7109375" style="169" bestFit="1" customWidth="1"/>
    <col min="8459" max="8704" width="9.140625" style="169"/>
    <col min="8705" max="8705" width="48.85546875" style="169" bestFit="1" customWidth="1"/>
    <col min="8706" max="8706" width="15.5703125" style="169" customWidth="1"/>
    <col min="8707" max="8711" width="11.7109375" style="169" customWidth="1"/>
    <col min="8712" max="8712" width="0" style="169" hidden="1" customWidth="1"/>
    <col min="8713" max="8713" width="16.85546875" style="169" bestFit="1" customWidth="1"/>
    <col min="8714" max="8714" width="22.7109375" style="169" bestFit="1" customWidth="1"/>
    <col min="8715" max="8960" width="9.140625" style="169"/>
    <col min="8961" max="8961" width="48.85546875" style="169" bestFit="1" customWidth="1"/>
    <col min="8962" max="8962" width="15.5703125" style="169" customWidth="1"/>
    <col min="8963" max="8967" width="11.7109375" style="169" customWidth="1"/>
    <col min="8968" max="8968" width="0" style="169" hidden="1" customWidth="1"/>
    <col min="8969" max="8969" width="16.85546875" style="169" bestFit="1" customWidth="1"/>
    <col min="8970" max="8970" width="22.7109375" style="169" bestFit="1" customWidth="1"/>
    <col min="8971" max="9216" width="9.140625" style="169"/>
    <col min="9217" max="9217" width="48.85546875" style="169" bestFit="1" customWidth="1"/>
    <col min="9218" max="9218" width="15.5703125" style="169" customWidth="1"/>
    <col min="9219" max="9223" width="11.7109375" style="169" customWidth="1"/>
    <col min="9224" max="9224" width="0" style="169" hidden="1" customWidth="1"/>
    <col min="9225" max="9225" width="16.85546875" style="169" bestFit="1" customWidth="1"/>
    <col min="9226" max="9226" width="22.7109375" style="169" bestFit="1" customWidth="1"/>
    <col min="9227" max="9472" width="9.140625" style="169"/>
    <col min="9473" max="9473" width="48.85546875" style="169" bestFit="1" customWidth="1"/>
    <col min="9474" max="9474" width="15.5703125" style="169" customWidth="1"/>
    <col min="9475" max="9479" width="11.7109375" style="169" customWidth="1"/>
    <col min="9480" max="9480" width="0" style="169" hidden="1" customWidth="1"/>
    <col min="9481" max="9481" width="16.85546875" style="169" bestFit="1" customWidth="1"/>
    <col min="9482" max="9482" width="22.7109375" style="169" bestFit="1" customWidth="1"/>
    <col min="9483" max="9728" width="9.140625" style="169"/>
    <col min="9729" max="9729" width="48.85546875" style="169" bestFit="1" customWidth="1"/>
    <col min="9730" max="9730" width="15.5703125" style="169" customWidth="1"/>
    <col min="9731" max="9735" width="11.7109375" style="169" customWidth="1"/>
    <col min="9736" max="9736" width="0" style="169" hidden="1" customWidth="1"/>
    <col min="9737" max="9737" width="16.85546875" style="169" bestFit="1" customWidth="1"/>
    <col min="9738" max="9738" width="22.7109375" style="169" bestFit="1" customWidth="1"/>
    <col min="9739" max="9984" width="9.140625" style="169"/>
    <col min="9985" max="9985" width="48.85546875" style="169" bestFit="1" customWidth="1"/>
    <col min="9986" max="9986" width="15.5703125" style="169" customWidth="1"/>
    <col min="9987" max="9991" width="11.7109375" style="169" customWidth="1"/>
    <col min="9992" max="9992" width="0" style="169" hidden="1" customWidth="1"/>
    <col min="9993" max="9993" width="16.85546875" style="169" bestFit="1" customWidth="1"/>
    <col min="9994" max="9994" width="22.7109375" style="169" bestFit="1" customWidth="1"/>
    <col min="9995" max="10240" width="9.140625" style="169"/>
    <col min="10241" max="10241" width="48.85546875" style="169" bestFit="1" customWidth="1"/>
    <col min="10242" max="10242" width="15.5703125" style="169" customWidth="1"/>
    <col min="10243" max="10247" width="11.7109375" style="169" customWidth="1"/>
    <col min="10248" max="10248" width="0" style="169" hidden="1" customWidth="1"/>
    <col min="10249" max="10249" width="16.85546875" style="169" bestFit="1" customWidth="1"/>
    <col min="10250" max="10250" width="22.7109375" style="169" bestFit="1" customWidth="1"/>
    <col min="10251" max="10496" width="9.140625" style="169"/>
    <col min="10497" max="10497" width="48.85546875" style="169" bestFit="1" customWidth="1"/>
    <col min="10498" max="10498" width="15.5703125" style="169" customWidth="1"/>
    <col min="10499" max="10503" width="11.7109375" style="169" customWidth="1"/>
    <col min="10504" max="10504" width="0" style="169" hidden="1" customWidth="1"/>
    <col min="10505" max="10505" width="16.85546875" style="169" bestFit="1" customWidth="1"/>
    <col min="10506" max="10506" width="22.7109375" style="169" bestFit="1" customWidth="1"/>
    <col min="10507" max="10752" width="9.140625" style="169"/>
    <col min="10753" max="10753" width="48.85546875" style="169" bestFit="1" customWidth="1"/>
    <col min="10754" max="10754" width="15.5703125" style="169" customWidth="1"/>
    <col min="10755" max="10759" width="11.7109375" style="169" customWidth="1"/>
    <col min="10760" max="10760" width="0" style="169" hidden="1" customWidth="1"/>
    <col min="10761" max="10761" width="16.85546875" style="169" bestFit="1" customWidth="1"/>
    <col min="10762" max="10762" width="22.7109375" style="169" bestFit="1" customWidth="1"/>
    <col min="10763" max="11008" width="9.140625" style="169"/>
    <col min="11009" max="11009" width="48.85546875" style="169" bestFit="1" customWidth="1"/>
    <col min="11010" max="11010" width="15.5703125" style="169" customWidth="1"/>
    <col min="11011" max="11015" width="11.7109375" style="169" customWidth="1"/>
    <col min="11016" max="11016" width="0" style="169" hidden="1" customWidth="1"/>
    <col min="11017" max="11017" width="16.85546875" style="169" bestFit="1" customWidth="1"/>
    <col min="11018" max="11018" width="22.7109375" style="169" bestFit="1" customWidth="1"/>
    <col min="11019" max="11264" width="9.140625" style="169"/>
    <col min="11265" max="11265" width="48.85546875" style="169" bestFit="1" customWidth="1"/>
    <col min="11266" max="11266" width="15.5703125" style="169" customWidth="1"/>
    <col min="11267" max="11271" width="11.7109375" style="169" customWidth="1"/>
    <col min="11272" max="11272" width="0" style="169" hidden="1" customWidth="1"/>
    <col min="11273" max="11273" width="16.85546875" style="169" bestFit="1" customWidth="1"/>
    <col min="11274" max="11274" width="22.7109375" style="169" bestFit="1" customWidth="1"/>
    <col min="11275" max="11520" width="9.140625" style="169"/>
    <col min="11521" max="11521" width="48.85546875" style="169" bestFit="1" customWidth="1"/>
    <col min="11522" max="11522" width="15.5703125" style="169" customWidth="1"/>
    <col min="11523" max="11527" width="11.7109375" style="169" customWidth="1"/>
    <col min="11528" max="11528" width="0" style="169" hidden="1" customWidth="1"/>
    <col min="11529" max="11529" width="16.85546875" style="169" bestFit="1" customWidth="1"/>
    <col min="11530" max="11530" width="22.7109375" style="169" bestFit="1" customWidth="1"/>
    <col min="11531" max="11776" width="9.140625" style="169"/>
    <col min="11777" max="11777" width="48.85546875" style="169" bestFit="1" customWidth="1"/>
    <col min="11778" max="11778" width="15.5703125" style="169" customWidth="1"/>
    <col min="11779" max="11783" width="11.7109375" style="169" customWidth="1"/>
    <col min="11784" max="11784" width="0" style="169" hidden="1" customWidth="1"/>
    <col min="11785" max="11785" width="16.85546875" style="169" bestFit="1" customWidth="1"/>
    <col min="11786" max="11786" width="22.7109375" style="169" bestFit="1" customWidth="1"/>
    <col min="11787" max="12032" width="9.140625" style="169"/>
    <col min="12033" max="12033" width="48.85546875" style="169" bestFit="1" customWidth="1"/>
    <col min="12034" max="12034" width="15.5703125" style="169" customWidth="1"/>
    <col min="12035" max="12039" width="11.7109375" style="169" customWidth="1"/>
    <col min="12040" max="12040" width="0" style="169" hidden="1" customWidth="1"/>
    <col min="12041" max="12041" width="16.85546875" style="169" bestFit="1" customWidth="1"/>
    <col min="12042" max="12042" width="22.7109375" style="169" bestFit="1" customWidth="1"/>
    <col min="12043" max="12288" width="9.140625" style="169"/>
    <col min="12289" max="12289" width="48.85546875" style="169" bestFit="1" customWidth="1"/>
    <col min="12290" max="12290" width="15.5703125" style="169" customWidth="1"/>
    <col min="12291" max="12295" width="11.7109375" style="169" customWidth="1"/>
    <col min="12296" max="12296" width="0" style="169" hidden="1" customWidth="1"/>
    <col min="12297" max="12297" width="16.85546875" style="169" bestFit="1" customWidth="1"/>
    <col min="12298" max="12298" width="22.7109375" style="169" bestFit="1" customWidth="1"/>
    <col min="12299" max="12544" width="9.140625" style="169"/>
    <col min="12545" max="12545" width="48.85546875" style="169" bestFit="1" customWidth="1"/>
    <col min="12546" max="12546" width="15.5703125" style="169" customWidth="1"/>
    <col min="12547" max="12551" width="11.7109375" style="169" customWidth="1"/>
    <col min="12552" max="12552" width="0" style="169" hidden="1" customWidth="1"/>
    <col min="12553" max="12553" width="16.85546875" style="169" bestFit="1" customWidth="1"/>
    <col min="12554" max="12554" width="22.7109375" style="169" bestFit="1" customWidth="1"/>
    <col min="12555" max="12800" width="9.140625" style="169"/>
    <col min="12801" max="12801" width="48.85546875" style="169" bestFit="1" customWidth="1"/>
    <col min="12802" max="12802" width="15.5703125" style="169" customWidth="1"/>
    <col min="12803" max="12807" width="11.7109375" style="169" customWidth="1"/>
    <col min="12808" max="12808" width="0" style="169" hidden="1" customWidth="1"/>
    <col min="12809" max="12809" width="16.85546875" style="169" bestFit="1" customWidth="1"/>
    <col min="12810" max="12810" width="22.7109375" style="169" bestFit="1" customWidth="1"/>
    <col min="12811" max="13056" width="9.140625" style="169"/>
    <col min="13057" max="13057" width="48.85546875" style="169" bestFit="1" customWidth="1"/>
    <col min="13058" max="13058" width="15.5703125" style="169" customWidth="1"/>
    <col min="13059" max="13063" width="11.7109375" style="169" customWidth="1"/>
    <col min="13064" max="13064" width="0" style="169" hidden="1" customWidth="1"/>
    <col min="13065" max="13065" width="16.85546875" style="169" bestFit="1" customWidth="1"/>
    <col min="13066" max="13066" width="22.7109375" style="169" bestFit="1" customWidth="1"/>
    <col min="13067" max="13312" width="9.140625" style="169"/>
    <col min="13313" max="13313" width="48.85546875" style="169" bestFit="1" customWidth="1"/>
    <col min="13314" max="13314" width="15.5703125" style="169" customWidth="1"/>
    <col min="13315" max="13319" width="11.7109375" style="169" customWidth="1"/>
    <col min="13320" max="13320" width="0" style="169" hidden="1" customWidth="1"/>
    <col min="13321" max="13321" width="16.85546875" style="169" bestFit="1" customWidth="1"/>
    <col min="13322" max="13322" width="22.7109375" style="169" bestFit="1" customWidth="1"/>
    <col min="13323" max="13568" width="9.140625" style="169"/>
    <col min="13569" max="13569" width="48.85546875" style="169" bestFit="1" customWidth="1"/>
    <col min="13570" max="13570" width="15.5703125" style="169" customWidth="1"/>
    <col min="13571" max="13575" width="11.7109375" style="169" customWidth="1"/>
    <col min="13576" max="13576" width="0" style="169" hidden="1" customWidth="1"/>
    <col min="13577" max="13577" width="16.85546875" style="169" bestFit="1" customWidth="1"/>
    <col min="13578" max="13578" width="22.7109375" style="169" bestFit="1" customWidth="1"/>
    <col min="13579" max="13824" width="9.140625" style="169"/>
    <col min="13825" max="13825" width="48.85546875" style="169" bestFit="1" customWidth="1"/>
    <col min="13826" max="13826" width="15.5703125" style="169" customWidth="1"/>
    <col min="13827" max="13831" width="11.7109375" style="169" customWidth="1"/>
    <col min="13832" max="13832" width="0" style="169" hidden="1" customWidth="1"/>
    <col min="13833" max="13833" width="16.85546875" style="169" bestFit="1" customWidth="1"/>
    <col min="13834" max="13834" width="22.7109375" style="169" bestFit="1" customWidth="1"/>
    <col min="13835" max="14080" width="9.140625" style="169"/>
    <col min="14081" max="14081" width="48.85546875" style="169" bestFit="1" customWidth="1"/>
    <col min="14082" max="14082" width="15.5703125" style="169" customWidth="1"/>
    <col min="14083" max="14087" width="11.7109375" style="169" customWidth="1"/>
    <col min="14088" max="14088" width="0" style="169" hidden="1" customWidth="1"/>
    <col min="14089" max="14089" width="16.85546875" style="169" bestFit="1" customWidth="1"/>
    <col min="14090" max="14090" width="22.7109375" style="169" bestFit="1" customWidth="1"/>
    <col min="14091" max="14336" width="9.140625" style="169"/>
    <col min="14337" max="14337" width="48.85546875" style="169" bestFit="1" customWidth="1"/>
    <col min="14338" max="14338" width="15.5703125" style="169" customWidth="1"/>
    <col min="14339" max="14343" width="11.7109375" style="169" customWidth="1"/>
    <col min="14344" max="14344" width="0" style="169" hidden="1" customWidth="1"/>
    <col min="14345" max="14345" width="16.85546875" style="169" bestFit="1" customWidth="1"/>
    <col min="14346" max="14346" width="22.7109375" style="169" bestFit="1" customWidth="1"/>
    <col min="14347" max="14592" width="9.140625" style="169"/>
    <col min="14593" max="14593" width="48.85546875" style="169" bestFit="1" customWidth="1"/>
    <col min="14594" max="14594" width="15.5703125" style="169" customWidth="1"/>
    <col min="14595" max="14599" width="11.7109375" style="169" customWidth="1"/>
    <col min="14600" max="14600" width="0" style="169" hidden="1" customWidth="1"/>
    <col min="14601" max="14601" width="16.85546875" style="169" bestFit="1" customWidth="1"/>
    <col min="14602" max="14602" width="22.7109375" style="169" bestFit="1" customWidth="1"/>
    <col min="14603" max="14848" width="9.140625" style="169"/>
    <col min="14849" max="14849" width="48.85546875" style="169" bestFit="1" customWidth="1"/>
    <col min="14850" max="14850" width="15.5703125" style="169" customWidth="1"/>
    <col min="14851" max="14855" width="11.7109375" style="169" customWidth="1"/>
    <col min="14856" max="14856" width="0" style="169" hidden="1" customWidth="1"/>
    <col min="14857" max="14857" width="16.85546875" style="169" bestFit="1" customWidth="1"/>
    <col min="14858" max="14858" width="22.7109375" style="169" bestFit="1" customWidth="1"/>
    <col min="14859" max="15104" width="9.140625" style="169"/>
    <col min="15105" max="15105" width="48.85546875" style="169" bestFit="1" customWidth="1"/>
    <col min="15106" max="15106" width="15.5703125" style="169" customWidth="1"/>
    <col min="15107" max="15111" width="11.7109375" style="169" customWidth="1"/>
    <col min="15112" max="15112" width="0" style="169" hidden="1" customWidth="1"/>
    <col min="15113" max="15113" width="16.85546875" style="169" bestFit="1" customWidth="1"/>
    <col min="15114" max="15114" width="22.7109375" style="169" bestFit="1" customWidth="1"/>
    <col min="15115" max="15360" width="9.140625" style="169"/>
    <col min="15361" max="15361" width="48.85546875" style="169" bestFit="1" customWidth="1"/>
    <col min="15362" max="15362" width="15.5703125" style="169" customWidth="1"/>
    <col min="15363" max="15367" width="11.7109375" style="169" customWidth="1"/>
    <col min="15368" max="15368" width="0" style="169" hidden="1" customWidth="1"/>
    <col min="15369" max="15369" width="16.85546875" style="169" bestFit="1" customWidth="1"/>
    <col min="15370" max="15370" width="22.7109375" style="169" bestFit="1" customWidth="1"/>
    <col min="15371" max="15616" width="9.140625" style="169"/>
    <col min="15617" max="15617" width="48.85546875" style="169" bestFit="1" customWidth="1"/>
    <col min="15618" max="15618" width="15.5703125" style="169" customWidth="1"/>
    <col min="15619" max="15623" width="11.7109375" style="169" customWidth="1"/>
    <col min="15624" max="15624" width="0" style="169" hidden="1" customWidth="1"/>
    <col min="15625" max="15625" width="16.85546875" style="169" bestFit="1" customWidth="1"/>
    <col min="15626" max="15626" width="22.7109375" style="169" bestFit="1" customWidth="1"/>
    <col min="15627" max="15872" width="9.140625" style="169"/>
    <col min="15873" max="15873" width="48.85546875" style="169" bestFit="1" customWidth="1"/>
    <col min="15874" max="15874" width="15.5703125" style="169" customWidth="1"/>
    <col min="15875" max="15879" width="11.7109375" style="169" customWidth="1"/>
    <col min="15880" max="15880" width="0" style="169" hidden="1" customWidth="1"/>
    <col min="15881" max="15881" width="16.85546875" style="169" bestFit="1" customWidth="1"/>
    <col min="15882" max="15882" width="22.7109375" style="169" bestFit="1" customWidth="1"/>
    <col min="15883" max="16128" width="9.140625" style="169"/>
    <col min="16129" max="16129" width="48.85546875" style="169" bestFit="1" customWidth="1"/>
    <col min="16130" max="16130" width="15.5703125" style="169" customWidth="1"/>
    <col min="16131" max="16135" width="11.7109375" style="169" customWidth="1"/>
    <col min="16136" max="16136" width="0" style="169" hidden="1" customWidth="1"/>
    <col min="16137" max="16137" width="16.85546875" style="169" bestFit="1" customWidth="1"/>
    <col min="16138" max="16138" width="22.7109375" style="169" bestFit="1" customWidth="1"/>
    <col min="16139" max="16384" width="9.140625" style="169"/>
  </cols>
  <sheetData>
    <row r="1" spans="2:10">
      <c r="J1" s="174"/>
    </row>
    <row r="2" spans="2:10" ht="27">
      <c r="B2" s="896" t="s">
        <v>509</v>
      </c>
      <c r="C2" s="896"/>
      <c r="D2" s="896"/>
      <c r="E2" s="896"/>
      <c r="F2" s="896"/>
      <c r="G2" s="896"/>
      <c r="H2" s="896"/>
      <c r="I2" s="896"/>
      <c r="J2" s="896"/>
    </row>
    <row r="3" spans="2:10" ht="27">
      <c r="B3" s="897">
        <v>40999</v>
      </c>
      <c r="C3" s="898"/>
      <c r="D3" s="898"/>
      <c r="E3" s="898"/>
      <c r="F3" s="898"/>
      <c r="G3" s="898"/>
      <c r="H3" s="898"/>
      <c r="I3" s="898"/>
      <c r="J3" s="898"/>
    </row>
    <row r="4" spans="2:10" ht="22.5">
      <c r="I4" s="657"/>
      <c r="J4" s="658" t="s">
        <v>97</v>
      </c>
    </row>
    <row r="5" spans="2:10" s="175" customFormat="1" ht="20.25" customHeight="1">
      <c r="B5" s="892" t="s">
        <v>35</v>
      </c>
      <c r="C5" s="894" t="s">
        <v>87</v>
      </c>
      <c r="D5" s="900" t="s">
        <v>318</v>
      </c>
      <c r="E5" s="900" t="s">
        <v>319</v>
      </c>
      <c r="F5" s="894" t="s">
        <v>320</v>
      </c>
      <c r="G5" s="900" t="s">
        <v>321</v>
      </c>
      <c r="H5" s="894" t="s">
        <v>36</v>
      </c>
      <c r="I5" s="894" t="s">
        <v>83</v>
      </c>
      <c r="J5" s="899"/>
    </row>
    <row r="6" spans="2:10" s="176" customFormat="1" ht="20.100000000000001" customHeight="1" thickBot="1">
      <c r="B6" s="893"/>
      <c r="C6" s="895"/>
      <c r="D6" s="901"/>
      <c r="E6" s="901"/>
      <c r="F6" s="895"/>
      <c r="G6" s="901"/>
      <c r="H6" s="895"/>
      <c r="I6" s="177" t="s">
        <v>21</v>
      </c>
      <c r="J6" s="208" t="s">
        <v>20</v>
      </c>
    </row>
    <row r="7" spans="2:10" s="178" customFormat="1" ht="20.25" hidden="1">
      <c r="B7" s="209" t="s">
        <v>514</v>
      </c>
      <c r="C7" s="179" t="s">
        <v>515</v>
      </c>
      <c r="D7" s="180" t="s">
        <v>516</v>
      </c>
      <c r="E7" s="180" t="s">
        <v>517</v>
      </c>
      <c r="F7" s="180" t="s">
        <v>518</v>
      </c>
      <c r="G7" s="181" t="s">
        <v>519</v>
      </c>
      <c r="H7" s="180" t="s">
        <v>520</v>
      </c>
      <c r="I7" s="180" t="s">
        <v>521</v>
      </c>
      <c r="J7" s="210" t="s">
        <v>522</v>
      </c>
    </row>
    <row r="8" spans="2:10" ht="20.25">
      <c r="B8" s="209" t="s">
        <v>37</v>
      </c>
      <c r="C8" s="179"/>
      <c r="D8" s="180"/>
      <c r="E8" s="180"/>
      <c r="F8" s="180"/>
      <c r="G8" s="181"/>
      <c r="H8" s="180"/>
      <c r="I8" s="180"/>
      <c r="J8" s="210"/>
    </row>
    <row r="9" spans="2:10" ht="20.25">
      <c r="B9" s="211" t="s">
        <v>38</v>
      </c>
      <c r="C9" s="134">
        <v>168444.924</v>
      </c>
      <c r="D9" s="134">
        <v>479827.64</v>
      </c>
      <c r="E9" s="134">
        <v>39345.538999999997</v>
      </c>
      <c r="F9" s="134">
        <v>687618.10300000012</v>
      </c>
      <c r="G9" s="134">
        <v>2524.7199999999993</v>
      </c>
      <c r="H9" s="134">
        <v>690142.82300000009</v>
      </c>
      <c r="I9" s="134">
        <v>20865.220000000205</v>
      </c>
      <c r="J9" s="212">
        <v>128089.19400000002</v>
      </c>
    </row>
    <row r="10" spans="2:10" ht="20.25">
      <c r="B10" s="211" t="s">
        <v>39</v>
      </c>
      <c r="C10" s="134">
        <v>29948.493000000002</v>
      </c>
      <c r="D10" s="134">
        <v>111408.508</v>
      </c>
      <c r="E10" s="134">
        <v>5865.3399999999992</v>
      </c>
      <c r="F10" s="134">
        <v>147222.34100000001</v>
      </c>
      <c r="G10" s="134">
        <v>10675.648999999999</v>
      </c>
      <c r="H10" s="134">
        <v>157897.99</v>
      </c>
      <c r="I10" s="134">
        <v>-29588.205000000016</v>
      </c>
      <c r="J10" s="212">
        <v>10454.551999999996</v>
      </c>
    </row>
    <row r="11" spans="2:10" ht="20.25">
      <c r="B11" s="211" t="s">
        <v>40</v>
      </c>
      <c r="C11" s="134">
        <v>21407.597999999998</v>
      </c>
      <c r="D11" s="134">
        <v>132441.18800000002</v>
      </c>
      <c r="E11" s="134">
        <v>30312.3</v>
      </c>
      <c r="F11" s="134">
        <v>184161.08600000001</v>
      </c>
      <c r="G11" s="134">
        <v>995</v>
      </c>
      <c r="H11" s="134">
        <v>185156.08600000001</v>
      </c>
      <c r="I11" s="134">
        <v>-15043.309999999998</v>
      </c>
      <c r="J11" s="212">
        <v>-10117.131999999983</v>
      </c>
    </row>
    <row r="12" spans="2:10" ht="20.25">
      <c r="B12" s="211" t="s">
        <v>41</v>
      </c>
      <c r="C12" s="134">
        <v>467410.66599999997</v>
      </c>
      <c r="D12" s="134">
        <v>2598173.5249999994</v>
      </c>
      <c r="E12" s="134">
        <v>102475.38200000001</v>
      </c>
      <c r="F12" s="134">
        <v>3168059.5729999994</v>
      </c>
      <c r="G12" s="134">
        <v>20007.611000000001</v>
      </c>
      <c r="H12" s="134">
        <v>3188067.1840000004</v>
      </c>
      <c r="I12" s="134">
        <v>135432.13700000057</v>
      </c>
      <c r="J12" s="212">
        <v>902931.85000000056</v>
      </c>
    </row>
    <row r="13" spans="2:10" ht="20.25">
      <c r="B13" s="211" t="s">
        <v>42</v>
      </c>
      <c r="C13" s="134">
        <v>702696.23899999994</v>
      </c>
      <c r="D13" s="134">
        <v>2565006.5959999999</v>
      </c>
      <c r="E13" s="134">
        <v>67177.58</v>
      </c>
      <c r="F13" s="134">
        <v>3334880.415</v>
      </c>
      <c r="G13" s="134">
        <v>94396.021999999983</v>
      </c>
      <c r="H13" s="134">
        <v>3429276.4369999999</v>
      </c>
      <c r="I13" s="134">
        <v>88566.718000000343</v>
      </c>
      <c r="J13" s="212">
        <v>94144.779999999795</v>
      </c>
    </row>
    <row r="14" spans="2:10" ht="20.25">
      <c r="B14" s="211" t="s">
        <v>43</v>
      </c>
      <c r="C14" s="134">
        <v>33407.598999999995</v>
      </c>
      <c r="D14" s="134">
        <v>198088.26900000003</v>
      </c>
      <c r="E14" s="134">
        <v>2058.2529999999992</v>
      </c>
      <c r="F14" s="134">
        <v>233554.12100000004</v>
      </c>
      <c r="G14" s="134">
        <v>4884.5150000000003</v>
      </c>
      <c r="H14" s="134">
        <v>238438.63600000003</v>
      </c>
      <c r="I14" s="134">
        <v>4289.7520000000077</v>
      </c>
      <c r="J14" s="212">
        <v>11786.906999999919</v>
      </c>
    </row>
    <row r="15" spans="2:10" ht="20.25">
      <c r="B15" s="211" t="s">
        <v>44</v>
      </c>
      <c r="C15" s="134">
        <v>24857.386999999995</v>
      </c>
      <c r="D15" s="134">
        <v>51625.346000000005</v>
      </c>
      <c r="E15" s="134">
        <v>5334.1219999999994</v>
      </c>
      <c r="F15" s="134">
        <v>81816.85500000001</v>
      </c>
      <c r="G15" s="134">
        <v>1036.6020000000001</v>
      </c>
      <c r="H15" s="134">
        <v>82853.457000000009</v>
      </c>
      <c r="I15" s="134">
        <v>1690.5210000000079</v>
      </c>
      <c r="J15" s="212">
        <v>3448.6209999999992</v>
      </c>
    </row>
    <row r="16" spans="2:10" s="182" customFormat="1" ht="20.25">
      <c r="B16" s="211" t="s">
        <v>45</v>
      </c>
      <c r="C16" s="134">
        <v>112191.36</v>
      </c>
      <c r="D16" s="134">
        <v>283064.23499999999</v>
      </c>
      <c r="E16" s="134">
        <v>5840.3529999999992</v>
      </c>
      <c r="F16" s="134">
        <v>401095.94800000003</v>
      </c>
      <c r="G16" s="134">
        <v>13230.879000000001</v>
      </c>
      <c r="H16" s="134">
        <v>414326.82700000011</v>
      </c>
      <c r="I16" s="134">
        <v>-26974.370999999868</v>
      </c>
      <c r="J16" s="212">
        <v>55584.676000000094</v>
      </c>
    </row>
    <row r="17" spans="2:10" s="178" customFormat="1" ht="20.25">
      <c r="B17" s="213" t="s">
        <v>46</v>
      </c>
      <c r="C17" s="183">
        <v>1560364.2660000001</v>
      </c>
      <c r="D17" s="183">
        <v>6419635.307</v>
      </c>
      <c r="E17" s="183">
        <v>258408.86900000001</v>
      </c>
      <c r="F17" s="183">
        <v>8238408.4419999998</v>
      </c>
      <c r="G17" s="183">
        <v>147750.99800000002</v>
      </c>
      <c r="H17" s="183">
        <v>8386159.4400000013</v>
      </c>
      <c r="I17" s="183">
        <v>179238.46200000308</v>
      </c>
      <c r="J17" s="214">
        <v>1196323.4480000008</v>
      </c>
    </row>
    <row r="18" spans="2:10" ht="20.25">
      <c r="B18" s="209" t="s">
        <v>47</v>
      </c>
      <c r="C18" s="134">
        <v>0</v>
      </c>
      <c r="D18" s="134">
        <v>0</v>
      </c>
      <c r="E18" s="134">
        <v>0</v>
      </c>
      <c r="F18" s="134">
        <v>0</v>
      </c>
      <c r="G18" s="134"/>
      <c r="H18" s="134">
        <v>0</v>
      </c>
      <c r="I18" s="134">
        <v>0</v>
      </c>
      <c r="J18" s="212">
        <v>0</v>
      </c>
    </row>
    <row r="19" spans="2:10" ht="20.25">
      <c r="B19" s="211" t="s">
        <v>48</v>
      </c>
      <c r="C19" s="134">
        <v>12965.495999999999</v>
      </c>
      <c r="D19" s="134">
        <v>81102.44</v>
      </c>
      <c r="E19" s="134">
        <v>5042.7669999999998</v>
      </c>
      <c r="F19" s="134">
        <v>99110.702999999994</v>
      </c>
      <c r="G19" s="134">
        <v>451.05900000000003</v>
      </c>
      <c r="H19" s="134">
        <v>99561.762000000002</v>
      </c>
      <c r="I19" s="134">
        <v>12351.217999999993</v>
      </c>
      <c r="J19" s="212">
        <v>16652.085999999996</v>
      </c>
    </row>
    <row r="20" spans="2:10" ht="20.25">
      <c r="B20" s="211" t="s">
        <v>49</v>
      </c>
      <c r="C20" s="134">
        <v>79656.692999999999</v>
      </c>
      <c r="D20" s="134">
        <v>546057.08000000007</v>
      </c>
      <c r="E20" s="134">
        <v>21445.983</v>
      </c>
      <c r="F20" s="134">
        <v>647159.75599999994</v>
      </c>
      <c r="G20" s="134">
        <v>82200.196000000011</v>
      </c>
      <c r="H20" s="134">
        <v>729359.95199999993</v>
      </c>
      <c r="I20" s="134">
        <v>48790.275999999954</v>
      </c>
      <c r="J20" s="212">
        <v>128694.397</v>
      </c>
    </row>
    <row r="21" spans="2:10" ht="20.25">
      <c r="B21" s="211" t="s">
        <v>50</v>
      </c>
      <c r="C21" s="134">
        <v>1189503.1440000001</v>
      </c>
      <c r="D21" s="134">
        <v>4941630.3140000002</v>
      </c>
      <c r="E21" s="134">
        <v>171098.448</v>
      </c>
      <c r="F21" s="134">
        <v>6302231.9059999995</v>
      </c>
      <c r="G21" s="134">
        <v>13130.169000000002</v>
      </c>
      <c r="H21" s="134">
        <v>6315362.0750000011</v>
      </c>
      <c r="I21" s="134">
        <v>77215.203000000678</v>
      </c>
      <c r="J21" s="212">
        <v>894664.51900000032</v>
      </c>
    </row>
    <row r="22" spans="2:10" ht="20.25">
      <c r="B22" s="211" t="s">
        <v>51</v>
      </c>
      <c r="C22" s="134">
        <v>0</v>
      </c>
      <c r="D22" s="134">
        <v>52509.688000000002</v>
      </c>
      <c r="E22" s="134">
        <v>0</v>
      </c>
      <c r="F22" s="134">
        <v>52509.688000000002</v>
      </c>
      <c r="G22" s="134">
        <v>3405.46</v>
      </c>
      <c r="H22" s="134">
        <v>55915.148000000001</v>
      </c>
      <c r="I22" s="134">
        <v>-1811.9829999999929</v>
      </c>
      <c r="J22" s="212">
        <v>1876.2459999999992</v>
      </c>
    </row>
    <row r="23" spans="2:10" ht="20.25">
      <c r="B23" s="211" t="s">
        <v>52</v>
      </c>
      <c r="C23" s="134">
        <v>74.043000000000006</v>
      </c>
      <c r="D23" s="134">
        <v>3.1379999999999999</v>
      </c>
      <c r="E23" s="134">
        <v>8.6189999999999998</v>
      </c>
      <c r="F23" s="134">
        <v>85.800000000000011</v>
      </c>
      <c r="G23" s="134">
        <v>12.561</v>
      </c>
      <c r="H23" s="134">
        <v>98.36099999999999</v>
      </c>
      <c r="I23" s="134">
        <v>-15.75</v>
      </c>
      <c r="J23" s="212">
        <v>-70.899000000000001</v>
      </c>
    </row>
    <row r="24" spans="2:10" ht="20.25">
      <c r="B24" s="211" t="s">
        <v>53</v>
      </c>
      <c r="C24" s="134">
        <v>4933.8059999999996</v>
      </c>
      <c r="D24" s="134">
        <v>9124.02</v>
      </c>
      <c r="E24" s="134">
        <v>128.45400000000001</v>
      </c>
      <c r="F24" s="134">
        <v>14186.279999999999</v>
      </c>
      <c r="G24" s="134">
        <v>234.36499999999998</v>
      </c>
      <c r="H24" s="134">
        <v>14420.645</v>
      </c>
      <c r="I24" s="134">
        <v>865.18500000000131</v>
      </c>
      <c r="J24" s="212">
        <v>2252.6769999999997</v>
      </c>
    </row>
    <row r="25" spans="2:10" s="182" customFormat="1" ht="20.25">
      <c r="B25" s="211" t="s">
        <v>54</v>
      </c>
      <c r="C25" s="134">
        <v>107786.56300000001</v>
      </c>
      <c r="D25" s="134">
        <v>219308.25500000003</v>
      </c>
      <c r="E25" s="134">
        <v>18410.772999999997</v>
      </c>
      <c r="F25" s="134">
        <v>345505.59100000001</v>
      </c>
      <c r="G25" s="134">
        <v>38737.924999999996</v>
      </c>
      <c r="H25" s="134">
        <v>384243.516</v>
      </c>
      <c r="I25" s="134">
        <v>38503.453999999969</v>
      </c>
      <c r="J25" s="212">
        <v>62529.347000000009</v>
      </c>
    </row>
    <row r="26" spans="2:10" s="182" customFormat="1" ht="20.25">
      <c r="B26" s="213" t="s">
        <v>55</v>
      </c>
      <c r="C26" s="183">
        <v>1394919.7450000003</v>
      </c>
      <c r="D26" s="183">
        <v>5849734.9350000005</v>
      </c>
      <c r="E26" s="183">
        <v>216135.04399999999</v>
      </c>
      <c r="F26" s="183">
        <v>7460789.7239999995</v>
      </c>
      <c r="G26" s="183">
        <v>138171.73500000002</v>
      </c>
      <c r="H26" s="183">
        <v>7598961.4589999998</v>
      </c>
      <c r="I26" s="183">
        <v>175897.60300000012</v>
      </c>
      <c r="J26" s="214">
        <v>1106598.3729999997</v>
      </c>
    </row>
    <row r="27" spans="2:10" ht="20.25">
      <c r="B27" s="215" t="s">
        <v>56</v>
      </c>
      <c r="C27" s="183">
        <v>165444.52099999972</v>
      </c>
      <c r="D27" s="183">
        <v>569900.37199999951</v>
      </c>
      <c r="E27" s="183">
        <v>42273.825000000012</v>
      </c>
      <c r="F27" s="183">
        <v>777618.71800000034</v>
      </c>
      <c r="G27" s="183">
        <v>9579.2630000000063</v>
      </c>
      <c r="H27" s="183">
        <v>787197.98100000154</v>
      </c>
      <c r="I27" s="183">
        <v>3340.8590000029653</v>
      </c>
      <c r="J27" s="214">
        <v>89725.075000001118</v>
      </c>
    </row>
    <row r="28" spans="2:10" ht="20.25">
      <c r="B28" s="215" t="s">
        <v>57</v>
      </c>
      <c r="C28" s="134">
        <v>0</v>
      </c>
      <c r="D28" s="134">
        <v>0</v>
      </c>
      <c r="E28" s="134">
        <v>0</v>
      </c>
      <c r="F28" s="134">
        <v>0</v>
      </c>
      <c r="G28" s="134"/>
      <c r="H28" s="134">
        <v>0</v>
      </c>
      <c r="I28" s="134">
        <v>0</v>
      </c>
      <c r="J28" s="212">
        <v>0</v>
      </c>
    </row>
    <row r="29" spans="2:10" ht="20.25">
      <c r="B29" s="211" t="s">
        <v>58</v>
      </c>
      <c r="C29" s="134">
        <v>41414.298000000003</v>
      </c>
      <c r="D29" s="134">
        <v>358976.54900000006</v>
      </c>
      <c r="E29" s="134">
        <v>38735.148000000001</v>
      </c>
      <c r="F29" s="134">
        <v>439125.99500000005</v>
      </c>
      <c r="G29" s="134">
        <v>15507.968000000001</v>
      </c>
      <c r="H29" s="134">
        <v>454633.96300000005</v>
      </c>
      <c r="I29" s="134">
        <v>3789.8110000000452</v>
      </c>
      <c r="J29" s="212">
        <v>92482.383000000031</v>
      </c>
    </row>
    <row r="30" spans="2:10" ht="20.25">
      <c r="B30" s="211" t="s">
        <v>59</v>
      </c>
      <c r="C30" s="134">
        <v>47861.461000000003</v>
      </c>
      <c r="D30" s="134">
        <v>82420.603000000003</v>
      </c>
      <c r="E30" s="134">
        <v>149.286</v>
      </c>
      <c r="F30" s="134">
        <v>130431.35</v>
      </c>
      <c r="G30" s="134">
        <v>11001.684000000001</v>
      </c>
      <c r="H30" s="134">
        <v>141433.03399999999</v>
      </c>
      <c r="I30" s="134">
        <v>8908.3969999999972</v>
      </c>
      <c r="J30" s="212">
        <v>-41416.996000000043</v>
      </c>
    </row>
    <row r="31" spans="2:10" ht="20.25">
      <c r="B31" s="211" t="s">
        <v>60</v>
      </c>
      <c r="C31" s="134">
        <v>46323.423999999999</v>
      </c>
      <c r="D31" s="134">
        <v>79558.679000000004</v>
      </c>
      <c r="E31" s="134">
        <v>3552.6729999999998</v>
      </c>
      <c r="F31" s="134">
        <v>129434.776</v>
      </c>
      <c r="G31" s="134">
        <v>-21777.277999999998</v>
      </c>
      <c r="H31" s="134">
        <v>107657.49800000001</v>
      </c>
      <c r="I31" s="134">
        <v>-27610.928999999989</v>
      </c>
      <c r="J31" s="212">
        <v>26094.444000000003</v>
      </c>
    </row>
    <row r="32" spans="2:10" ht="20.25">
      <c r="B32" s="216" t="s">
        <v>61</v>
      </c>
      <c r="C32" s="183">
        <v>135599.18300000002</v>
      </c>
      <c r="D32" s="183">
        <v>520955.83100000006</v>
      </c>
      <c r="E32" s="183">
        <v>42437.107000000004</v>
      </c>
      <c r="F32" s="183">
        <v>698992.12100000004</v>
      </c>
      <c r="G32" s="183">
        <v>4732.3740000000034</v>
      </c>
      <c r="H32" s="183">
        <v>703724.495</v>
      </c>
      <c r="I32" s="183">
        <v>-14912.72100000002</v>
      </c>
      <c r="J32" s="214">
        <v>77159.830999999889</v>
      </c>
    </row>
    <row r="33" spans="2:10" s="182" customFormat="1" ht="20.25">
      <c r="B33" s="211" t="s">
        <v>62</v>
      </c>
      <c r="C33" s="134">
        <v>29845.337999999996</v>
      </c>
      <c r="D33" s="134">
        <v>48944.540999999997</v>
      </c>
      <c r="E33" s="134">
        <v>-163.28199999999998</v>
      </c>
      <c r="F33" s="134">
        <v>78626.596999999994</v>
      </c>
      <c r="G33" s="134">
        <v>4846.8890000000001</v>
      </c>
      <c r="H33" s="134">
        <v>83473.486000000004</v>
      </c>
      <c r="I33" s="134">
        <v>18253.580000000002</v>
      </c>
      <c r="J33" s="212">
        <v>12565.243999999977</v>
      </c>
    </row>
    <row r="34" spans="2:10" ht="20.25">
      <c r="B34" s="217" t="s">
        <v>63</v>
      </c>
      <c r="C34" s="184">
        <v>165444.52100000001</v>
      </c>
      <c r="D34" s="184">
        <v>569900.37200000009</v>
      </c>
      <c r="E34" s="184">
        <v>42273.825000000004</v>
      </c>
      <c r="F34" s="184">
        <v>777618.71799999999</v>
      </c>
      <c r="G34" s="184">
        <v>9579.2630000000026</v>
      </c>
      <c r="H34" s="184">
        <v>787197.98100000003</v>
      </c>
      <c r="I34" s="184">
        <v>3340.8590000000549</v>
      </c>
      <c r="J34" s="218">
        <v>89725.074999999837</v>
      </c>
    </row>
    <row r="35" spans="2:10" ht="21" thickBot="1">
      <c r="B35" s="219"/>
      <c r="C35" s="185"/>
      <c r="D35" s="185"/>
      <c r="E35" s="185"/>
      <c r="F35" s="185"/>
      <c r="G35" s="185"/>
      <c r="H35" s="185"/>
      <c r="I35" s="186"/>
      <c r="J35" s="220"/>
    </row>
    <row r="36" spans="2:10" ht="20.25">
      <c r="B36" s="215" t="s">
        <v>64</v>
      </c>
      <c r="C36" s="187" t="str">
        <f>C5</f>
        <v>PSCBs</v>
      </c>
      <c r="D36" s="188" t="str">
        <f>D5</f>
        <v>LPBs</v>
      </c>
      <c r="E36" s="188" t="str">
        <f>E5</f>
        <v>FBs</v>
      </c>
      <c r="F36" s="189" t="str">
        <f>F5</f>
        <v>CBs</v>
      </c>
      <c r="G36" s="188" t="str">
        <f>G5</f>
        <v>SBs</v>
      </c>
      <c r="H36" s="188" t="s">
        <v>36</v>
      </c>
      <c r="I36" s="190" t="s">
        <v>82</v>
      </c>
      <c r="J36" s="221"/>
    </row>
    <row r="37" spans="2:10" ht="21" thickBot="1">
      <c r="B37" s="222"/>
      <c r="C37" s="191"/>
      <c r="D37" s="192"/>
      <c r="E37" s="192"/>
      <c r="F37" s="36"/>
      <c r="G37" s="192"/>
      <c r="H37" s="192"/>
      <c r="I37" s="193"/>
      <c r="J37" s="221"/>
    </row>
    <row r="38" spans="2:10" ht="20.25">
      <c r="B38" s="211" t="s">
        <v>65</v>
      </c>
      <c r="C38" s="134">
        <v>34216.547999999995</v>
      </c>
      <c r="D38" s="134">
        <v>150375.19799999997</v>
      </c>
      <c r="E38" s="134">
        <v>5697.3860000000004</v>
      </c>
      <c r="F38" s="134">
        <v>190289.13199999998</v>
      </c>
      <c r="G38" s="134">
        <v>4075.0329999999999</v>
      </c>
      <c r="H38" s="134">
        <v>194364.16500000001</v>
      </c>
      <c r="I38" s="134">
        <v>16806.306000000041</v>
      </c>
      <c r="J38" s="223"/>
    </row>
    <row r="39" spans="2:10" ht="20.25">
      <c r="B39" s="211" t="s">
        <v>66</v>
      </c>
      <c r="C39" s="134">
        <v>22287.240999999998</v>
      </c>
      <c r="D39" s="134">
        <v>84397.618999999992</v>
      </c>
      <c r="E39" s="134">
        <v>2864.1</v>
      </c>
      <c r="F39" s="134">
        <v>109548.95999999999</v>
      </c>
      <c r="G39" s="134">
        <v>1486.4259999999997</v>
      </c>
      <c r="H39" s="134">
        <v>111035.386</v>
      </c>
      <c r="I39" s="134">
        <v>15560.767999999996</v>
      </c>
      <c r="J39" s="224"/>
    </row>
    <row r="40" spans="2:10" ht="20.25">
      <c r="B40" s="215" t="s">
        <v>67</v>
      </c>
      <c r="C40" s="183">
        <v>11929.306999999997</v>
      </c>
      <c r="D40" s="183">
        <v>65977.578999999983</v>
      </c>
      <c r="E40" s="183">
        <v>2833.2860000000005</v>
      </c>
      <c r="F40" s="183">
        <v>80740.171999999991</v>
      </c>
      <c r="G40" s="183">
        <v>2588.607</v>
      </c>
      <c r="H40" s="183">
        <v>83328.77900000001</v>
      </c>
      <c r="I40" s="183">
        <v>1245.5380000000441</v>
      </c>
      <c r="J40" s="224"/>
    </row>
    <row r="41" spans="2:10" ht="20.25">
      <c r="B41" s="211" t="s">
        <v>68</v>
      </c>
      <c r="C41" s="134">
        <v>-626.21399999999994</v>
      </c>
      <c r="D41" s="134">
        <v>4959.9430000000002</v>
      </c>
      <c r="E41" s="134">
        <v>64.400999999999996</v>
      </c>
      <c r="F41" s="134">
        <v>4398.1299999999992</v>
      </c>
      <c r="G41" s="134">
        <v>1664.857</v>
      </c>
      <c r="H41" s="134">
        <v>6062.9870000000001</v>
      </c>
      <c r="I41" s="134">
        <v>-7957.7650000000003</v>
      </c>
      <c r="J41" s="224"/>
    </row>
    <row r="42" spans="2:10" ht="20.25">
      <c r="B42" s="215" t="s">
        <v>69</v>
      </c>
      <c r="C42" s="183">
        <v>12555.520999999997</v>
      </c>
      <c r="D42" s="183">
        <v>61017.635999999984</v>
      </c>
      <c r="E42" s="183">
        <v>2768.8850000000007</v>
      </c>
      <c r="F42" s="183">
        <v>76342.041999999987</v>
      </c>
      <c r="G42" s="183">
        <v>923.75</v>
      </c>
      <c r="H42" s="183">
        <v>77265.792000000016</v>
      </c>
      <c r="I42" s="183">
        <v>9203.3030000000435</v>
      </c>
      <c r="J42" s="224"/>
    </row>
    <row r="43" spans="2:10" ht="20.25">
      <c r="B43" s="211" t="s">
        <v>70</v>
      </c>
      <c r="C43" s="134">
        <v>2341.4780000000001</v>
      </c>
      <c r="D43" s="134">
        <v>9412.1839999999993</v>
      </c>
      <c r="E43" s="134">
        <v>503.25599999999997</v>
      </c>
      <c r="F43" s="134">
        <v>12256.918</v>
      </c>
      <c r="G43" s="134">
        <v>27.111000000000001</v>
      </c>
      <c r="H43" s="134">
        <v>12284.029</v>
      </c>
      <c r="I43" s="134">
        <v>832.14199999999983</v>
      </c>
      <c r="J43" s="224"/>
    </row>
    <row r="44" spans="2:10" ht="20.25">
      <c r="B44" s="211" t="s">
        <v>71</v>
      </c>
      <c r="C44" s="134">
        <v>1038.277</v>
      </c>
      <c r="D44" s="134">
        <v>5068.7060000000001</v>
      </c>
      <c r="E44" s="134">
        <v>0</v>
      </c>
      <c r="F44" s="134">
        <v>6106.9830000000002</v>
      </c>
      <c r="G44" s="134">
        <v>80.134</v>
      </c>
      <c r="H44" s="134">
        <v>6187.1170000000002</v>
      </c>
      <c r="I44" s="134">
        <v>3867.2020000000002</v>
      </c>
      <c r="J44" s="224"/>
    </row>
    <row r="45" spans="2:10" ht="20.25">
      <c r="B45" s="211" t="s">
        <v>72</v>
      </c>
      <c r="C45" s="134">
        <v>855.73299999999995</v>
      </c>
      <c r="D45" s="134">
        <v>4355.8900000000003</v>
      </c>
      <c r="E45" s="134">
        <v>720.35400000000004</v>
      </c>
      <c r="F45" s="134">
        <v>5931.9769999999999</v>
      </c>
      <c r="G45" s="134">
        <v>0.66900000000000004</v>
      </c>
      <c r="H45" s="134">
        <v>5932.6459999999997</v>
      </c>
      <c r="I45" s="134">
        <v>-81.628000000000611</v>
      </c>
      <c r="J45" s="224"/>
    </row>
    <row r="46" spans="2:10" s="194" customFormat="1" ht="20.25">
      <c r="B46" s="211" t="s">
        <v>73</v>
      </c>
      <c r="C46" s="134">
        <v>540.85299999999995</v>
      </c>
      <c r="D46" s="134">
        <v>4676.9129999999986</v>
      </c>
      <c r="E46" s="134">
        <v>-315.38900000000001</v>
      </c>
      <c r="F46" s="134">
        <v>4902.3770000000004</v>
      </c>
      <c r="G46" s="134">
        <v>828.03300000000002</v>
      </c>
      <c r="H46" s="134">
        <v>5730.41</v>
      </c>
      <c r="I46" s="134">
        <v>437.67599999999948</v>
      </c>
      <c r="J46" s="224"/>
    </row>
    <row r="47" spans="2:10" ht="20.25">
      <c r="B47" s="225" t="s">
        <v>74</v>
      </c>
      <c r="C47" s="195">
        <v>4776.3410000000003</v>
      </c>
      <c r="D47" s="195">
        <v>23513.692999999999</v>
      </c>
      <c r="E47" s="195">
        <v>908.22100000000012</v>
      </c>
      <c r="F47" s="195">
        <v>29198.254999999997</v>
      </c>
      <c r="G47" s="195">
        <v>935.947</v>
      </c>
      <c r="H47" s="195">
        <v>30134.202000000001</v>
      </c>
      <c r="I47" s="195">
        <v>5055.3919999999998</v>
      </c>
      <c r="J47" s="226"/>
    </row>
    <row r="48" spans="2:10" ht="20.25">
      <c r="B48" s="222"/>
      <c r="C48" s="134">
        <v>17331.861999999997</v>
      </c>
      <c r="D48" s="134">
        <v>84531.328999999983</v>
      </c>
      <c r="E48" s="134">
        <v>3677.1060000000007</v>
      </c>
      <c r="F48" s="134">
        <v>105540.29699999999</v>
      </c>
      <c r="G48" s="134">
        <v>1859.6970000000001</v>
      </c>
      <c r="H48" s="134">
        <v>107399.99400000002</v>
      </c>
      <c r="I48" s="134">
        <v>14258.695000000051</v>
      </c>
      <c r="J48" s="224"/>
    </row>
    <row r="49" spans="2:10" ht="20.25">
      <c r="B49" s="211" t="s">
        <v>75</v>
      </c>
      <c r="C49" s="134">
        <v>9615.4850000000006</v>
      </c>
      <c r="D49" s="134">
        <v>44122.551999999996</v>
      </c>
      <c r="E49" s="134">
        <v>2568.4180000000001</v>
      </c>
      <c r="F49" s="134">
        <v>56306.455000000002</v>
      </c>
      <c r="G49" s="134">
        <v>2471.924</v>
      </c>
      <c r="H49" s="134">
        <v>58778.379000000001</v>
      </c>
      <c r="I49" s="134">
        <v>5486.275999999998</v>
      </c>
      <c r="J49" s="224"/>
    </row>
    <row r="50" spans="2:10" s="194" customFormat="1" ht="20.25">
      <c r="B50" s="211" t="s">
        <v>76</v>
      </c>
      <c r="C50" s="134">
        <v>63.750999999999998</v>
      </c>
      <c r="D50" s="134">
        <v>644.32299999999987</v>
      </c>
      <c r="E50" s="134">
        <v>25.507999999999996</v>
      </c>
      <c r="F50" s="134">
        <v>733.58199999999999</v>
      </c>
      <c r="G50" s="134">
        <v>4.0449999999999999</v>
      </c>
      <c r="H50" s="134">
        <v>737.62700000000007</v>
      </c>
      <c r="I50" s="134">
        <v>93.430000000000064</v>
      </c>
      <c r="J50" s="224"/>
    </row>
    <row r="51" spans="2:10" ht="20.25">
      <c r="B51" s="225" t="s">
        <v>77</v>
      </c>
      <c r="C51" s="195">
        <v>9679.2360000000008</v>
      </c>
      <c r="D51" s="195">
        <v>44766.874999999993</v>
      </c>
      <c r="E51" s="195">
        <v>2593.9259999999999</v>
      </c>
      <c r="F51" s="195">
        <v>57040.037000000004</v>
      </c>
      <c r="G51" s="195">
        <v>2475.9690000000001</v>
      </c>
      <c r="H51" s="195">
        <v>59516.006000000001</v>
      </c>
      <c r="I51" s="195">
        <v>5579.7059999999983</v>
      </c>
      <c r="J51" s="226"/>
    </row>
    <row r="52" spans="2:10" ht="20.25">
      <c r="B52" s="211" t="s">
        <v>78</v>
      </c>
      <c r="C52" s="134">
        <v>7652.6259999999966</v>
      </c>
      <c r="D52" s="134">
        <v>39764.453999999991</v>
      </c>
      <c r="E52" s="134">
        <v>1083.1800000000007</v>
      </c>
      <c r="F52" s="134">
        <v>48500.259999999987</v>
      </c>
      <c r="G52" s="134">
        <v>-616.27199999999993</v>
      </c>
      <c r="H52" s="134">
        <v>47883.988000000019</v>
      </c>
      <c r="I52" s="134">
        <v>8678.9890000000523</v>
      </c>
      <c r="J52" s="224"/>
    </row>
    <row r="53" spans="2:10" ht="20.25">
      <c r="B53" s="211" t="s">
        <v>79</v>
      </c>
      <c r="C53" s="134">
        <v>0</v>
      </c>
      <c r="D53" s="196">
        <v>0</v>
      </c>
      <c r="E53" s="196">
        <v>0</v>
      </c>
      <c r="F53" s="196">
        <v>0</v>
      </c>
      <c r="G53" s="196">
        <v>0.62</v>
      </c>
      <c r="H53" s="196">
        <v>0.62</v>
      </c>
      <c r="I53" s="196">
        <v>-0.56799999999999995</v>
      </c>
      <c r="J53" s="224"/>
    </row>
    <row r="54" spans="2:10" ht="20.25">
      <c r="B54" s="215" t="s">
        <v>80</v>
      </c>
      <c r="C54" s="183">
        <v>7652.6259999999966</v>
      </c>
      <c r="D54" s="183">
        <v>39764.453999999991</v>
      </c>
      <c r="E54" s="183">
        <v>1083.1800000000007</v>
      </c>
      <c r="F54" s="183">
        <v>48500.259999999987</v>
      </c>
      <c r="G54" s="183">
        <v>-616.89199999999994</v>
      </c>
      <c r="H54" s="183">
        <v>47883.368000000017</v>
      </c>
      <c r="I54" s="183">
        <v>8679.5570000000516</v>
      </c>
      <c r="J54" s="224"/>
    </row>
    <row r="55" spans="2:10" s="182" customFormat="1" ht="21" thickBot="1">
      <c r="B55" s="211" t="s">
        <v>355</v>
      </c>
      <c r="C55" s="134">
        <v>2432.9110000000001</v>
      </c>
      <c r="D55" s="134">
        <v>14179.342000000001</v>
      </c>
      <c r="E55" s="134">
        <v>466.92900000000003</v>
      </c>
      <c r="F55" s="134">
        <v>17079.182000000001</v>
      </c>
      <c r="G55" s="134">
        <v>-243.82</v>
      </c>
      <c r="H55" s="134">
        <v>16835.362000000001</v>
      </c>
      <c r="I55" s="134">
        <v>2974.849000000002</v>
      </c>
      <c r="J55" s="224"/>
    </row>
    <row r="56" spans="2:10" ht="20.25">
      <c r="B56" s="227" t="s">
        <v>81</v>
      </c>
      <c r="C56" s="228">
        <v>5219.7149999999965</v>
      </c>
      <c r="D56" s="229">
        <v>25585.11199999999</v>
      </c>
      <c r="E56" s="229">
        <v>616.25100000000066</v>
      </c>
      <c r="F56" s="229">
        <v>31421.077999999987</v>
      </c>
      <c r="G56" s="229">
        <v>-373.07199999999995</v>
      </c>
      <c r="H56" s="229">
        <v>31048.006000000016</v>
      </c>
      <c r="I56" s="229">
        <v>5704.7080000000497</v>
      </c>
      <c r="J56" s="230"/>
    </row>
    <row r="57" spans="2:10" ht="20.25">
      <c r="B57" s="31" t="s">
        <v>356</v>
      </c>
      <c r="C57" s="197"/>
      <c r="D57" s="173"/>
      <c r="E57" s="173"/>
      <c r="F57" s="198"/>
      <c r="G57" s="199"/>
    </row>
    <row r="59" spans="2:10">
      <c r="B59" s="859" t="s">
        <v>643</v>
      </c>
    </row>
    <row r="60" spans="2:10" ht="20.25">
      <c r="B60" s="860" t="s">
        <v>644</v>
      </c>
      <c r="C60" s="856"/>
      <c r="D60" s="854"/>
      <c r="E60" s="854"/>
      <c r="F60" s="857"/>
      <c r="G60" s="858"/>
      <c r="H60" s="854"/>
      <c r="I60" s="854"/>
      <c r="J60" s="855"/>
    </row>
    <row r="61" spans="2:10" ht="20.25">
      <c r="B61" s="860" t="s">
        <v>645</v>
      </c>
      <c r="C61" s="856"/>
      <c r="D61" s="854"/>
      <c r="E61" s="854"/>
      <c r="F61" s="857"/>
      <c r="G61" s="858"/>
      <c r="H61" s="854"/>
      <c r="I61" s="854"/>
      <c r="J61" s="855"/>
    </row>
    <row r="62" spans="2:10" ht="20.25">
      <c r="B62" s="860" t="s">
        <v>646</v>
      </c>
      <c r="C62" s="856"/>
      <c r="D62" s="854"/>
      <c r="E62" s="854"/>
      <c r="F62" s="857"/>
      <c r="G62" s="858"/>
      <c r="H62" s="854"/>
      <c r="I62" s="854"/>
      <c r="J62" s="855"/>
    </row>
    <row r="63" spans="2:10" ht="20.25">
      <c r="B63" s="860" t="s">
        <v>647</v>
      </c>
      <c r="C63" s="856"/>
      <c r="D63" s="854"/>
      <c r="E63" s="854"/>
      <c r="F63" s="857"/>
      <c r="G63" s="858"/>
      <c r="H63" s="854"/>
      <c r="I63" s="854"/>
      <c r="J63" s="855"/>
    </row>
  </sheetData>
  <mergeCells count="10">
    <mergeCell ref="B5:B6"/>
    <mergeCell ref="C5:C6"/>
    <mergeCell ref="B2:J2"/>
    <mergeCell ref="B3:J3"/>
    <mergeCell ref="I5:J5"/>
    <mergeCell ref="H5:H6"/>
    <mergeCell ref="G5:G6"/>
    <mergeCell ref="F5:F6"/>
    <mergeCell ref="E5:E6"/>
    <mergeCell ref="D5:D6"/>
  </mergeCells>
  <printOptions horizontalCentered="1"/>
  <pageMargins left="0.5" right="0.25" top="0.75" bottom="0.25" header="0.3" footer="0.3"/>
  <pageSetup scale="43" orientation="portrait" r:id="rId1"/>
  <tableParts count="1">
    <tablePart r:id="rId2"/>
  </tableParts>
</worksheet>
</file>

<file path=xl/worksheets/sheet5.xml><?xml version="1.0" encoding="utf-8"?>
<worksheet xmlns="http://schemas.openxmlformats.org/spreadsheetml/2006/main" xmlns:r="http://schemas.openxmlformats.org/officeDocument/2006/relationships">
  <sheetPr>
    <tabColor rgb="FF00B050"/>
    <pageSetUpPr fitToPage="1"/>
  </sheetPr>
  <dimension ref="B1:V126"/>
  <sheetViews>
    <sheetView showGridLines="0" view="pageBreakPreview" topLeftCell="A55" zoomScale="59" zoomScaleSheetLayoutView="59" workbookViewId="0">
      <selection activeCell="R32" sqref="R32"/>
    </sheetView>
  </sheetViews>
  <sheetFormatPr defaultRowHeight="20.25"/>
  <cols>
    <col min="1" max="1" width="9.140625" style="387"/>
    <col min="2" max="2" width="8.85546875" style="387" customWidth="1"/>
    <col min="3" max="3" width="53" style="387" customWidth="1"/>
    <col min="4" max="5" width="13.7109375" style="387" hidden="1" customWidth="1"/>
    <col min="6" max="9" width="13.7109375" style="387" bestFit="1" customWidth="1"/>
    <col min="10" max="10" width="13.7109375" style="56" hidden="1" customWidth="1"/>
    <col min="11" max="11" width="15" style="56" hidden="1" customWidth="1"/>
    <col min="12" max="12" width="13.7109375" style="387" hidden="1" customWidth="1"/>
    <col min="13" max="15" width="13.7109375" style="387" bestFit="1" customWidth="1"/>
    <col min="16" max="17" width="11.7109375" style="387" bestFit="1" customWidth="1"/>
    <col min="18" max="18" width="12.28515625" style="387" bestFit="1" customWidth="1"/>
    <col min="19" max="243" width="9.140625" style="387"/>
    <col min="244" max="244" width="40.28515625" style="387" customWidth="1"/>
    <col min="245" max="254" width="9.140625" style="387" customWidth="1"/>
    <col min="255" max="255" width="10.85546875" style="387" customWidth="1"/>
    <col min="256" max="263" width="9.140625" style="387" customWidth="1"/>
    <col min="264" max="264" width="9.42578125" style="387" customWidth="1"/>
    <col min="265" max="265" width="9.5703125" style="387" customWidth="1"/>
    <col min="266" max="266" width="9.7109375" style="387" customWidth="1"/>
    <col min="267" max="270" width="9.140625" style="387" customWidth="1"/>
    <col min="271" max="499" width="9.140625" style="387"/>
    <col min="500" max="500" width="40.28515625" style="387" customWidth="1"/>
    <col min="501" max="510" width="9.140625" style="387" customWidth="1"/>
    <col min="511" max="511" width="10.85546875" style="387" customWidth="1"/>
    <col min="512" max="519" width="9.140625" style="387" customWidth="1"/>
    <col min="520" max="520" width="9.42578125" style="387" customWidth="1"/>
    <col min="521" max="521" width="9.5703125" style="387" customWidth="1"/>
    <col min="522" max="522" width="9.7109375" style="387" customWidth="1"/>
    <col min="523" max="526" width="9.140625" style="387" customWidth="1"/>
    <col min="527" max="755" width="9.140625" style="387"/>
    <col min="756" max="756" width="40.28515625" style="387" customWidth="1"/>
    <col min="757" max="766" width="9.140625" style="387" customWidth="1"/>
    <col min="767" max="767" width="10.85546875" style="387" customWidth="1"/>
    <col min="768" max="775" width="9.140625" style="387" customWidth="1"/>
    <col min="776" max="776" width="9.42578125" style="387" customWidth="1"/>
    <col min="777" max="777" width="9.5703125" style="387" customWidth="1"/>
    <col min="778" max="778" width="9.7109375" style="387" customWidth="1"/>
    <col min="779" max="782" width="9.140625" style="387" customWidth="1"/>
    <col min="783" max="1011" width="9.140625" style="387"/>
    <col min="1012" max="1012" width="40.28515625" style="387" customWidth="1"/>
    <col min="1013" max="1022" width="9.140625" style="387" customWidth="1"/>
    <col min="1023" max="1023" width="10.85546875" style="387" customWidth="1"/>
    <col min="1024" max="1031" width="9.140625" style="387" customWidth="1"/>
    <col min="1032" max="1032" width="9.42578125" style="387" customWidth="1"/>
    <col min="1033" max="1033" width="9.5703125" style="387" customWidth="1"/>
    <col min="1034" max="1034" width="9.7109375" style="387" customWidth="1"/>
    <col min="1035" max="1038" width="9.140625" style="387" customWidth="1"/>
    <col min="1039" max="1267" width="9.140625" style="387"/>
    <col min="1268" max="1268" width="40.28515625" style="387" customWidth="1"/>
    <col min="1269" max="1278" width="9.140625" style="387" customWidth="1"/>
    <col min="1279" max="1279" width="10.85546875" style="387" customWidth="1"/>
    <col min="1280" max="1287" width="9.140625" style="387" customWidth="1"/>
    <col min="1288" max="1288" width="9.42578125" style="387" customWidth="1"/>
    <col min="1289" max="1289" width="9.5703125" style="387" customWidth="1"/>
    <col min="1290" max="1290" width="9.7109375" style="387" customWidth="1"/>
    <col min="1291" max="1294" width="9.140625" style="387" customWidth="1"/>
    <col min="1295" max="1523" width="9.140625" style="387"/>
    <col min="1524" max="1524" width="40.28515625" style="387" customWidth="1"/>
    <col min="1525" max="1534" width="9.140625" style="387" customWidth="1"/>
    <col min="1535" max="1535" width="10.85546875" style="387" customWidth="1"/>
    <col min="1536" max="1543" width="9.140625" style="387" customWidth="1"/>
    <col min="1544" max="1544" width="9.42578125" style="387" customWidth="1"/>
    <col min="1545" max="1545" width="9.5703125" style="387" customWidth="1"/>
    <col min="1546" max="1546" width="9.7109375" style="387" customWidth="1"/>
    <col min="1547" max="1550" width="9.140625" style="387" customWidth="1"/>
    <col min="1551" max="1779" width="9.140625" style="387"/>
    <col min="1780" max="1780" width="40.28515625" style="387" customWidth="1"/>
    <col min="1781" max="1790" width="9.140625" style="387" customWidth="1"/>
    <col min="1791" max="1791" width="10.85546875" style="387" customWidth="1"/>
    <col min="1792" max="1799" width="9.140625" style="387" customWidth="1"/>
    <col min="1800" max="1800" width="9.42578125" style="387" customWidth="1"/>
    <col min="1801" max="1801" width="9.5703125" style="387" customWidth="1"/>
    <col min="1802" max="1802" width="9.7109375" style="387" customWidth="1"/>
    <col min="1803" max="1806" width="9.140625" style="387" customWidth="1"/>
    <col min="1807" max="2035" width="9.140625" style="387"/>
    <col min="2036" max="2036" width="40.28515625" style="387" customWidth="1"/>
    <col min="2037" max="2046" width="9.140625" style="387" customWidth="1"/>
    <col min="2047" max="2047" width="10.85546875" style="387" customWidth="1"/>
    <col min="2048" max="2055" width="9.140625" style="387" customWidth="1"/>
    <col min="2056" max="2056" width="9.42578125" style="387" customWidth="1"/>
    <col min="2057" max="2057" width="9.5703125" style="387" customWidth="1"/>
    <col min="2058" max="2058" width="9.7109375" style="387" customWidth="1"/>
    <col min="2059" max="2062" width="9.140625" style="387" customWidth="1"/>
    <col min="2063" max="2291" width="9.140625" style="387"/>
    <col min="2292" max="2292" width="40.28515625" style="387" customWidth="1"/>
    <col min="2293" max="2302" width="9.140625" style="387" customWidth="1"/>
    <col min="2303" max="2303" width="10.85546875" style="387" customWidth="1"/>
    <col min="2304" max="2311" width="9.140625" style="387" customWidth="1"/>
    <col min="2312" max="2312" width="9.42578125" style="387" customWidth="1"/>
    <col min="2313" max="2313" width="9.5703125" style="387" customWidth="1"/>
    <col min="2314" max="2314" width="9.7109375" style="387" customWidth="1"/>
    <col min="2315" max="2318" width="9.140625" style="387" customWidth="1"/>
    <col min="2319" max="2547" width="9.140625" style="387"/>
    <col min="2548" max="2548" width="40.28515625" style="387" customWidth="1"/>
    <col min="2549" max="2558" width="9.140625" style="387" customWidth="1"/>
    <col min="2559" max="2559" width="10.85546875" style="387" customWidth="1"/>
    <col min="2560" max="2567" width="9.140625" style="387" customWidth="1"/>
    <col min="2568" max="2568" width="9.42578125" style="387" customWidth="1"/>
    <col min="2569" max="2569" width="9.5703125" style="387" customWidth="1"/>
    <col min="2570" max="2570" width="9.7109375" style="387" customWidth="1"/>
    <col min="2571" max="2574" width="9.140625" style="387" customWidth="1"/>
    <col min="2575" max="2803" width="9.140625" style="387"/>
    <col min="2804" max="2804" width="40.28515625" style="387" customWidth="1"/>
    <col min="2805" max="2814" width="9.140625" style="387" customWidth="1"/>
    <col min="2815" max="2815" width="10.85546875" style="387" customWidth="1"/>
    <col min="2816" max="2823" width="9.140625" style="387" customWidth="1"/>
    <col min="2824" max="2824" width="9.42578125" style="387" customWidth="1"/>
    <col min="2825" max="2825" width="9.5703125" style="387" customWidth="1"/>
    <col min="2826" max="2826" width="9.7109375" style="387" customWidth="1"/>
    <col min="2827" max="2830" width="9.140625" style="387" customWidth="1"/>
    <col min="2831" max="3059" width="9.140625" style="387"/>
    <col min="3060" max="3060" width="40.28515625" style="387" customWidth="1"/>
    <col min="3061" max="3070" width="9.140625" style="387" customWidth="1"/>
    <col min="3071" max="3071" width="10.85546875" style="387" customWidth="1"/>
    <col min="3072" max="3079" width="9.140625" style="387" customWidth="1"/>
    <col min="3080" max="3080" width="9.42578125" style="387" customWidth="1"/>
    <col min="3081" max="3081" width="9.5703125" style="387" customWidth="1"/>
    <col min="3082" max="3082" width="9.7109375" style="387" customWidth="1"/>
    <col min="3083" max="3086" width="9.140625" style="387" customWidth="1"/>
    <col min="3087" max="3315" width="9.140625" style="387"/>
    <col min="3316" max="3316" width="40.28515625" style="387" customWidth="1"/>
    <col min="3317" max="3326" width="9.140625" style="387" customWidth="1"/>
    <col min="3327" max="3327" width="10.85546875" style="387" customWidth="1"/>
    <col min="3328" max="3335" width="9.140625" style="387" customWidth="1"/>
    <col min="3336" max="3336" width="9.42578125" style="387" customWidth="1"/>
    <col min="3337" max="3337" width="9.5703125" style="387" customWidth="1"/>
    <col min="3338" max="3338" width="9.7109375" style="387" customWidth="1"/>
    <col min="3339" max="3342" width="9.140625" style="387" customWidth="1"/>
    <col min="3343" max="3571" width="9.140625" style="387"/>
    <col min="3572" max="3572" width="40.28515625" style="387" customWidth="1"/>
    <col min="3573" max="3582" width="9.140625" style="387" customWidth="1"/>
    <col min="3583" max="3583" width="10.85546875" style="387" customWidth="1"/>
    <col min="3584" max="3591" width="9.140625" style="387" customWidth="1"/>
    <col min="3592" max="3592" width="9.42578125" style="387" customWidth="1"/>
    <col min="3593" max="3593" width="9.5703125" style="387" customWidth="1"/>
    <col min="3594" max="3594" width="9.7109375" style="387" customWidth="1"/>
    <col min="3595" max="3598" width="9.140625" style="387" customWidth="1"/>
    <col min="3599" max="3827" width="9.140625" style="387"/>
    <col min="3828" max="3828" width="40.28515625" style="387" customWidth="1"/>
    <col min="3829" max="3838" width="9.140625" style="387" customWidth="1"/>
    <col min="3839" max="3839" width="10.85546875" style="387" customWidth="1"/>
    <col min="3840" max="3847" width="9.140625" style="387" customWidth="1"/>
    <col min="3848" max="3848" width="9.42578125" style="387" customWidth="1"/>
    <col min="3849" max="3849" width="9.5703125" style="387" customWidth="1"/>
    <col min="3850" max="3850" width="9.7109375" style="387" customWidth="1"/>
    <col min="3851" max="3854" width="9.140625" style="387" customWidth="1"/>
    <col min="3855" max="4083" width="9.140625" style="387"/>
    <col min="4084" max="4084" width="40.28515625" style="387" customWidth="1"/>
    <col min="4085" max="4094" width="9.140625" style="387" customWidth="1"/>
    <col min="4095" max="4095" width="10.85546875" style="387" customWidth="1"/>
    <col min="4096" max="4103" width="9.140625" style="387" customWidth="1"/>
    <col min="4104" max="4104" width="9.42578125" style="387" customWidth="1"/>
    <col min="4105" max="4105" width="9.5703125" style="387" customWidth="1"/>
    <col min="4106" max="4106" width="9.7109375" style="387" customWidth="1"/>
    <col min="4107" max="4110" width="9.140625" style="387" customWidth="1"/>
    <col min="4111" max="4339" width="9.140625" style="387"/>
    <col min="4340" max="4340" width="40.28515625" style="387" customWidth="1"/>
    <col min="4341" max="4350" width="9.140625" style="387" customWidth="1"/>
    <col min="4351" max="4351" width="10.85546875" style="387" customWidth="1"/>
    <col min="4352" max="4359" width="9.140625" style="387" customWidth="1"/>
    <col min="4360" max="4360" width="9.42578125" style="387" customWidth="1"/>
    <col min="4361" max="4361" width="9.5703125" style="387" customWidth="1"/>
    <col min="4362" max="4362" width="9.7109375" style="387" customWidth="1"/>
    <col min="4363" max="4366" width="9.140625" style="387" customWidth="1"/>
    <col min="4367" max="4595" width="9.140625" style="387"/>
    <col min="4596" max="4596" width="40.28515625" style="387" customWidth="1"/>
    <col min="4597" max="4606" width="9.140625" style="387" customWidth="1"/>
    <col min="4607" max="4607" width="10.85546875" style="387" customWidth="1"/>
    <col min="4608" max="4615" width="9.140625" style="387" customWidth="1"/>
    <col min="4616" max="4616" width="9.42578125" style="387" customWidth="1"/>
    <col min="4617" max="4617" width="9.5703125" style="387" customWidth="1"/>
    <col min="4618" max="4618" width="9.7109375" style="387" customWidth="1"/>
    <col min="4619" max="4622" width="9.140625" style="387" customWidth="1"/>
    <col min="4623" max="4851" width="9.140625" style="387"/>
    <col min="4852" max="4852" width="40.28515625" style="387" customWidth="1"/>
    <col min="4853" max="4862" width="9.140625" style="387" customWidth="1"/>
    <col min="4863" max="4863" width="10.85546875" style="387" customWidth="1"/>
    <col min="4864" max="4871" width="9.140625" style="387" customWidth="1"/>
    <col min="4872" max="4872" width="9.42578125" style="387" customWidth="1"/>
    <col min="4873" max="4873" width="9.5703125" style="387" customWidth="1"/>
    <col min="4874" max="4874" width="9.7109375" style="387" customWidth="1"/>
    <col min="4875" max="4878" width="9.140625" style="387" customWidth="1"/>
    <col min="4879" max="5107" width="9.140625" style="387"/>
    <col min="5108" max="5108" width="40.28515625" style="387" customWidth="1"/>
    <col min="5109" max="5118" width="9.140625" style="387" customWidth="1"/>
    <col min="5119" max="5119" width="10.85546875" style="387" customWidth="1"/>
    <col min="5120" max="5127" width="9.140625" style="387" customWidth="1"/>
    <col min="5128" max="5128" width="9.42578125" style="387" customWidth="1"/>
    <col min="5129" max="5129" width="9.5703125" style="387" customWidth="1"/>
    <col min="5130" max="5130" width="9.7109375" style="387" customWidth="1"/>
    <col min="5131" max="5134" width="9.140625" style="387" customWidth="1"/>
    <col min="5135" max="5363" width="9.140625" style="387"/>
    <col min="5364" max="5364" width="40.28515625" style="387" customWidth="1"/>
    <col min="5365" max="5374" width="9.140625" style="387" customWidth="1"/>
    <col min="5375" max="5375" width="10.85546875" style="387" customWidth="1"/>
    <col min="5376" max="5383" width="9.140625" style="387" customWidth="1"/>
    <col min="5384" max="5384" width="9.42578125" style="387" customWidth="1"/>
    <col min="5385" max="5385" width="9.5703125" style="387" customWidth="1"/>
    <col min="5386" max="5386" width="9.7109375" style="387" customWidth="1"/>
    <col min="5387" max="5390" width="9.140625" style="387" customWidth="1"/>
    <col min="5391" max="5619" width="9.140625" style="387"/>
    <col min="5620" max="5620" width="40.28515625" style="387" customWidth="1"/>
    <col min="5621" max="5630" width="9.140625" style="387" customWidth="1"/>
    <col min="5631" max="5631" width="10.85546875" style="387" customWidth="1"/>
    <col min="5632" max="5639" width="9.140625" style="387" customWidth="1"/>
    <col min="5640" max="5640" width="9.42578125" style="387" customWidth="1"/>
    <col min="5641" max="5641" width="9.5703125" style="387" customWidth="1"/>
    <col min="5642" max="5642" width="9.7109375" style="387" customWidth="1"/>
    <col min="5643" max="5646" width="9.140625" style="387" customWidth="1"/>
    <col min="5647" max="5875" width="9.140625" style="387"/>
    <col min="5876" max="5876" width="40.28515625" style="387" customWidth="1"/>
    <col min="5877" max="5886" width="9.140625" style="387" customWidth="1"/>
    <col min="5887" max="5887" width="10.85546875" style="387" customWidth="1"/>
    <col min="5888" max="5895" width="9.140625" style="387" customWidth="1"/>
    <col min="5896" max="5896" width="9.42578125" style="387" customWidth="1"/>
    <col min="5897" max="5897" width="9.5703125" style="387" customWidth="1"/>
    <col min="5898" max="5898" width="9.7109375" style="387" customWidth="1"/>
    <col min="5899" max="5902" width="9.140625" style="387" customWidth="1"/>
    <col min="5903" max="6131" width="9.140625" style="387"/>
    <col min="6132" max="6132" width="40.28515625" style="387" customWidth="1"/>
    <col min="6133" max="6142" width="9.140625" style="387" customWidth="1"/>
    <col min="6143" max="6143" width="10.85546875" style="387" customWidth="1"/>
    <col min="6144" max="6151" width="9.140625" style="387" customWidth="1"/>
    <col min="6152" max="6152" width="9.42578125" style="387" customWidth="1"/>
    <col min="6153" max="6153" width="9.5703125" style="387" customWidth="1"/>
    <col min="6154" max="6154" width="9.7109375" style="387" customWidth="1"/>
    <col min="6155" max="6158" width="9.140625" style="387" customWidth="1"/>
    <col min="6159" max="6387" width="9.140625" style="387"/>
    <col min="6388" max="6388" width="40.28515625" style="387" customWidth="1"/>
    <col min="6389" max="6398" width="9.140625" style="387" customWidth="1"/>
    <col min="6399" max="6399" width="10.85546875" style="387" customWidth="1"/>
    <col min="6400" max="6407" width="9.140625" style="387" customWidth="1"/>
    <col min="6408" max="6408" width="9.42578125" style="387" customWidth="1"/>
    <col min="6409" max="6409" width="9.5703125" style="387" customWidth="1"/>
    <col min="6410" max="6410" width="9.7109375" style="387" customWidth="1"/>
    <col min="6411" max="6414" width="9.140625" style="387" customWidth="1"/>
    <col min="6415" max="6643" width="9.140625" style="387"/>
    <col min="6644" max="6644" width="40.28515625" style="387" customWidth="1"/>
    <col min="6645" max="6654" width="9.140625" style="387" customWidth="1"/>
    <col min="6655" max="6655" width="10.85546875" style="387" customWidth="1"/>
    <col min="6656" max="6663" width="9.140625" style="387" customWidth="1"/>
    <col min="6664" max="6664" width="9.42578125" style="387" customWidth="1"/>
    <col min="6665" max="6665" width="9.5703125" style="387" customWidth="1"/>
    <col min="6666" max="6666" width="9.7109375" style="387" customWidth="1"/>
    <col min="6667" max="6670" width="9.140625" style="387" customWidth="1"/>
    <col min="6671" max="6899" width="9.140625" style="387"/>
    <col min="6900" max="6900" width="40.28515625" style="387" customWidth="1"/>
    <col min="6901" max="6910" width="9.140625" style="387" customWidth="1"/>
    <col min="6911" max="6911" width="10.85546875" style="387" customWidth="1"/>
    <col min="6912" max="6919" width="9.140625" style="387" customWidth="1"/>
    <col min="6920" max="6920" width="9.42578125" style="387" customWidth="1"/>
    <col min="6921" max="6921" width="9.5703125" style="387" customWidth="1"/>
    <col min="6922" max="6922" width="9.7109375" style="387" customWidth="1"/>
    <col min="6923" max="6926" width="9.140625" style="387" customWidth="1"/>
    <col min="6927" max="7155" width="9.140625" style="387"/>
    <col min="7156" max="7156" width="40.28515625" style="387" customWidth="1"/>
    <col min="7157" max="7166" width="9.140625" style="387" customWidth="1"/>
    <col min="7167" max="7167" width="10.85546875" style="387" customWidth="1"/>
    <col min="7168" max="7175" width="9.140625" style="387" customWidth="1"/>
    <col min="7176" max="7176" width="9.42578125" style="387" customWidth="1"/>
    <col min="7177" max="7177" width="9.5703125" style="387" customWidth="1"/>
    <col min="7178" max="7178" width="9.7109375" style="387" customWidth="1"/>
    <col min="7179" max="7182" width="9.140625" style="387" customWidth="1"/>
    <col min="7183" max="7411" width="9.140625" style="387"/>
    <col min="7412" max="7412" width="40.28515625" style="387" customWidth="1"/>
    <col min="7413" max="7422" width="9.140625" style="387" customWidth="1"/>
    <col min="7423" max="7423" width="10.85546875" style="387" customWidth="1"/>
    <col min="7424" max="7431" width="9.140625" style="387" customWidth="1"/>
    <col min="7432" max="7432" width="9.42578125" style="387" customWidth="1"/>
    <col min="7433" max="7433" width="9.5703125" style="387" customWidth="1"/>
    <col min="7434" max="7434" width="9.7109375" style="387" customWidth="1"/>
    <col min="7435" max="7438" width="9.140625" style="387" customWidth="1"/>
    <col min="7439" max="7667" width="9.140625" style="387"/>
    <col min="7668" max="7668" width="40.28515625" style="387" customWidth="1"/>
    <col min="7669" max="7678" width="9.140625" style="387" customWidth="1"/>
    <col min="7679" max="7679" width="10.85546875" style="387" customWidth="1"/>
    <col min="7680" max="7687" width="9.140625" style="387" customWidth="1"/>
    <col min="7688" max="7688" width="9.42578125" style="387" customWidth="1"/>
    <col min="7689" max="7689" width="9.5703125" style="387" customWidth="1"/>
    <col min="7690" max="7690" width="9.7109375" style="387" customWidth="1"/>
    <col min="7691" max="7694" width="9.140625" style="387" customWidth="1"/>
    <col min="7695" max="7923" width="9.140625" style="387"/>
    <col min="7924" max="7924" width="40.28515625" style="387" customWidth="1"/>
    <col min="7925" max="7934" width="9.140625" style="387" customWidth="1"/>
    <col min="7935" max="7935" width="10.85546875" style="387" customWidth="1"/>
    <col min="7936" max="7943" width="9.140625" style="387" customWidth="1"/>
    <col min="7944" max="7944" width="9.42578125" style="387" customWidth="1"/>
    <col min="7945" max="7945" width="9.5703125" style="387" customWidth="1"/>
    <col min="7946" max="7946" width="9.7109375" style="387" customWidth="1"/>
    <col min="7947" max="7950" width="9.140625" style="387" customWidth="1"/>
    <col min="7951" max="8179" width="9.140625" style="387"/>
    <col min="8180" max="8180" width="40.28515625" style="387" customWidth="1"/>
    <col min="8181" max="8190" width="9.140625" style="387" customWidth="1"/>
    <col min="8191" max="8191" width="10.85546875" style="387" customWidth="1"/>
    <col min="8192" max="8199" width="9.140625" style="387" customWidth="1"/>
    <col min="8200" max="8200" width="9.42578125" style="387" customWidth="1"/>
    <col min="8201" max="8201" width="9.5703125" style="387" customWidth="1"/>
    <col min="8202" max="8202" width="9.7109375" style="387" customWidth="1"/>
    <col min="8203" max="8206" width="9.140625" style="387" customWidth="1"/>
    <col min="8207" max="8435" width="9.140625" style="387"/>
    <col min="8436" max="8436" width="40.28515625" style="387" customWidth="1"/>
    <col min="8437" max="8446" width="9.140625" style="387" customWidth="1"/>
    <col min="8447" max="8447" width="10.85546875" style="387" customWidth="1"/>
    <col min="8448" max="8455" width="9.140625" style="387" customWidth="1"/>
    <col min="8456" max="8456" width="9.42578125" style="387" customWidth="1"/>
    <col min="8457" max="8457" width="9.5703125" style="387" customWidth="1"/>
    <col min="8458" max="8458" width="9.7109375" style="387" customWidth="1"/>
    <col min="8459" max="8462" width="9.140625" style="387" customWidth="1"/>
    <col min="8463" max="8691" width="9.140625" style="387"/>
    <col min="8692" max="8692" width="40.28515625" style="387" customWidth="1"/>
    <col min="8693" max="8702" width="9.140625" style="387" customWidth="1"/>
    <col min="8703" max="8703" width="10.85546875" style="387" customWidth="1"/>
    <col min="8704" max="8711" width="9.140625" style="387" customWidth="1"/>
    <col min="8712" max="8712" width="9.42578125" style="387" customWidth="1"/>
    <col min="8713" max="8713" width="9.5703125" style="387" customWidth="1"/>
    <col min="8714" max="8714" width="9.7109375" style="387" customWidth="1"/>
    <col min="8715" max="8718" width="9.140625" style="387" customWidth="1"/>
    <col min="8719" max="8947" width="9.140625" style="387"/>
    <col min="8948" max="8948" width="40.28515625" style="387" customWidth="1"/>
    <col min="8949" max="8958" width="9.140625" style="387" customWidth="1"/>
    <col min="8959" max="8959" width="10.85546875" style="387" customWidth="1"/>
    <col min="8960" max="8967" width="9.140625" style="387" customWidth="1"/>
    <col min="8968" max="8968" width="9.42578125" style="387" customWidth="1"/>
    <col min="8969" max="8969" width="9.5703125" style="387" customWidth="1"/>
    <col min="8970" max="8970" width="9.7109375" style="387" customWidth="1"/>
    <col min="8971" max="8974" width="9.140625" style="387" customWidth="1"/>
    <col min="8975" max="9203" width="9.140625" style="387"/>
    <col min="9204" max="9204" width="40.28515625" style="387" customWidth="1"/>
    <col min="9205" max="9214" width="9.140625" style="387" customWidth="1"/>
    <col min="9215" max="9215" width="10.85546875" style="387" customWidth="1"/>
    <col min="9216" max="9223" width="9.140625" style="387" customWidth="1"/>
    <col min="9224" max="9224" width="9.42578125" style="387" customWidth="1"/>
    <col min="9225" max="9225" width="9.5703125" style="387" customWidth="1"/>
    <col min="9226" max="9226" width="9.7109375" style="387" customWidth="1"/>
    <col min="9227" max="9230" width="9.140625" style="387" customWidth="1"/>
    <col min="9231" max="9459" width="9.140625" style="387"/>
    <col min="9460" max="9460" width="40.28515625" style="387" customWidth="1"/>
    <col min="9461" max="9470" width="9.140625" style="387" customWidth="1"/>
    <col min="9471" max="9471" width="10.85546875" style="387" customWidth="1"/>
    <col min="9472" max="9479" width="9.140625" style="387" customWidth="1"/>
    <col min="9480" max="9480" width="9.42578125" style="387" customWidth="1"/>
    <col min="9481" max="9481" width="9.5703125" style="387" customWidth="1"/>
    <col min="9482" max="9482" width="9.7109375" style="387" customWidth="1"/>
    <col min="9483" max="9486" width="9.140625" style="387" customWidth="1"/>
    <col min="9487" max="9715" width="9.140625" style="387"/>
    <col min="9716" max="9716" width="40.28515625" style="387" customWidth="1"/>
    <col min="9717" max="9726" width="9.140625" style="387" customWidth="1"/>
    <col min="9727" max="9727" width="10.85546875" style="387" customWidth="1"/>
    <col min="9728" max="9735" width="9.140625" style="387" customWidth="1"/>
    <col min="9736" max="9736" width="9.42578125" style="387" customWidth="1"/>
    <col min="9737" max="9737" width="9.5703125" style="387" customWidth="1"/>
    <col min="9738" max="9738" width="9.7109375" style="387" customWidth="1"/>
    <col min="9739" max="9742" width="9.140625" style="387" customWidth="1"/>
    <col min="9743" max="9971" width="9.140625" style="387"/>
    <col min="9972" max="9972" width="40.28515625" style="387" customWidth="1"/>
    <col min="9973" max="9982" width="9.140625" style="387" customWidth="1"/>
    <col min="9983" max="9983" width="10.85546875" style="387" customWidth="1"/>
    <col min="9984" max="9991" width="9.140625" style="387" customWidth="1"/>
    <col min="9992" max="9992" width="9.42578125" style="387" customWidth="1"/>
    <col min="9993" max="9993" width="9.5703125" style="387" customWidth="1"/>
    <col min="9994" max="9994" width="9.7109375" style="387" customWidth="1"/>
    <col min="9995" max="9998" width="9.140625" style="387" customWidth="1"/>
    <col min="9999" max="10227" width="9.140625" style="387"/>
    <col min="10228" max="10228" width="40.28515625" style="387" customWidth="1"/>
    <col min="10229" max="10238" width="9.140625" style="387" customWidth="1"/>
    <col min="10239" max="10239" width="10.85546875" style="387" customWidth="1"/>
    <col min="10240" max="10247" width="9.140625" style="387" customWidth="1"/>
    <col min="10248" max="10248" width="9.42578125" style="387" customWidth="1"/>
    <col min="10249" max="10249" width="9.5703125" style="387" customWidth="1"/>
    <col min="10250" max="10250" width="9.7109375" style="387" customWidth="1"/>
    <col min="10251" max="10254" width="9.140625" style="387" customWidth="1"/>
    <col min="10255" max="10483" width="9.140625" style="387"/>
    <col min="10484" max="10484" width="40.28515625" style="387" customWidth="1"/>
    <col min="10485" max="10494" width="9.140625" style="387" customWidth="1"/>
    <col min="10495" max="10495" width="10.85546875" style="387" customWidth="1"/>
    <col min="10496" max="10503" width="9.140625" style="387" customWidth="1"/>
    <col min="10504" max="10504" width="9.42578125" style="387" customWidth="1"/>
    <col min="10505" max="10505" width="9.5703125" style="387" customWidth="1"/>
    <col min="10506" max="10506" width="9.7109375" style="387" customWidth="1"/>
    <col min="10507" max="10510" width="9.140625" style="387" customWidth="1"/>
    <col min="10511" max="10739" width="9.140625" style="387"/>
    <col min="10740" max="10740" width="40.28515625" style="387" customWidth="1"/>
    <col min="10741" max="10750" width="9.140625" style="387" customWidth="1"/>
    <col min="10751" max="10751" width="10.85546875" style="387" customWidth="1"/>
    <col min="10752" max="10759" width="9.140625" style="387" customWidth="1"/>
    <col min="10760" max="10760" width="9.42578125" style="387" customWidth="1"/>
    <col min="10761" max="10761" width="9.5703125" style="387" customWidth="1"/>
    <col min="10762" max="10762" width="9.7109375" style="387" customWidth="1"/>
    <col min="10763" max="10766" width="9.140625" style="387" customWidth="1"/>
    <col min="10767" max="10995" width="9.140625" style="387"/>
    <col min="10996" max="10996" width="40.28515625" style="387" customWidth="1"/>
    <col min="10997" max="11006" width="9.140625" style="387" customWidth="1"/>
    <col min="11007" max="11007" width="10.85546875" style="387" customWidth="1"/>
    <col min="11008" max="11015" width="9.140625" style="387" customWidth="1"/>
    <col min="11016" max="11016" width="9.42578125" style="387" customWidth="1"/>
    <col min="11017" max="11017" width="9.5703125" style="387" customWidth="1"/>
    <col min="11018" max="11018" width="9.7109375" style="387" customWidth="1"/>
    <col min="11019" max="11022" width="9.140625" style="387" customWidth="1"/>
    <col min="11023" max="11251" width="9.140625" style="387"/>
    <col min="11252" max="11252" width="40.28515625" style="387" customWidth="1"/>
    <col min="11253" max="11262" width="9.140625" style="387" customWidth="1"/>
    <col min="11263" max="11263" width="10.85546875" style="387" customWidth="1"/>
    <col min="11264" max="11271" width="9.140625" style="387" customWidth="1"/>
    <col min="11272" max="11272" width="9.42578125" style="387" customWidth="1"/>
    <col min="11273" max="11273" width="9.5703125" style="387" customWidth="1"/>
    <col min="11274" max="11274" width="9.7109375" style="387" customWidth="1"/>
    <col min="11275" max="11278" width="9.140625" style="387" customWidth="1"/>
    <col min="11279" max="11507" width="9.140625" style="387"/>
    <col min="11508" max="11508" width="40.28515625" style="387" customWidth="1"/>
    <col min="11509" max="11518" width="9.140625" style="387" customWidth="1"/>
    <col min="11519" max="11519" width="10.85546875" style="387" customWidth="1"/>
    <col min="11520" max="11527" width="9.140625" style="387" customWidth="1"/>
    <col min="11528" max="11528" width="9.42578125" style="387" customWidth="1"/>
    <col min="11529" max="11529" width="9.5703125" style="387" customWidth="1"/>
    <col min="11530" max="11530" width="9.7109375" style="387" customWidth="1"/>
    <col min="11531" max="11534" width="9.140625" style="387" customWidth="1"/>
    <col min="11535" max="11763" width="9.140625" style="387"/>
    <col min="11764" max="11764" width="40.28515625" style="387" customWidth="1"/>
    <col min="11765" max="11774" width="9.140625" style="387" customWidth="1"/>
    <col min="11775" max="11775" width="10.85546875" style="387" customWidth="1"/>
    <col min="11776" max="11783" width="9.140625" style="387" customWidth="1"/>
    <col min="11784" max="11784" width="9.42578125" style="387" customWidth="1"/>
    <col min="11785" max="11785" width="9.5703125" style="387" customWidth="1"/>
    <col min="11786" max="11786" width="9.7109375" style="387" customWidth="1"/>
    <col min="11787" max="11790" width="9.140625" style="387" customWidth="1"/>
    <col min="11791" max="12019" width="9.140625" style="387"/>
    <col min="12020" max="12020" width="40.28515625" style="387" customWidth="1"/>
    <col min="12021" max="12030" width="9.140625" style="387" customWidth="1"/>
    <col min="12031" max="12031" width="10.85546875" style="387" customWidth="1"/>
    <col min="12032" max="12039" width="9.140625" style="387" customWidth="1"/>
    <col min="12040" max="12040" width="9.42578125" style="387" customWidth="1"/>
    <col min="12041" max="12041" width="9.5703125" style="387" customWidth="1"/>
    <col min="12042" max="12042" width="9.7109375" style="387" customWidth="1"/>
    <col min="12043" max="12046" width="9.140625" style="387" customWidth="1"/>
    <col min="12047" max="12275" width="9.140625" style="387"/>
    <col min="12276" max="12276" width="40.28515625" style="387" customWidth="1"/>
    <col min="12277" max="12286" width="9.140625" style="387" customWidth="1"/>
    <col min="12287" max="12287" width="10.85546875" style="387" customWidth="1"/>
    <col min="12288" max="12295" width="9.140625" style="387" customWidth="1"/>
    <col min="12296" max="12296" width="9.42578125" style="387" customWidth="1"/>
    <col min="12297" max="12297" width="9.5703125" style="387" customWidth="1"/>
    <col min="12298" max="12298" width="9.7109375" style="387" customWidth="1"/>
    <col min="12299" max="12302" width="9.140625" style="387" customWidth="1"/>
    <col min="12303" max="12531" width="9.140625" style="387"/>
    <col min="12532" max="12532" width="40.28515625" style="387" customWidth="1"/>
    <col min="12533" max="12542" width="9.140625" style="387" customWidth="1"/>
    <col min="12543" max="12543" width="10.85546875" style="387" customWidth="1"/>
    <col min="12544" max="12551" width="9.140625" style="387" customWidth="1"/>
    <col min="12552" max="12552" width="9.42578125" style="387" customWidth="1"/>
    <col min="12553" max="12553" width="9.5703125" style="387" customWidth="1"/>
    <col min="12554" max="12554" width="9.7109375" style="387" customWidth="1"/>
    <col min="12555" max="12558" width="9.140625" style="387" customWidth="1"/>
    <col min="12559" max="12787" width="9.140625" style="387"/>
    <col min="12788" max="12788" width="40.28515625" style="387" customWidth="1"/>
    <col min="12789" max="12798" width="9.140625" style="387" customWidth="1"/>
    <col min="12799" max="12799" width="10.85546875" style="387" customWidth="1"/>
    <col min="12800" max="12807" width="9.140625" style="387" customWidth="1"/>
    <col min="12808" max="12808" width="9.42578125" style="387" customWidth="1"/>
    <col min="12809" max="12809" width="9.5703125" style="387" customWidth="1"/>
    <col min="12810" max="12810" width="9.7109375" style="387" customWidth="1"/>
    <col min="12811" max="12814" width="9.140625" style="387" customWidth="1"/>
    <col min="12815" max="13043" width="9.140625" style="387"/>
    <col min="13044" max="13044" width="40.28515625" style="387" customWidth="1"/>
    <col min="13045" max="13054" width="9.140625" style="387" customWidth="1"/>
    <col min="13055" max="13055" width="10.85546875" style="387" customWidth="1"/>
    <col min="13056" max="13063" width="9.140625" style="387" customWidth="1"/>
    <col min="13064" max="13064" width="9.42578125" style="387" customWidth="1"/>
    <col min="13065" max="13065" width="9.5703125" style="387" customWidth="1"/>
    <col min="13066" max="13066" width="9.7109375" style="387" customWidth="1"/>
    <col min="13067" max="13070" width="9.140625" style="387" customWidth="1"/>
    <col min="13071" max="13299" width="9.140625" style="387"/>
    <col min="13300" max="13300" width="40.28515625" style="387" customWidth="1"/>
    <col min="13301" max="13310" width="9.140625" style="387" customWidth="1"/>
    <col min="13311" max="13311" width="10.85546875" style="387" customWidth="1"/>
    <col min="13312" max="13319" width="9.140625" style="387" customWidth="1"/>
    <col min="13320" max="13320" width="9.42578125" style="387" customWidth="1"/>
    <col min="13321" max="13321" width="9.5703125" style="387" customWidth="1"/>
    <col min="13322" max="13322" width="9.7109375" style="387" customWidth="1"/>
    <col min="13323" max="13326" width="9.140625" style="387" customWidth="1"/>
    <col min="13327" max="13555" width="9.140625" style="387"/>
    <col min="13556" max="13556" width="40.28515625" style="387" customWidth="1"/>
    <col min="13557" max="13566" width="9.140625" style="387" customWidth="1"/>
    <col min="13567" max="13567" width="10.85546875" style="387" customWidth="1"/>
    <col min="13568" max="13575" width="9.140625" style="387" customWidth="1"/>
    <col min="13576" max="13576" width="9.42578125" style="387" customWidth="1"/>
    <col min="13577" max="13577" width="9.5703125" style="387" customWidth="1"/>
    <col min="13578" max="13578" width="9.7109375" style="387" customWidth="1"/>
    <col min="13579" max="13582" width="9.140625" style="387" customWidth="1"/>
    <col min="13583" max="13811" width="9.140625" style="387"/>
    <col min="13812" max="13812" width="40.28515625" style="387" customWidth="1"/>
    <col min="13813" max="13822" width="9.140625" style="387" customWidth="1"/>
    <col min="13823" max="13823" width="10.85546875" style="387" customWidth="1"/>
    <col min="13824" max="13831" width="9.140625" style="387" customWidth="1"/>
    <col min="13832" max="13832" width="9.42578125" style="387" customWidth="1"/>
    <col min="13833" max="13833" width="9.5703125" style="387" customWidth="1"/>
    <col min="13834" max="13834" width="9.7109375" style="387" customWidth="1"/>
    <col min="13835" max="13838" width="9.140625" style="387" customWidth="1"/>
    <col min="13839" max="14067" width="9.140625" style="387"/>
    <col min="14068" max="14068" width="40.28515625" style="387" customWidth="1"/>
    <col min="14069" max="14078" width="9.140625" style="387" customWidth="1"/>
    <col min="14079" max="14079" width="10.85546875" style="387" customWidth="1"/>
    <col min="14080" max="14087" width="9.140625" style="387" customWidth="1"/>
    <col min="14088" max="14088" width="9.42578125" style="387" customWidth="1"/>
    <col min="14089" max="14089" width="9.5703125" style="387" customWidth="1"/>
    <col min="14090" max="14090" width="9.7109375" style="387" customWidth="1"/>
    <col min="14091" max="14094" width="9.140625" style="387" customWidth="1"/>
    <col min="14095" max="14323" width="9.140625" style="387"/>
    <col min="14324" max="14324" width="40.28515625" style="387" customWidth="1"/>
    <col min="14325" max="14334" width="9.140625" style="387" customWidth="1"/>
    <col min="14335" max="14335" width="10.85546875" style="387" customWidth="1"/>
    <col min="14336" max="14343" width="9.140625" style="387" customWidth="1"/>
    <col min="14344" max="14344" width="9.42578125" style="387" customWidth="1"/>
    <col min="14345" max="14345" width="9.5703125" style="387" customWidth="1"/>
    <col min="14346" max="14346" width="9.7109375" style="387" customWidth="1"/>
    <col min="14347" max="14350" width="9.140625" style="387" customWidth="1"/>
    <col min="14351" max="14579" width="9.140625" style="387"/>
    <col min="14580" max="14580" width="40.28515625" style="387" customWidth="1"/>
    <col min="14581" max="14590" width="9.140625" style="387" customWidth="1"/>
    <col min="14591" max="14591" width="10.85546875" style="387" customWidth="1"/>
    <col min="14592" max="14599" width="9.140625" style="387" customWidth="1"/>
    <col min="14600" max="14600" width="9.42578125" style="387" customWidth="1"/>
    <col min="14601" max="14601" width="9.5703125" style="387" customWidth="1"/>
    <col min="14602" max="14602" width="9.7109375" style="387" customWidth="1"/>
    <col min="14603" max="14606" width="9.140625" style="387" customWidth="1"/>
    <col min="14607" max="14835" width="9.140625" style="387"/>
    <col min="14836" max="14836" width="40.28515625" style="387" customWidth="1"/>
    <col min="14837" max="14846" width="9.140625" style="387" customWidth="1"/>
    <col min="14847" max="14847" width="10.85546875" style="387" customWidth="1"/>
    <col min="14848" max="14855" width="9.140625" style="387" customWidth="1"/>
    <col min="14856" max="14856" width="9.42578125" style="387" customWidth="1"/>
    <col min="14857" max="14857" width="9.5703125" style="387" customWidth="1"/>
    <col min="14858" max="14858" width="9.7109375" style="387" customWidth="1"/>
    <col min="14859" max="14862" width="9.140625" style="387" customWidth="1"/>
    <col min="14863" max="15091" width="9.140625" style="387"/>
    <col min="15092" max="15092" width="40.28515625" style="387" customWidth="1"/>
    <col min="15093" max="15102" width="9.140625" style="387" customWidth="1"/>
    <col min="15103" max="15103" width="10.85546875" style="387" customWidth="1"/>
    <col min="15104" max="15111" width="9.140625" style="387" customWidth="1"/>
    <col min="15112" max="15112" width="9.42578125" style="387" customWidth="1"/>
    <col min="15113" max="15113" width="9.5703125" style="387" customWidth="1"/>
    <col min="15114" max="15114" width="9.7109375" style="387" customWidth="1"/>
    <col min="15115" max="15118" width="9.140625" style="387" customWidth="1"/>
    <col min="15119" max="15347" width="9.140625" style="387"/>
    <col min="15348" max="15348" width="40.28515625" style="387" customWidth="1"/>
    <col min="15349" max="15358" width="9.140625" style="387" customWidth="1"/>
    <col min="15359" max="15359" width="10.85546875" style="387" customWidth="1"/>
    <col min="15360" max="15367" width="9.140625" style="387" customWidth="1"/>
    <col min="15368" max="15368" width="9.42578125" style="387" customWidth="1"/>
    <col min="15369" max="15369" width="9.5703125" style="387" customWidth="1"/>
    <col min="15370" max="15370" width="9.7109375" style="387" customWidth="1"/>
    <col min="15371" max="15374" width="9.140625" style="387" customWidth="1"/>
    <col min="15375" max="15603" width="9.140625" style="387"/>
    <col min="15604" max="15604" width="40.28515625" style="387" customWidth="1"/>
    <col min="15605" max="15614" width="9.140625" style="387" customWidth="1"/>
    <col min="15615" max="15615" width="10.85546875" style="387" customWidth="1"/>
    <col min="15616" max="15623" width="9.140625" style="387" customWidth="1"/>
    <col min="15624" max="15624" width="9.42578125" style="387" customWidth="1"/>
    <col min="15625" max="15625" width="9.5703125" style="387" customWidth="1"/>
    <col min="15626" max="15626" width="9.7109375" style="387" customWidth="1"/>
    <col min="15627" max="15630" width="9.140625" style="387" customWidth="1"/>
    <col min="15631" max="15859" width="9.140625" style="387"/>
    <col min="15860" max="15860" width="40.28515625" style="387" customWidth="1"/>
    <col min="15861" max="15870" width="9.140625" style="387" customWidth="1"/>
    <col min="15871" max="15871" width="10.85546875" style="387" customWidth="1"/>
    <col min="15872" max="15879" width="9.140625" style="387" customWidth="1"/>
    <col min="15880" max="15880" width="9.42578125" style="387" customWidth="1"/>
    <col min="15881" max="15881" width="9.5703125" style="387" customWidth="1"/>
    <col min="15882" max="15882" width="9.7109375" style="387" customWidth="1"/>
    <col min="15883" max="15886" width="9.140625" style="387" customWidth="1"/>
    <col min="15887" max="16115" width="9.140625" style="387"/>
    <col min="16116" max="16116" width="40.28515625" style="387" customWidth="1"/>
    <col min="16117" max="16126" width="9.140625" style="387" customWidth="1"/>
    <col min="16127" max="16127" width="10.85546875" style="387" customWidth="1"/>
    <col min="16128" max="16135" width="9.140625" style="387" customWidth="1"/>
    <col min="16136" max="16136" width="9.42578125" style="387" customWidth="1"/>
    <col min="16137" max="16137" width="9.5703125" style="387" customWidth="1"/>
    <col min="16138" max="16138" width="9.7109375" style="387" customWidth="1"/>
    <col min="16139" max="16142" width="9.140625" style="387" customWidth="1"/>
    <col min="16143" max="16384" width="9.140625" style="387"/>
  </cols>
  <sheetData>
    <row r="1" spans="2:18">
      <c r="J1" s="387"/>
      <c r="K1" s="907"/>
      <c r="L1" s="907"/>
      <c r="M1" s="907"/>
      <c r="N1" s="907"/>
    </row>
    <row r="2" spans="2:18" ht="25.5">
      <c r="B2" s="912" t="s">
        <v>510</v>
      </c>
      <c r="C2" s="912"/>
      <c r="D2" s="912"/>
      <c r="E2" s="912"/>
      <c r="F2" s="912"/>
      <c r="G2" s="912"/>
      <c r="H2" s="912"/>
      <c r="I2" s="912"/>
      <c r="J2" s="912"/>
      <c r="K2" s="912"/>
      <c r="L2" s="912"/>
      <c r="M2" s="912"/>
      <c r="N2" s="912"/>
      <c r="O2" s="912"/>
      <c r="P2" s="912"/>
      <c r="Q2" s="912"/>
      <c r="R2" s="912"/>
    </row>
    <row r="3" spans="2:18" ht="22.5">
      <c r="B3" s="388"/>
      <c r="C3" s="388"/>
      <c r="H3" s="389"/>
      <c r="L3" s="911" t="s">
        <v>382</v>
      </c>
      <c r="M3" s="911"/>
      <c r="N3" s="911"/>
      <c r="O3" s="911"/>
      <c r="P3" s="911"/>
      <c r="Q3" s="911"/>
      <c r="R3" s="911"/>
    </row>
    <row r="4" spans="2:18" s="390" customFormat="1" ht="21" thickBot="1">
      <c r="B4" s="908" t="s">
        <v>156</v>
      </c>
      <c r="C4" s="909"/>
      <c r="D4" s="406">
        <v>2004</v>
      </c>
      <c r="E4" s="406">
        <v>2005</v>
      </c>
      <c r="F4" s="406">
        <v>2006</v>
      </c>
      <c r="G4" s="406">
        <v>2007</v>
      </c>
      <c r="H4" s="407">
        <v>2008</v>
      </c>
      <c r="I4" s="407">
        <v>2009</v>
      </c>
      <c r="J4" s="408">
        <v>40247</v>
      </c>
      <c r="K4" s="408">
        <v>40359</v>
      </c>
      <c r="L4" s="408">
        <v>40451</v>
      </c>
      <c r="M4" s="409">
        <v>40542</v>
      </c>
      <c r="N4" s="409">
        <v>40632</v>
      </c>
      <c r="O4" s="409" t="s">
        <v>495</v>
      </c>
      <c r="P4" s="409">
        <v>40816</v>
      </c>
      <c r="Q4" s="409">
        <v>40908</v>
      </c>
      <c r="R4" s="409">
        <v>40999</v>
      </c>
    </row>
    <row r="5" spans="2:18">
      <c r="B5" s="410"/>
      <c r="C5" s="391"/>
      <c r="D5" s="392"/>
      <c r="E5" s="392"/>
      <c r="F5" s="392"/>
      <c r="G5" s="392"/>
      <c r="H5" s="392"/>
      <c r="I5" s="392"/>
      <c r="J5" s="393"/>
      <c r="K5" s="392"/>
      <c r="L5" s="394"/>
      <c r="M5" s="395"/>
      <c r="N5" s="395"/>
      <c r="O5" s="395"/>
      <c r="P5" s="395"/>
      <c r="Q5" s="395"/>
      <c r="R5" s="411"/>
    </row>
    <row r="6" spans="2:18" ht="21" thickBot="1">
      <c r="B6" s="412" t="s">
        <v>157</v>
      </c>
      <c r="C6" s="396"/>
      <c r="D6" s="397"/>
      <c r="E6" s="397"/>
      <c r="F6" s="397"/>
      <c r="G6" s="397"/>
      <c r="H6" s="397"/>
      <c r="I6" s="397"/>
      <c r="J6" s="398"/>
      <c r="K6" s="397"/>
      <c r="L6" s="399"/>
      <c r="M6" s="399"/>
      <c r="N6" s="399"/>
      <c r="O6" s="399"/>
      <c r="P6" s="399"/>
      <c r="Q6" s="399"/>
      <c r="R6" s="413"/>
    </row>
    <row r="7" spans="2:18" ht="22.5">
      <c r="B7" s="905" t="s">
        <v>534</v>
      </c>
      <c r="C7" s="906"/>
      <c r="D7" s="392"/>
      <c r="E7" s="392"/>
      <c r="F7" s="392"/>
      <c r="G7" s="392"/>
      <c r="H7" s="392"/>
      <c r="I7" s="392"/>
      <c r="J7" s="393"/>
      <c r="K7" s="392"/>
      <c r="L7" s="394"/>
      <c r="M7" s="394"/>
      <c r="N7" s="394"/>
      <c r="O7" s="394"/>
      <c r="P7" s="394"/>
      <c r="Q7" s="394"/>
      <c r="R7" s="414"/>
    </row>
    <row r="8" spans="2:18">
      <c r="B8" s="415"/>
      <c r="C8" s="836" t="s">
        <v>85</v>
      </c>
      <c r="D8" s="538">
        <v>13.414031669266347</v>
      </c>
      <c r="E8" s="538">
        <v>14.531937513637761</v>
      </c>
      <c r="F8" s="538">
        <v>15.155735340539659</v>
      </c>
      <c r="G8" s="538">
        <v>16.104211987881619</v>
      </c>
      <c r="H8" s="538">
        <v>13.37</v>
      </c>
      <c r="I8" s="538">
        <v>15.09</v>
      </c>
      <c r="J8" s="538">
        <v>13.7</v>
      </c>
      <c r="K8" s="538">
        <v>13.94</v>
      </c>
      <c r="L8" s="538">
        <v>12.492460040861145</v>
      </c>
      <c r="M8" s="538">
        <v>12.768830731012695</v>
      </c>
      <c r="N8" s="538">
        <v>13.17493341077896</v>
      </c>
      <c r="O8" s="538">
        <v>12.812398333671146</v>
      </c>
      <c r="P8" s="538">
        <v>13.15</v>
      </c>
      <c r="Q8" s="538">
        <v>13.138889239305973</v>
      </c>
      <c r="R8" s="540">
        <v>15.103302009570276</v>
      </c>
    </row>
    <row r="9" spans="2:18">
      <c r="B9" s="416"/>
      <c r="C9" s="837" t="s">
        <v>88</v>
      </c>
      <c r="D9" s="541">
        <v>10.102497382868975</v>
      </c>
      <c r="E9" s="541">
        <v>10.643126622618595</v>
      </c>
      <c r="F9" s="541">
        <v>12.711127140162679</v>
      </c>
      <c r="G9" s="541">
        <v>11.830457550328607</v>
      </c>
      <c r="H9" s="541">
        <v>11.94</v>
      </c>
      <c r="I9" s="534">
        <v>13.86</v>
      </c>
      <c r="J9" s="534">
        <v>13.8</v>
      </c>
      <c r="K9" s="541">
        <v>13.99</v>
      </c>
      <c r="L9" s="534">
        <v>14.135800532125852</v>
      </c>
      <c r="M9" s="534">
        <v>14.172173745259927</v>
      </c>
      <c r="N9" s="534">
        <v>13.5</v>
      </c>
      <c r="O9" s="534">
        <v>14.144412407249149</v>
      </c>
      <c r="P9" s="534">
        <v>15.04</v>
      </c>
      <c r="Q9" s="534">
        <v>14.536354580118921</v>
      </c>
      <c r="R9" s="539">
        <v>14.187734545194081</v>
      </c>
    </row>
    <row r="10" spans="2:18">
      <c r="B10" s="415"/>
      <c r="C10" s="838" t="s">
        <v>93</v>
      </c>
      <c r="D10" s="538">
        <v>17.374675848342171</v>
      </c>
      <c r="E10" s="538">
        <v>16.355126583505729</v>
      </c>
      <c r="F10" s="538">
        <v>15.036138890534282</v>
      </c>
      <c r="G10" s="538">
        <v>14.630149453982529</v>
      </c>
      <c r="H10" s="538">
        <v>21.81</v>
      </c>
      <c r="I10" s="538">
        <v>22.95</v>
      </c>
      <c r="J10" s="538">
        <v>22.4</v>
      </c>
      <c r="K10" s="538">
        <v>22.68</v>
      </c>
      <c r="L10" s="538">
        <v>23.888776555080728</v>
      </c>
      <c r="M10" s="538">
        <v>24.618982773325261</v>
      </c>
      <c r="N10" s="538">
        <v>25.010613626415822</v>
      </c>
      <c r="O10" s="538">
        <v>25.226439601449762</v>
      </c>
      <c r="P10" s="538">
        <v>29.39</v>
      </c>
      <c r="Q10" s="538">
        <v>31.446706897750914</v>
      </c>
      <c r="R10" s="540">
        <v>29.563415356282896</v>
      </c>
    </row>
    <row r="11" spans="2:18">
      <c r="B11" s="416"/>
      <c r="C11" s="839" t="s">
        <v>158</v>
      </c>
      <c r="D11" s="542">
        <v>11.393817986874989</v>
      </c>
      <c r="E11" s="542">
        <v>11.921497559783855</v>
      </c>
      <c r="F11" s="542">
        <v>13.333486372157457</v>
      </c>
      <c r="G11" s="542">
        <v>12.765618128885192</v>
      </c>
      <c r="H11" s="542">
        <v>12.59</v>
      </c>
      <c r="I11" s="543">
        <v>14.45</v>
      </c>
      <c r="J11" s="543">
        <v>14.1</v>
      </c>
      <c r="K11" s="542">
        <v>14.31</v>
      </c>
      <c r="L11" s="543">
        <v>14.168335430069526</v>
      </c>
      <c r="M11" s="543">
        <v>14.223184185444207</v>
      </c>
      <c r="N11" s="543">
        <v>13.8</v>
      </c>
      <c r="O11" s="543">
        <v>14.222743123480294</v>
      </c>
      <c r="P11" s="543">
        <v>15.1</v>
      </c>
      <c r="Q11" s="543">
        <v>14.733050970524939</v>
      </c>
      <c r="R11" s="544">
        <v>14.820607880083939</v>
      </c>
    </row>
    <row r="12" spans="2:18">
      <c r="B12" s="415"/>
      <c r="C12" s="838" t="s">
        <v>94</v>
      </c>
      <c r="D12" s="538">
        <v>-9.0481230821426308</v>
      </c>
      <c r="E12" s="538">
        <v>-7.7182666724955826</v>
      </c>
      <c r="F12" s="538">
        <v>-8.3196269733035546</v>
      </c>
      <c r="G12" s="538">
        <v>-6.2402310565220294</v>
      </c>
      <c r="H12" s="538">
        <v>-4.8899999999999997</v>
      </c>
      <c r="I12" s="538">
        <v>-1.49</v>
      </c>
      <c r="J12" s="538">
        <v>-0.5</v>
      </c>
      <c r="K12" s="538">
        <v>-1.45</v>
      </c>
      <c r="L12" s="538">
        <v>2.1868404345116241</v>
      </c>
      <c r="M12" s="538">
        <v>4.6534910573600579</v>
      </c>
      <c r="N12" s="538">
        <v>7.2478381574048152</v>
      </c>
      <c r="O12" s="538">
        <v>7.993796028688485</v>
      </c>
      <c r="P12" s="538">
        <v>7.26</v>
      </c>
      <c r="Q12" s="538">
        <v>8.9339935908156054</v>
      </c>
      <c r="R12" s="540">
        <v>9.3800000000000008</v>
      </c>
    </row>
    <row r="13" spans="2:18">
      <c r="B13" s="416"/>
      <c r="C13" s="839" t="s">
        <v>36</v>
      </c>
      <c r="D13" s="542">
        <v>10.481095169667013</v>
      </c>
      <c r="E13" s="542">
        <v>11.256539403274736</v>
      </c>
      <c r="F13" s="542">
        <v>12.653059645282219</v>
      </c>
      <c r="G13" s="542">
        <v>12.300072721359527</v>
      </c>
      <c r="H13" s="542">
        <v>12.16</v>
      </c>
      <c r="I13" s="543">
        <v>14.02</v>
      </c>
      <c r="J13" s="543">
        <v>13.7</v>
      </c>
      <c r="K13" s="542">
        <v>13.9</v>
      </c>
      <c r="L13" s="543">
        <v>13.84580641392605</v>
      </c>
      <c r="M13" s="543">
        <v>13.971080492093273</v>
      </c>
      <c r="N13" s="543">
        <v>13.582860933858559</v>
      </c>
      <c r="O13" s="543">
        <v>14.061165986816571</v>
      </c>
      <c r="P13" s="543">
        <v>14.89</v>
      </c>
      <c r="Q13" s="543">
        <v>14.58362187328272</v>
      </c>
      <c r="R13" s="544">
        <v>14.686812303236735</v>
      </c>
    </row>
    <row r="14" spans="2:18">
      <c r="B14" s="415"/>
      <c r="C14" s="836" t="s">
        <v>159</v>
      </c>
      <c r="D14" s="538"/>
      <c r="E14" s="538"/>
      <c r="F14" s="538"/>
      <c r="G14" s="538"/>
      <c r="H14" s="538"/>
      <c r="I14" s="538"/>
      <c r="J14" s="538"/>
      <c r="K14" s="538"/>
      <c r="L14" s="538"/>
      <c r="M14" s="538">
        <v>0</v>
      </c>
      <c r="N14" s="538"/>
      <c r="O14" s="538"/>
      <c r="P14" s="538"/>
      <c r="Q14" s="538"/>
      <c r="R14" s="540"/>
    </row>
    <row r="15" spans="2:18">
      <c r="B15" s="416"/>
      <c r="C15" s="837" t="s">
        <v>85</v>
      </c>
      <c r="D15" s="541">
        <v>8.5845447477056975</v>
      </c>
      <c r="E15" s="541">
        <v>8.8308113534141217</v>
      </c>
      <c r="F15" s="541">
        <v>11.082682828802001</v>
      </c>
      <c r="G15" s="541">
        <v>12.207326272956943</v>
      </c>
      <c r="H15" s="541">
        <v>10.91</v>
      </c>
      <c r="I15" s="534">
        <v>12.639689659823764</v>
      </c>
      <c r="J15" s="534">
        <v>11.6</v>
      </c>
      <c r="K15" s="541">
        <v>11.9</v>
      </c>
      <c r="L15" s="534">
        <v>10.351214723016124</v>
      </c>
      <c r="M15" s="534">
        <v>10.658660081709668</v>
      </c>
      <c r="N15" s="534">
        <v>10.880687879087086</v>
      </c>
      <c r="O15" s="534">
        <v>10.794105443565973</v>
      </c>
      <c r="P15" s="534">
        <v>11</v>
      </c>
      <c r="Q15" s="534">
        <v>11.683946696388583</v>
      </c>
      <c r="R15" s="539">
        <v>12.813303528779374</v>
      </c>
    </row>
    <row r="16" spans="2:18">
      <c r="B16" s="415"/>
      <c r="C16" s="838" t="s">
        <v>88</v>
      </c>
      <c r="D16" s="538">
        <v>7.5325563534555799</v>
      </c>
      <c r="E16" s="538">
        <v>8.2707614827959492</v>
      </c>
      <c r="F16" s="538">
        <v>10.407368503288037</v>
      </c>
      <c r="G16" s="538">
        <v>9.938721278724973</v>
      </c>
      <c r="H16" s="538">
        <v>10.029999999999999</v>
      </c>
      <c r="I16" s="538">
        <v>11.353993894087811</v>
      </c>
      <c r="J16" s="538">
        <v>11.4</v>
      </c>
      <c r="K16" s="538">
        <v>11.7</v>
      </c>
      <c r="L16" s="538">
        <v>11.826293616783772</v>
      </c>
      <c r="M16" s="538">
        <v>11.973071382212064</v>
      </c>
      <c r="N16" s="538">
        <v>11.4</v>
      </c>
      <c r="O16" s="538">
        <v>12.030029978601513</v>
      </c>
      <c r="P16" s="538">
        <v>12.8</v>
      </c>
      <c r="Q16" s="538">
        <v>12.4658922586852</v>
      </c>
      <c r="R16" s="540">
        <v>12.121664084688724</v>
      </c>
    </row>
    <row r="17" spans="2:18">
      <c r="B17" s="416"/>
      <c r="C17" s="837" t="s">
        <v>93</v>
      </c>
      <c r="D17" s="541">
        <v>17.095906857043868</v>
      </c>
      <c r="E17" s="541">
        <v>16.149970819995531</v>
      </c>
      <c r="F17" s="541">
        <v>14.273388459658909</v>
      </c>
      <c r="G17" s="541">
        <v>13.983988632362617</v>
      </c>
      <c r="H17" s="541">
        <v>21.28</v>
      </c>
      <c r="I17" s="534">
        <v>22.51727892677847</v>
      </c>
      <c r="J17" s="534">
        <v>22</v>
      </c>
      <c r="K17" s="541">
        <v>22.3</v>
      </c>
      <c r="L17" s="534">
        <v>23.552351557626057</v>
      </c>
      <c r="M17" s="534">
        <v>24.308880522252252</v>
      </c>
      <c r="N17" s="534">
        <v>24.710409734236784</v>
      </c>
      <c r="O17" s="534">
        <v>24.988955452381848</v>
      </c>
      <c r="P17" s="534">
        <v>29.1</v>
      </c>
      <c r="Q17" s="534">
        <v>31.214703862857689</v>
      </c>
      <c r="R17" s="539">
        <v>29.351783508879965</v>
      </c>
    </row>
    <row r="18" spans="2:18">
      <c r="B18" s="417"/>
      <c r="C18" s="836" t="s">
        <v>158</v>
      </c>
      <c r="D18" s="545">
        <v>8.6193283559663421</v>
      </c>
      <c r="E18" s="545">
        <v>9.0645683267796429</v>
      </c>
      <c r="F18" s="545">
        <v>10.76290294802053</v>
      </c>
      <c r="G18" s="545">
        <v>10.532124579593148</v>
      </c>
      <c r="H18" s="545">
        <v>10.63</v>
      </c>
      <c r="I18" s="545">
        <v>12.02829872282501</v>
      </c>
      <c r="J18" s="545">
        <v>11.8</v>
      </c>
      <c r="K18" s="545">
        <v>12.1</v>
      </c>
      <c r="L18" s="545">
        <v>11.965755387568434</v>
      </c>
      <c r="M18" s="545">
        <v>12.101987152434928</v>
      </c>
      <c r="N18" s="545">
        <v>11.7</v>
      </c>
      <c r="O18" s="545">
        <v>12.188728851600413</v>
      </c>
      <c r="P18" s="545">
        <v>12.9</v>
      </c>
      <c r="Q18" s="545">
        <v>12.838508449298908</v>
      </c>
      <c r="R18" s="546">
        <v>12.765368810000597</v>
      </c>
    </row>
    <row r="19" spans="2:18">
      <c r="B19" s="416"/>
      <c r="C19" s="837" t="s">
        <v>94</v>
      </c>
      <c r="D19" s="541">
        <v>-15.005062304534365</v>
      </c>
      <c r="E19" s="541">
        <v>-13.617129316606228</v>
      </c>
      <c r="F19" s="541">
        <v>-13.307076652751965</v>
      </c>
      <c r="G19" s="541">
        <v>-12.488950859946781</v>
      </c>
      <c r="H19" s="541">
        <v>-10.14</v>
      </c>
      <c r="I19" s="534">
        <v>-5.7792168397023342</v>
      </c>
      <c r="J19" s="534">
        <v>-5.3</v>
      </c>
      <c r="K19" s="541">
        <v>-5.6</v>
      </c>
      <c r="L19" s="534">
        <v>-3.4384242544394672</v>
      </c>
      <c r="M19" s="534">
        <v>-0.87888463544362938</v>
      </c>
      <c r="N19" s="534">
        <v>1.412799352094088</v>
      </c>
      <c r="O19" s="534">
        <v>1.9520684777572548</v>
      </c>
      <c r="P19" s="534">
        <v>1.6</v>
      </c>
      <c r="Q19" s="534">
        <v>3.4300693988187976</v>
      </c>
      <c r="R19" s="539">
        <v>3.6996171938912483</v>
      </c>
    </row>
    <row r="20" spans="2:18">
      <c r="B20" s="417"/>
      <c r="C20" s="836" t="s">
        <v>36</v>
      </c>
      <c r="D20" s="545">
        <v>7.56451069820708</v>
      </c>
      <c r="E20" s="545">
        <v>8.2966171603061643</v>
      </c>
      <c r="F20" s="545">
        <v>10.006528694839959</v>
      </c>
      <c r="G20" s="545">
        <v>9.9682268109310375</v>
      </c>
      <c r="H20" s="545">
        <v>10.119999999999999</v>
      </c>
      <c r="I20" s="545">
        <v>11.553854836162692</v>
      </c>
      <c r="J20" s="545">
        <v>11.4</v>
      </c>
      <c r="K20" s="545">
        <v>11.7</v>
      </c>
      <c r="L20" s="545">
        <v>11.551091365568166</v>
      </c>
      <c r="M20" s="545">
        <v>11.760019476268255</v>
      </c>
      <c r="N20" s="545">
        <v>11.381002494062454</v>
      </c>
      <c r="O20" s="545">
        <v>11.923192759057972</v>
      </c>
      <c r="P20" s="545">
        <v>12.6</v>
      </c>
      <c r="Q20" s="545">
        <v>12.596073435861927</v>
      </c>
      <c r="R20" s="546">
        <v>12.54229311889744</v>
      </c>
    </row>
    <row r="21" spans="2:18">
      <c r="B21" s="416"/>
      <c r="C21" s="839" t="s">
        <v>27</v>
      </c>
      <c r="D21" s="541"/>
      <c r="E21" s="541"/>
      <c r="F21" s="541"/>
      <c r="G21" s="541"/>
      <c r="H21" s="533"/>
      <c r="I21" s="534"/>
      <c r="J21" s="534"/>
      <c r="K21" s="533"/>
      <c r="L21" s="534"/>
      <c r="M21" s="534"/>
      <c r="N21" s="534"/>
      <c r="O21" s="534"/>
      <c r="P21" s="534"/>
      <c r="Q21" s="534"/>
      <c r="R21" s="539"/>
    </row>
    <row r="22" spans="2:18">
      <c r="B22" s="417"/>
      <c r="C22" s="838" t="s">
        <v>85</v>
      </c>
      <c r="D22" s="538">
        <v>8.6999999999999993</v>
      </c>
      <c r="E22" s="538">
        <v>12.597478571044887</v>
      </c>
      <c r="F22" s="538">
        <v>12.203398968014998</v>
      </c>
      <c r="G22" s="538">
        <v>13.734067778737913</v>
      </c>
      <c r="H22" s="538">
        <v>10.744054845240706</v>
      </c>
      <c r="I22" s="538">
        <v>11.318178269435926</v>
      </c>
      <c r="J22" s="538">
        <v>11.123385635279925</v>
      </c>
      <c r="K22" s="538">
        <v>10.002357006055176</v>
      </c>
      <c r="L22" s="538">
        <v>11.03079691310621</v>
      </c>
      <c r="M22" s="538">
        <v>11.129416245494667</v>
      </c>
      <c r="N22" s="538">
        <v>11.349919201388149</v>
      </c>
      <c r="O22" s="538">
        <v>10.454417802178446</v>
      </c>
      <c r="P22" s="538">
        <v>11.105884514453871</v>
      </c>
      <c r="Q22" s="538">
        <v>10.338297187648832</v>
      </c>
      <c r="R22" s="540">
        <v>10.60294218503976</v>
      </c>
    </row>
    <row r="23" spans="2:18">
      <c r="B23" s="416"/>
      <c r="C23" s="837" t="s">
        <v>88</v>
      </c>
      <c r="D23" s="541">
        <v>6.460953718701604</v>
      </c>
      <c r="E23" s="541">
        <v>6.993010964444121</v>
      </c>
      <c r="F23" s="541">
        <v>9.2183398000880441</v>
      </c>
      <c r="G23" s="541">
        <v>10.160287812637856</v>
      </c>
      <c r="H23" s="533">
        <v>9.9760703893393838</v>
      </c>
      <c r="I23" s="534">
        <v>9.9427791272458652</v>
      </c>
      <c r="J23" s="534">
        <v>10.16492411636963</v>
      </c>
      <c r="K23" s="533">
        <v>9.8842529121756417</v>
      </c>
      <c r="L23" s="534">
        <v>9.6421585345251533</v>
      </c>
      <c r="M23" s="534">
        <v>9.3984494973062489</v>
      </c>
      <c r="N23" s="534">
        <v>9.2023654565340376</v>
      </c>
      <c r="O23" s="534">
        <v>8.9439906038954664</v>
      </c>
      <c r="P23" s="534">
        <v>9.1746090463053758</v>
      </c>
      <c r="Q23" s="534">
        <v>9.1171923982116923</v>
      </c>
      <c r="R23" s="539">
        <v>8.8774571256186174</v>
      </c>
    </row>
    <row r="24" spans="2:18">
      <c r="B24" s="417"/>
      <c r="C24" s="838" t="s">
        <v>93</v>
      </c>
      <c r="D24" s="538">
        <v>8.9</v>
      </c>
      <c r="E24" s="538">
        <v>9.4924614498196789</v>
      </c>
      <c r="F24" s="538">
        <v>10.13698949532885</v>
      </c>
      <c r="G24" s="538">
        <v>11.216781949945949</v>
      </c>
      <c r="H24" s="538">
        <v>14.482950370911713</v>
      </c>
      <c r="I24" s="538">
        <v>14.827378586459538</v>
      </c>
      <c r="J24" s="538">
        <v>14.02790196094764</v>
      </c>
      <c r="K24" s="538">
        <v>14.613130411302658</v>
      </c>
      <c r="L24" s="538">
        <v>14.38671422170121</v>
      </c>
      <c r="M24" s="538">
        <v>14.839457742321493</v>
      </c>
      <c r="N24" s="538">
        <v>14.513194976673431</v>
      </c>
      <c r="O24" s="538">
        <v>15.070994915302888</v>
      </c>
      <c r="P24" s="538">
        <v>16.609241118731084</v>
      </c>
      <c r="Q24" s="538">
        <v>17.137513463657612</v>
      </c>
      <c r="R24" s="540">
        <v>16.359277900790627</v>
      </c>
    </row>
    <row r="25" spans="2:18">
      <c r="B25" s="418"/>
      <c r="C25" s="839" t="s">
        <v>158</v>
      </c>
      <c r="D25" s="542">
        <v>7.2</v>
      </c>
      <c r="E25" s="542">
        <v>8.3769690896056801</v>
      </c>
      <c r="F25" s="542">
        <v>9.8675001282336119</v>
      </c>
      <c r="G25" s="542">
        <v>10.930356154983169</v>
      </c>
      <c r="H25" s="547">
        <v>10.31396000203971</v>
      </c>
      <c r="I25" s="543">
        <v>10.392751006466108</v>
      </c>
      <c r="J25" s="543">
        <v>10.502514525974297</v>
      </c>
      <c r="K25" s="547">
        <v>10.084851701811397</v>
      </c>
      <c r="L25" s="543">
        <v>10.09453712819321</v>
      </c>
      <c r="M25" s="543">
        <v>9.9163376579305087</v>
      </c>
      <c r="N25" s="543">
        <v>9.798570390275243</v>
      </c>
      <c r="O25" s="543">
        <v>9.4356080151573121</v>
      </c>
      <c r="P25" s="543">
        <v>9.7912405687654491</v>
      </c>
      <c r="Q25" s="543">
        <v>9.6118268207678632</v>
      </c>
      <c r="R25" s="544">
        <v>9.4389434983053722</v>
      </c>
    </row>
    <row r="26" spans="2:18">
      <c r="B26" s="417"/>
      <c r="C26" s="838" t="s">
        <v>94</v>
      </c>
      <c r="D26" s="538">
        <v>-9.4</v>
      </c>
      <c r="E26" s="538">
        <v>-8.0682956773833325</v>
      </c>
      <c r="F26" s="538">
        <v>-8.0038934099758876</v>
      </c>
      <c r="G26" s="538">
        <v>-5.4491247465149124</v>
      </c>
      <c r="H26" s="538">
        <v>-3.1914683266557247</v>
      </c>
      <c r="I26" s="538">
        <v>-1.7314799544577031</v>
      </c>
      <c r="J26" s="538">
        <v>-0.88960496899255481</v>
      </c>
      <c r="K26" s="538">
        <v>-1.2831305713144503</v>
      </c>
      <c r="L26" s="538">
        <v>0.31328757052328332</v>
      </c>
      <c r="M26" s="538">
        <v>2.4329901545297545</v>
      </c>
      <c r="N26" s="538">
        <v>4.7879784027025494</v>
      </c>
      <c r="O26" s="538">
        <v>5.7123686027481568</v>
      </c>
      <c r="P26" s="538">
        <v>4.976470797159064</v>
      </c>
      <c r="Q26" s="538">
        <v>6.3051056428559615</v>
      </c>
      <c r="R26" s="540">
        <v>6.4833829413456829</v>
      </c>
    </row>
    <row r="27" spans="2:18">
      <c r="B27" s="418"/>
      <c r="C27" s="839" t="s">
        <v>36</v>
      </c>
      <c r="D27" s="542">
        <v>6.7</v>
      </c>
      <c r="E27" s="542">
        <v>7.8697551319816776</v>
      </c>
      <c r="F27" s="542">
        <v>9.364912988418725</v>
      </c>
      <c r="G27" s="542">
        <v>10.527507668846527</v>
      </c>
      <c r="H27" s="547">
        <v>10.001567822475398</v>
      </c>
      <c r="I27" s="543">
        <v>10.1322865651864</v>
      </c>
      <c r="J27" s="543">
        <v>10.26232421934616</v>
      </c>
      <c r="K27" s="547">
        <v>9.8521187785481974</v>
      </c>
      <c r="L27" s="543">
        <v>9.8952764667133852</v>
      </c>
      <c r="M27" s="543">
        <v>9.7671921062121108</v>
      </c>
      <c r="N27" s="543">
        <v>9.7008180266707829</v>
      </c>
      <c r="O27" s="543">
        <v>9.3655985607543197</v>
      </c>
      <c r="P27" s="543">
        <v>9.7022850093257009</v>
      </c>
      <c r="Q27" s="543">
        <v>9.5511717987934563</v>
      </c>
      <c r="R27" s="544">
        <v>9.3868711492086767</v>
      </c>
    </row>
    <row r="28" spans="2:18">
      <c r="B28" s="417" t="s">
        <v>160</v>
      </c>
      <c r="C28" s="386"/>
      <c r="D28" s="548"/>
      <c r="E28" s="548"/>
      <c r="F28" s="548"/>
      <c r="G28" s="548"/>
      <c r="H28" s="548"/>
      <c r="I28" s="548"/>
      <c r="J28" s="548"/>
      <c r="K28" s="549"/>
      <c r="L28" s="548"/>
      <c r="M28" s="548"/>
      <c r="N28" s="548"/>
      <c r="O28" s="548"/>
      <c r="P28" s="548"/>
      <c r="Q28" s="548"/>
      <c r="R28" s="550"/>
    </row>
    <row r="29" spans="2:18">
      <c r="B29" s="416"/>
      <c r="C29" s="843" t="s">
        <v>161</v>
      </c>
      <c r="D29" s="551"/>
      <c r="E29" s="551"/>
      <c r="F29" s="551"/>
      <c r="G29" s="551"/>
      <c r="H29" s="552"/>
      <c r="I29" s="553"/>
      <c r="J29" s="553"/>
      <c r="K29" s="552"/>
      <c r="L29" s="553"/>
      <c r="M29" s="553"/>
      <c r="N29" s="553"/>
      <c r="O29" s="553"/>
      <c r="P29" s="553"/>
      <c r="Q29" s="553"/>
      <c r="R29" s="554"/>
    </row>
    <row r="30" spans="2:18">
      <c r="B30" s="417"/>
      <c r="C30" s="842" t="s">
        <v>85</v>
      </c>
      <c r="D30" s="538">
        <v>13.272151058533582</v>
      </c>
      <c r="E30" s="538">
        <v>10.043476953774936</v>
      </c>
      <c r="F30" s="538">
        <v>8.9967670606805044</v>
      </c>
      <c r="G30" s="538">
        <v>8.3662870120069712</v>
      </c>
      <c r="H30" s="538">
        <v>16.310482881208742</v>
      </c>
      <c r="I30" s="538">
        <v>16.892582499575333</v>
      </c>
      <c r="J30" s="538">
        <v>17.627062154602786</v>
      </c>
      <c r="K30" s="538">
        <v>16.521936398116953</v>
      </c>
      <c r="L30" s="538">
        <v>17.641913008530334</v>
      </c>
      <c r="M30" s="538">
        <v>22.914268720682049</v>
      </c>
      <c r="N30" s="538">
        <v>23.643694689747452</v>
      </c>
      <c r="O30" s="538">
        <v>21.465217829779181</v>
      </c>
      <c r="P30" s="538">
        <v>25.189103606470191</v>
      </c>
      <c r="Q30" s="538">
        <v>23.770981812104527</v>
      </c>
      <c r="R30" s="540">
        <v>21.411179732104692</v>
      </c>
    </row>
    <row r="31" spans="2:18">
      <c r="B31" s="416"/>
      <c r="C31" s="841" t="s">
        <v>88</v>
      </c>
      <c r="D31" s="541">
        <v>9</v>
      </c>
      <c r="E31" s="541">
        <v>6.4311683200883163</v>
      </c>
      <c r="F31" s="541">
        <v>5.1663517238095604</v>
      </c>
      <c r="G31" s="541">
        <v>6.4709178690107336</v>
      </c>
      <c r="H31" s="533">
        <v>8.6721609316410824</v>
      </c>
      <c r="I31" s="534">
        <v>11.075071001422659</v>
      </c>
      <c r="J31" s="534">
        <v>11.615432348753133</v>
      </c>
      <c r="K31" s="533">
        <v>11.561038453402901</v>
      </c>
      <c r="L31" s="534">
        <v>12.646840027350652</v>
      </c>
      <c r="M31" s="534">
        <v>12.239280393353953</v>
      </c>
      <c r="N31" s="534">
        <v>12.997863165179583</v>
      </c>
      <c r="O31" s="534">
        <v>13.171217518189346</v>
      </c>
      <c r="P31" s="534">
        <v>13.907097053368373</v>
      </c>
      <c r="Q31" s="534">
        <v>13.643725304020982</v>
      </c>
      <c r="R31" s="539">
        <v>13.92845735461456</v>
      </c>
    </row>
    <row r="32" spans="2:18">
      <c r="B32" s="417"/>
      <c r="C32" s="842" t="s">
        <v>93</v>
      </c>
      <c r="D32" s="538">
        <v>1.5639768204567157</v>
      </c>
      <c r="E32" s="538">
        <v>1.211360789330217</v>
      </c>
      <c r="F32" s="538">
        <v>1.0217789750422497</v>
      </c>
      <c r="G32" s="538">
        <v>1.5538867269337624</v>
      </c>
      <c r="H32" s="538">
        <v>2.9459924695298492</v>
      </c>
      <c r="I32" s="538">
        <v>6.6964404275920346</v>
      </c>
      <c r="J32" s="538">
        <v>7.3385186043482413</v>
      </c>
      <c r="K32" s="538">
        <v>8.550466029464026</v>
      </c>
      <c r="L32" s="538">
        <v>9.1916210512177177</v>
      </c>
      <c r="M32" s="538">
        <v>9.7602429091404854</v>
      </c>
      <c r="N32" s="538">
        <v>9.067963014864171</v>
      </c>
      <c r="O32" s="538">
        <v>9.0083909087820739</v>
      </c>
      <c r="P32" s="538">
        <v>10.08685546258029</v>
      </c>
      <c r="Q32" s="538">
        <v>10.344228407777923</v>
      </c>
      <c r="R32" s="540">
        <v>10.493976463116327</v>
      </c>
    </row>
    <row r="33" spans="2:18">
      <c r="B33" s="418"/>
      <c r="C33" s="843" t="s">
        <v>158</v>
      </c>
      <c r="D33" s="542">
        <v>9.0183578423067257</v>
      </c>
      <c r="E33" s="542">
        <v>6.6637755592816745</v>
      </c>
      <c r="F33" s="542">
        <v>5.6901783918518598</v>
      </c>
      <c r="G33" s="542">
        <v>6.6695097564403563</v>
      </c>
      <c r="H33" s="547">
        <v>9.9395432665764503</v>
      </c>
      <c r="I33" s="543">
        <v>12.139447059591545</v>
      </c>
      <c r="J33" s="543">
        <v>12.71450140864912</v>
      </c>
      <c r="K33" s="547">
        <v>12.49082498641021</v>
      </c>
      <c r="L33" s="543">
        <v>13.573776776766655</v>
      </c>
      <c r="M33" s="543">
        <v>14.314521401980082</v>
      </c>
      <c r="N33" s="543">
        <v>15.044590420179782</v>
      </c>
      <c r="O33" s="543">
        <v>14.847389272092402</v>
      </c>
      <c r="P33" s="543">
        <v>16.266371093167354</v>
      </c>
      <c r="Q33" s="543">
        <v>15.766428066620374</v>
      </c>
      <c r="R33" s="544">
        <v>15.466228474615576</v>
      </c>
    </row>
    <row r="34" spans="2:18">
      <c r="B34" s="417"/>
      <c r="C34" s="842" t="s">
        <v>94</v>
      </c>
      <c r="D34" s="538">
        <v>54.136057468170449</v>
      </c>
      <c r="E34" s="538">
        <v>46.007828039300087</v>
      </c>
      <c r="F34" s="538">
        <v>39.100358943768775</v>
      </c>
      <c r="G34" s="538">
        <v>34.260035047527275</v>
      </c>
      <c r="H34" s="538">
        <v>28.767874088196994</v>
      </c>
      <c r="I34" s="538">
        <v>25.469765672868093</v>
      </c>
      <c r="J34" s="538">
        <v>24.232728374601024</v>
      </c>
      <c r="K34" s="538">
        <v>24.936028909910952</v>
      </c>
      <c r="L34" s="538">
        <v>27.856923180305476</v>
      </c>
      <c r="M34" s="538">
        <v>28.428290044542493</v>
      </c>
      <c r="N34" s="538">
        <v>27.583491911744684</v>
      </c>
      <c r="O34" s="538">
        <v>31.084225009821186</v>
      </c>
      <c r="P34" s="538">
        <v>30.937077121513468</v>
      </c>
      <c r="Q34" s="538">
        <v>30.160192212557142</v>
      </c>
      <c r="R34" s="540">
        <v>27.395493887521305</v>
      </c>
    </row>
    <row r="35" spans="2:18">
      <c r="B35" s="418"/>
      <c r="C35" s="843" t="s">
        <v>36</v>
      </c>
      <c r="D35" s="542">
        <v>11.621156378736027</v>
      </c>
      <c r="E35" s="542">
        <v>8.3397061585549839</v>
      </c>
      <c r="F35" s="542">
        <v>6.948647931015806</v>
      </c>
      <c r="G35" s="542">
        <v>7.5807287769154215</v>
      </c>
      <c r="H35" s="547">
        <v>10.49620916593201</v>
      </c>
      <c r="I35" s="543">
        <v>12.558811968585829</v>
      </c>
      <c r="J35" s="543">
        <v>13.086974770093713</v>
      </c>
      <c r="K35" s="547">
        <v>12.889348879037222</v>
      </c>
      <c r="L35" s="543">
        <v>14.040442571555994</v>
      </c>
      <c r="M35" s="543">
        <v>14.747543447400499</v>
      </c>
      <c r="N35" s="543">
        <v>15.42812517258732</v>
      </c>
      <c r="O35" s="543">
        <v>15.336138362496765</v>
      </c>
      <c r="P35" s="543">
        <v>16.724748209021055</v>
      </c>
      <c r="Q35" s="543">
        <v>16.207173450309774</v>
      </c>
      <c r="R35" s="544">
        <v>15.826403318937606</v>
      </c>
    </row>
    <row r="36" spans="2:18">
      <c r="B36" s="417"/>
      <c r="C36" s="840" t="s">
        <v>162</v>
      </c>
      <c r="D36" s="545"/>
      <c r="E36" s="545"/>
      <c r="F36" s="545"/>
      <c r="G36" s="545"/>
      <c r="H36" s="545"/>
      <c r="I36" s="545"/>
      <c r="J36" s="545"/>
      <c r="K36" s="545"/>
      <c r="L36" s="545"/>
      <c r="M36" s="545"/>
      <c r="N36" s="545"/>
      <c r="O36" s="545"/>
      <c r="P36" s="545"/>
      <c r="Q36" s="545"/>
      <c r="R36" s="546"/>
    </row>
    <row r="37" spans="2:18">
      <c r="B37" s="416"/>
      <c r="C37" s="841" t="s">
        <v>85</v>
      </c>
      <c r="D37" s="541">
        <v>77.006146677783832</v>
      </c>
      <c r="E37" s="541">
        <v>86.799212503360891</v>
      </c>
      <c r="F37" s="541">
        <v>84.483860952048502</v>
      </c>
      <c r="G37" s="541">
        <v>88.990755049150678</v>
      </c>
      <c r="H37" s="533">
        <v>66.944453198025002</v>
      </c>
      <c r="I37" s="534">
        <v>67.825331994114507</v>
      </c>
      <c r="J37" s="534">
        <v>67.978663523142089</v>
      </c>
      <c r="K37" s="533">
        <v>72.323154574274994</v>
      </c>
      <c r="L37" s="534">
        <v>69.293371677477396</v>
      </c>
      <c r="M37" s="534">
        <v>54.104018653971664</v>
      </c>
      <c r="N37" s="534">
        <v>51.162958414636904</v>
      </c>
      <c r="O37" s="534">
        <v>53.828570821247489</v>
      </c>
      <c r="P37" s="534">
        <v>47.185986569592167</v>
      </c>
      <c r="Q37" s="534">
        <v>50.149758094620147</v>
      </c>
      <c r="R37" s="539">
        <v>57.097907322734024</v>
      </c>
    </row>
    <row r="38" spans="2:18">
      <c r="B38" s="417"/>
      <c r="C38" s="842" t="s">
        <v>88</v>
      </c>
      <c r="D38" s="538">
        <v>69.900000000000006</v>
      </c>
      <c r="E38" s="538">
        <v>76.427099191839872</v>
      </c>
      <c r="F38" s="538">
        <v>78.701727246258329</v>
      </c>
      <c r="G38" s="538">
        <v>88.470093644863795</v>
      </c>
      <c r="H38" s="538">
        <v>70.232265594505122</v>
      </c>
      <c r="I38" s="538">
        <v>70.975782767132813</v>
      </c>
      <c r="J38" s="538">
        <v>72.082029162838296</v>
      </c>
      <c r="K38" s="538">
        <v>74.056244011638299</v>
      </c>
      <c r="L38" s="538">
        <v>72.155601577358269</v>
      </c>
      <c r="M38" s="538">
        <v>72.592521426653178</v>
      </c>
      <c r="N38" s="538">
        <v>73.416011851598071</v>
      </c>
      <c r="O38" s="538">
        <v>74.682265413760035</v>
      </c>
      <c r="P38" s="538">
        <v>75.312649791762453</v>
      </c>
      <c r="Q38" s="538">
        <v>75.113975440793766</v>
      </c>
      <c r="R38" s="540">
        <v>73.087926336413361</v>
      </c>
    </row>
    <row r="39" spans="2:18">
      <c r="B39" s="416"/>
      <c r="C39" s="841" t="s">
        <v>93</v>
      </c>
      <c r="D39" s="541">
        <v>101.88190415954304</v>
      </c>
      <c r="E39" s="541">
        <v>145.85073331806842</v>
      </c>
      <c r="F39" s="541">
        <v>191.74557948546052</v>
      </c>
      <c r="G39" s="541">
        <v>156.96868303506469</v>
      </c>
      <c r="H39" s="533">
        <v>81.86975532117853</v>
      </c>
      <c r="I39" s="534">
        <v>75.177761616679277</v>
      </c>
      <c r="J39" s="534">
        <v>78.134886224998368</v>
      </c>
      <c r="K39" s="533">
        <v>78.669907070710195</v>
      </c>
      <c r="L39" s="534">
        <v>80.49028172717567</v>
      </c>
      <c r="M39" s="534">
        <v>86.477714124312854</v>
      </c>
      <c r="N39" s="534">
        <v>87.017934706314819</v>
      </c>
      <c r="O39" s="534">
        <v>88.752265552190323</v>
      </c>
      <c r="P39" s="534">
        <v>88.624929336068178</v>
      </c>
      <c r="Q39" s="534">
        <v>90.379923700216025</v>
      </c>
      <c r="R39" s="539">
        <v>87.739097755400152</v>
      </c>
    </row>
    <row r="40" spans="2:18">
      <c r="B40" s="417"/>
      <c r="C40" s="840" t="s">
        <v>158</v>
      </c>
      <c r="D40" s="545">
        <v>72.400000000000006</v>
      </c>
      <c r="E40" s="545">
        <v>80.395860215957839</v>
      </c>
      <c r="F40" s="545">
        <v>81.475191033405054</v>
      </c>
      <c r="G40" s="545">
        <v>89.114123388196916</v>
      </c>
      <c r="H40" s="545">
        <v>69.318351411487484</v>
      </c>
      <c r="I40" s="545">
        <v>70.146536591240277</v>
      </c>
      <c r="J40" s="545">
        <v>71.027183011401377</v>
      </c>
      <c r="K40" s="545">
        <v>73.672831884580802</v>
      </c>
      <c r="L40" s="545">
        <v>71.547243339815765</v>
      </c>
      <c r="M40" s="545">
        <v>66.890674751461702</v>
      </c>
      <c r="N40" s="545">
        <v>66.594483243208501</v>
      </c>
      <c r="O40" s="545">
        <v>68.455455899327987</v>
      </c>
      <c r="P40" s="545">
        <v>66.073427993456392</v>
      </c>
      <c r="Q40" s="545">
        <v>67.179544659793251</v>
      </c>
      <c r="R40" s="546">
        <v>68.534352565181948</v>
      </c>
    </row>
    <row r="41" spans="2:18">
      <c r="B41" s="416"/>
      <c r="C41" s="841" t="s">
        <v>94</v>
      </c>
      <c r="D41" s="541">
        <v>64.900000000000006</v>
      </c>
      <c r="E41" s="541">
        <v>64.828182632196246</v>
      </c>
      <c r="F41" s="541">
        <v>64.09332976499941</v>
      </c>
      <c r="G41" s="541">
        <v>68.634085075927004</v>
      </c>
      <c r="H41" s="533">
        <v>72.397774005555362</v>
      </c>
      <c r="I41" s="534">
        <v>65.687442790253186</v>
      </c>
      <c r="J41" s="534">
        <v>68.102544840330083</v>
      </c>
      <c r="K41" s="533">
        <v>66.5439979741342</v>
      </c>
      <c r="L41" s="534">
        <v>65.113477003744066</v>
      </c>
      <c r="M41" s="534">
        <v>64.155810762632214</v>
      </c>
      <c r="N41" s="534">
        <v>67.635527660688894</v>
      </c>
      <c r="O41" s="534">
        <v>59.211579470564871</v>
      </c>
      <c r="P41" s="534">
        <v>61.592668938380214</v>
      </c>
      <c r="Q41" s="534">
        <v>60.133779879041647</v>
      </c>
      <c r="R41" s="539">
        <v>68.322395841960642</v>
      </c>
    </row>
    <row r="42" spans="2:18">
      <c r="B42" s="417"/>
      <c r="C42" s="840" t="s">
        <v>36</v>
      </c>
      <c r="D42" s="545">
        <v>70.400000000000006</v>
      </c>
      <c r="E42" s="545">
        <v>76.737539716521667</v>
      </c>
      <c r="F42" s="545">
        <v>77.791013063405074</v>
      </c>
      <c r="G42" s="545">
        <v>86.057299515508262</v>
      </c>
      <c r="H42" s="545">
        <v>69.567884063270796</v>
      </c>
      <c r="I42" s="545">
        <v>69.862041644346817</v>
      </c>
      <c r="J42" s="545">
        <v>70.852059369882525</v>
      </c>
      <c r="K42" s="545">
        <v>73.231193150082461</v>
      </c>
      <c r="L42" s="545">
        <v>71.13018221053467</v>
      </c>
      <c r="M42" s="545">
        <v>66.728928658383126</v>
      </c>
      <c r="N42" s="545">
        <v>66.651414475162994</v>
      </c>
      <c r="O42" s="545">
        <v>67.891477173213545</v>
      </c>
      <c r="P42" s="545">
        <v>65.814461726882683</v>
      </c>
      <c r="Q42" s="545">
        <v>66.778060555223163</v>
      </c>
      <c r="R42" s="546">
        <v>68.523275013676312</v>
      </c>
    </row>
    <row r="43" spans="2:18">
      <c r="B43" s="416"/>
      <c r="C43" s="843" t="s">
        <v>29</v>
      </c>
      <c r="D43" s="541"/>
      <c r="E43" s="541"/>
      <c r="F43" s="541"/>
      <c r="G43" s="541"/>
      <c r="H43" s="533"/>
      <c r="I43" s="534"/>
      <c r="J43" s="534"/>
      <c r="K43" s="533"/>
      <c r="L43" s="534"/>
      <c r="M43" s="534"/>
      <c r="N43" s="534"/>
      <c r="O43" s="534"/>
      <c r="P43" s="534"/>
      <c r="Q43" s="534"/>
      <c r="R43" s="539"/>
    </row>
    <row r="44" spans="2:18">
      <c r="B44" s="417"/>
      <c r="C44" s="842" t="s">
        <v>85</v>
      </c>
      <c r="D44" s="538">
        <v>3.3991886788503227</v>
      </c>
      <c r="E44" s="538">
        <v>1.4524365107430695</v>
      </c>
      <c r="F44" s="538">
        <v>1.5107827029945351</v>
      </c>
      <c r="G44" s="538">
        <v>0.99515665226864103</v>
      </c>
      <c r="H44" s="538">
        <v>6.0523760376253577</v>
      </c>
      <c r="I44" s="538">
        <v>6.1384411752845853</v>
      </c>
      <c r="J44" s="538">
        <v>6.4128496526406735</v>
      </c>
      <c r="K44" s="538">
        <v>5.1933089198512379</v>
      </c>
      <c r="L44" s="538">
        <v>6.1717079828013048</v>
      </c>
      <c r="M44" s="538">
        <v>12.005060730487942</v>
      </c>
      <c r="N44" s="538">
        <v>13.135907231109559</v>
      </c>
      <c r="O44" s="538">
        <v>11.205532086805754</v>
      </c>
      <c r="P44" s="538">
        <v>15.097867933923439</v>
      </c>
      <c r="Q44" s="538">
        <v>13.453722258672665</v>
      </c>
      <c r="R44" s="540">
        <v>10.465256951517567</v>
      </c>
    </row>
    <row r="45" spans="2:18">
      <c r="B45" s="416"/>
      <c r="C45" s="841" t="s">
        <v>88</v>
      </c>
      <c r="D45" s="541">
        <v>2.9</v>
      </c>
      <c r="E45" s="541">
        <v>1.5943791615297398</v>
      </c>
      <c r="F45" s="541">
        <v>1.146979979775314</v>
      </c>
      <c r="G45" s="541">
        <v>0.79139726167092683</v>
      </c>
      <c r="H45" s="533">
        <v>2.7489327859104242</v>
      </c>
      <c r="I45" s="534">
        <v>3.4886834363822348</v>
      </c>
      <c r="J45" s="534">
        <v>3.5391099253868283</v>
      </c>
      <c r="K45" s="533">
        <v>3.28020823856445</v>
      </c>
      <c r="L45" s="534">
        <v>3.8750505210521209</v>
      </c>
      <c r="M45" s="534">
        <v>3.6815791809509606</v>
      </c>
      <c r="N45" s="534">
        <v>3.8198611401597256</v>
      </c>
      <c r="O45" s="534">
        <v>3.6984547474079768</v>
      </c>
      <c r="P45" s="534">
        <v>3.8349599110856469</v>
      </c>
      <c r="Q45" s="534">
        <v>3.7830843454117753</v>
      </c>
      <c r="R45" s="539">
        <v>4.1732771824809749</v>
      </c>
    </row>
    <row r="46" spans="2:18">
      <c r="B46" s="417"/>
      <c r="C46" s="842" t="s">
        <v>93</v>
      </c>
      <c r="D46" s="538">
        <v>-2.9909119550458128E-2</v>
      </c>
      <c r="E46" s="538">
        <v>-0.56540730018611562</v>
      </c>
      <c r="F46" s="538">
        <v>-0.95617048704273977</v>
      </c>
      <c r="G46" s="538">
        <v>-0.90736037194624752</v>
      </c>
      <c r="H46" s="538">
        <v>0.54731623641975868</v>
      </c>
      <c r="I46" s="538">
        <v>1.750321696462221</v>
      </c>
      <c r="J46" s="538">
        <v>1.702177322426637</v>
      </c>
      <c r="K46" s="538">
        <v>1.9553519053232882</v>
      </c>
      <c r="L46" s="538">
        <v>1.9365309343556651</v>
      </c>
      <c r="M46" s="538">
        <v>1.441474681285865</v>
      </c>
      <c r="N46" s="538">
        <v>1.2780572333946147</v>
      </c>
      <c r="O46" s="538">
        <v>1.1012896588477303</v>
      </c>
      <c r="P46" s="538">
        <v>1.2600266197260943</v>
      </c>
      <c r="Q46" s="538">
        <v>1.0977527288628162</v>
      </c>
      <c r="R46" s="540">
        <v>1.4171364910733617</v>
      </c>
    </row>
    <row r="47" spans="2:18">
      <c r="B47" s="416"/>
      <c r="C47" s="843" t="s">
        <v>158</v>
      </c>
      <c r="D47" s="542">
        <v>2.7</v>
      </c>
      <c r="E47" s="542">
        <v>1.3803254384145227</v>
      </c>
      <c r="F47" s="542">
        <v>1.1053391240746986</v>
      </c>
      <c r="G47" s="542">
        <v>0.77191335928923022</v>
      </c>
      <c r="H47" s="547">
        <v>3.2752791071869507</v>
      </c>
      <c r="I47" s="543">
        <v>3.9613708762027895</v>
      </c>
      <c r="J47" s="543">
        <v>4.0494445239475541</v>
      </c>
      <c r="K47" s="547">
        <v>3.6217680674915655</v>
      </c>
      <c r="L47" s="543">
        <v>4.277533298907751</v>
      </c>
      <c r="M47" s="543">
        <v>5.241300126449314</v>
      </c>
      <c r="N47" s="543">
        <v>5.5853077417514436</v>
      </c>
      <c r="O47" s="543">
        <v>5.2134259463098447</v>
      </c>
      <c r="P47" s="543">
        <v>6.1831741378072254</v>
      </c>
      <c r="Q47" s="543">
        <v>5.7876283455368451</v>
      </c>
      <c r="R47" s="544">
        <v>5.4435475162308027</v>
      </c>
    </row>
    <row r="48" spans="2:18">
      <c r="B48" s="417"/>
      <c r="C48" s="842" t="s">
        <v>94</v>
      </c>
      <c r="D48" s="545">
        <v>29.3</v>
      </c>
      <c r="E48" s="545">
        <v>23.059535150974671</v>
      </c>
      <c r="F48" s="545">
        <v>18.734684027917361</v>
      </c>
      <c r="G48" s="545">
        <v>14.048542342472958</v>
      </c>
      <c r="H48" s="545">
        <v>10.029433967285305</v>
      </c>
      <c r="I48" s="545">
        <v>10.495225004301782</v>
      </c>
      <c r="J48" s="545">
        <v>9.2573785410356511</v>
      </c>
      <c r="K48" s="545">
        <v>10.002327627844767</v>
      </c>
      <c r="L48" s="545">
        <v>11.871667537032044</v>
      </c>
      <c r="M48" s="545">
        <v>12.462928900645959</v>
      </c>
      <c r="N48" s="545">
        <v>10.97472214600009</v>
      </c>
      <c r="O48" s="545">
        <v>15.538741327176364</v>
      </c>
      <c r="P48" s="545">
        <v>14.679228421641763</v>
      </c>
      <c r="Q48" s="545">
        <v>14.687526516144134</v>
      </c>
      <c r="R48" s="546">
        <v>10.676603511957317</v>
      </c>
    </row>
    <row r="49" spans="2:21">
      <c r="B49" s="416"/>
      <c r="C49" s="843" t="s">
        <v>36</v>
      </c>
      <c r="D49" s="542">
        <v>3.8</v>
      </c>
      <c r="E49" s="542">
        <v>2.0726648806575252</v>
      </c>
      <c r="F49" s="542">
        <v>1.6314088717579172</v>
      </c>
      <c r="G49" s="542">
        <v>1.1307222627823541</v>
      </c>
      <c r="H49" s="547">
        <v>3.4458318545192879</v>
      </c>
      <c r="I49" s="543">
        <v>4.1489946023775746</v>
      </c>
      <c r="J49" s="543">
        <v>4.2044353245240851</v>
      </c>
      <c r="K49" s="547">
        <v>3.8099466867802709</v>
      </c>
      <c r="L49" s="543">
        <v>4.5031827006037437</v>
      </c>
      <c r="M49" s="543">
        <v>5.4422287826746691</v>
      </c>
      <c r="N49" s="543">
        <v>5.7347717472731849</v>
      </c>
      <c r="O49" s="543">
        <v>5.4964991823115019</v>
      </c>
      <c r="P49" s="543">
        <v>6.4246229110822357</v>
      </c>
      <c r="Q49" s="543">
        <v>6.0377983711909593</v>
      </c>
      <c r="R49" s="544">
        <v>5.5875952994803679</v>
      </c>
    </row>
    <row r="50" spans="2:21">
      <c r="B50" s="417"/>
      <c r="C50" s="840" t="s">
        <v>163</v>
      </c>
      <c r="D50" s="545"/>
      <c r="E50" s="545"/>
      <c r="F50" s="545"/>
      <c r="G50" s="545"/>
      <c r="H50" s="545"/>
      <c r="I50" s="545"/>
      <c r="J50" s="545"/>
      <c r="K50" s="545"/>
      <c r="L50" s="545"/>
      <c r="M50" s="545"/>
      <c r="N50" s="545"/>
      <c r="O50" s="545"/>
      <c r="P50" s="545"/>
      <c r="Q50" s="545"/>
      <c r="R50" s="546"/>
    </row>
    <row r="51" spans="2:21">
      <c r="B51" s="416"/>
      <c r="C51" s="841" t="s">
        <v>85</v>
      </c>
      <c r="D51" s="541">
        <v>16.2</v>
      </c>
      <c r="E51" s="541">
        <v>5.4994968794714509</v>
      </c>
      <c r="F51" s="541">
        <v>6.3620711653921402</v>
      </c>
      <c r="G51" s="541">
        <v>3.4090161872832176</v>
      </c>
      <c r="H51" s="533">
        <v>30.301575255904339</v>
      </c>
      <c r="I51" s="534">
        <v>27.36325011951109</v>
      </c>
      <c r="J51" s="534">
        <v>28.806726027562718</v>
      </c>
      <c r="K51" s="533">
        <v>24.293129317065549</v>
      </c>
      <c r="L51" s="534">
        <v>27.591397959397945</v>
      </c>
      <c r="M51" s="534">
        <v>49.86225579613793</v>
      </c>
      <c r="N51" s="534">
        <v>54.233564888406939</v>
      </c>
      <c r="O51" s="534">
        <v>50.191349010606181</v>
      </c>
      <c r="P51" s="534">
        <v>63.891806314428287</v>
      </c>
      <c r="Q51" s="534">
        <v>56.743508716927828</v>
      </c>
      <c r="R51" s="539">
        <v>44.449321473752512</v>
      </c>
    </row>
    <row r="52" spans="2:21">
      <c r="B52" s="417"/>
      <c r="C52" s="842" t="s">
        <v>88</v>
      </c>
      <c r="D52" s="538">
        <v>24.3</v>
      </c>
      <c r="E52" s="538">
        <v>12.974484997124822</v>
      </c>
      <c r="F52" s="538">
        <v>7.0915689863216516</v>
      </c>
      <c r="G52" s="538">
        <v>4.1417598959458184</v>
      </c>
      <c r="H52" s="538">
        <v>15.863549338277247</v>
      </c>
      <c r="I52" s="538">
        <v>17.423351398097264</v>
      </c>
      <c r="J52" s="538">
        <v>17.174155654274013</v>
      </c>
      <c r="K52" s="538">
        <v>15.915530420668237</v>
      </c>
      <c r="L52" s="538">
        <v>19.133081139638168</v>
      </c>
      <c r="M52" s="538">
        <v>18.574540136436266</v>
      </c>
      <c r="N52" s="538">
        <v>19.33727651844664</v>
      </c>
      <c r="O52" s="538">
        <v>17.898464501292519</v>
      </c>
      <c r="P52" s="538">
        <v>17.142405519958274</v>
      </c>
      <c r="Q52" s="538">
        <v>16.617013251142396</v>
      </c>
      <c r="R52" s="540">
        <v>18.783078632557892</v>
      </c>
    </row>
    <row r="53" spans="2:21">
      <c r="B53" s="416"/>
      <c r="C53" s="841" t="s">
        <v>93</v>
      </c>
      <c r="D53" s="541">
        <v>-0.17512668423831509</v>
      </c>
      <c r="E53" s="541">
        <v>-2.9537440481014943</v>
      </c>
      <c r="F53" s="541">
        <v>-5.0671435978086032</v>
      </c>
      <c r="G53" s="541">
        <v>-4.1429782118695337</v>
      </c>
      <c r="H53" s="533">
        <v>1.6420645317322706</v>
      </c>
      <c r="I53" s="534">
        <v>4.42362815131382</v>
      </c>
      <c r="J53" s="534">
        <v>4.0976921419461378</v>
      </c>
      <c r="K53" s="533">
        <v>4.5325014018258258</v>
      </c>
      <c r="L53" s="534">
        <v>4.4047963603079321</v>
      </c>
      <c r="M53" s="534">
        <v>4.4047963603079321</v>
      </c>
      <c r="N53" s="534">
        <v>4.4047963603079321</v>
      </c>
      <c r="O53" s="534">
        <v>2.038774587460578</v>
      </c>
      <c r="P53" s="534">
        <v>1.9162058696444009</v>
      </c>
      <c r="Q53" s="534">
        <v>1.6644001967543218</v>
      </c>
      <c r="R53" s="539">
        <v>2.2519798007395839</v>
      </c>
    </row>
    <row r="54" spans="2:21">
      <c r="B54" s="417"/>
      <c r="C54" s="840" t="s">
        <v>158</v>
      </c>
      <c r="D54" s="545">
        <v>19</v>
      </c>
      <c r="E54" s="545">
        <v>8.951595059417409</v>
      </c>
      <c r="F54" s="545">
        <v>6.2386205214832868</v>
      </c>
      <c r="G54" s="545">
        <v>3.6616005952195567</v>
      </c>
      <c r="H54" s="545">
        <v>17.862975591499364</v>
      </c>
      <c r="I54" s="545">
        <v>18.81048517275271</v>
      </c>
      <c r="J54" s="545">
        <v>18.825856442749593</v>
      </c>
      <c r="K54" s="545">
        <v>16.950253082657738</v>
      </c>
      <c r="L54" s="545">
        <v>20.061701116984288</v>
      </c>
      <c r="M54" s="545">
        <v>24.598494441325002</v>
      </c>
      <c r="N54" s="545">
        <v>26.219260521754073</v>
      </c>
      <c r="O54" s="545">
        <v>24.019934601593544</v>
      </c>
      <c r="P54" s="545">
        <v>26.274672239652023</v>
      </c>
      <c r="Q54" s="545">
        <v>24.266705358130185</v>
      </c>
      <c r="R54" s="546">
        <v>23.345091340766825</v>
      </c>
    </row>
    <row r="55" spans="2:21">
      <c r="B55" s="416"/>
      <c r="C55" s="841" t="s">
        <v>94</v>
      </c>
      <c r="D55" s="533">
        <v>0</v>
      </c>
      <c r="E55" s="533">
        <v>0</v>
      </c>
      <c r="F55" s="534"/>
      <c r="G55" s="534"/>
      <c r="H55" s="534"/>
      <c r="I55" s="534"/>
      <c r="J55" s="534" t="s">
        <v>164</v>
      </c>
      <c r="K55" s="533" t="s">
        <v>164</v>
      </c>
      <c r="L55" s="534" t="s">
        <v>164</v>
      </c>
      <c r="M55" s="534" t="s">
        <v>164</v>
      </c>
      <c r="N55" s="534" t="s">
        <v>164</v>
      </c>
      <c r="O55" s="534" t="s">
        <v>164</v>
      </c>
      <c r="P55" s="534" t="s">
        <v>164</v>
      </c>
      <c r="Q55" s="534" t="s">
        <v>164</v>
      </c>
      <c r="R55" s="539" t="s">
        <v>164</v>
      </c>
    </row>
    <row r="56" spans="2:21">
      <c r="B56" s="417"/>
      <c r="C56" s="840" t="s">
        <v>36</v>
      </c>
      <c r="D56" s="545">
        <v>29.2</v>
      </c>
      <c r="E56" s="545">
        <v>14.323983891191498</v>
      </c>
      <c r="F56" s="545">
        <v>9.7191366588168009</v>
      </c>
      <c r="G56" s="545">
        <v>5.5827836708652727</v>
      </c>
      <c r="H56" s="545">
        <v>19.422304464173283</v>
      </c>
      <c r="I56" s="545">
        <v>20.358342216802715</v>
      </c>
      <c r="J56" s="545">
        <v>20.182783038411813</v>
      </c>
      <c r="K56" s="545">
        <v>18.42179681924306</v>
      </c>
      <c r="L56" s="545">
        <v>21.75273156461882</v>
      </c>
      <c r="M56" s="545">
        <v>26.142044984986512</v>
      </c>
      <c r="N56" s="545">
        <v>27.422167421081152</v>
      </c>
      <c r="O56" s="545">
        <v>25.739364211023247</v>
      </c>
      <c r="P56" s="545">
        <v>27.832949971096678</v>
      </c>
      <c r="Q56" s="545">
        <v>25.732408539626693</v>
      </c>
      <c r="R56" s="546">
        <v>24.341283085684115</v>
      </c>
    </row>
    <row r="57" spans="2:21">
      <c r="B57" s="420" t="s">
        <v>165</v>
      </c>
      <c r="C57" s="400"/>
      <c r="D57" s="555"/>
      <c r="E57" s="555"/>
      <c r="F57" s="555"/>
      <c r="G57" s="555"/>
      <c r="H57" s="556"/>
      <c r="I57" s="557"/>
      <c r="J57" s="557"/>
      <c r="K57" s="556"/>
      <c r="L57" s="556"/>
      <c r="M57" s="556"/>
      <c r="N57" s="556"/>
      <c r="O57" s="556"/>
      <c r="P57" s="556"/>
      <c r="Q57" s="556"/>
      <c r="R57" s="558"/>
    </row>
    <row r="58" spans="2:21">
      <c r="B58" s="417"/>
      <c r="C58" s="840" t="s">
        <v>166</v>
      </c>
      <c r="D58" s="545"/>
      <c r="E58" s="545"/>
      <c r="F58" s="545"/>
      <c r="G58" s="545"/>
      <c r="H58" s="545"/>
      <c r="I58" s="545"/>
      <c r="J58" s="545"/>
      <c r="K58" s="545"/>
      <c r="L58" s="545"/>
      <c r="M58" s="545"/>
      <c r="N58" s="545"/>
      <c r="O58" s="545"/>
      <c r="P58" s="545"/>
      <c r="Q58" s="545"/>
      <c r="R58" s="546"/>
    </row>
    <row r="59" spans="2:21">
      <c r="B59" s="416"/>
      <c r="C59" s="841" t="s">
        <v>85</v>
      </c>
      <c r="D59" s="541">
        <v>2.3946356109026348</v>
      </c>
      <c r="E59" s="541">
        <v>3.3055219011797567</v>
      </c>
      <c r="F59" s="541">
        <v>4.0414522217415403</v>
      </c>
      <c r="G59" s="541">
        <v>3.5492166341753424</v>
      </c>
      <c r="H59" s="533">
        <v>0.63184751409156381</v>
      </c>
      <c r="I59" s="534">
        <v>1.4752517816072084</v>
      </c>
      <c r="J59" s="534">
        <v>1.8533170720818879</v>
      </c>
      <c r="K59" s="533">
        <v>1.8033213348366712</v>
      </c>
      <c r="L59" s="534">
        <v>1.6273966732074818</v>
      </c>
      <c r="M59" s="534">
        <v>1.7743319094159458</v>
      </c>
      <c r="N59" s="534">
        <v>1.9247145698572146</v>
      </c>
      <c r="O59" s="534">
        <v>1.8151466248271142</v>
      </c>
      <c r="P59" s="534">
        <v>1.6257907617064236</v>
      </c>
      <c r="Q59" s="534">
        <v>1.7302672439014237</v>
      </c>
      <c r="R59" s="539">
        <v>1.9459424727663428</v>
      </c>
    </row>
    <row r="60" spans="2:21">
      <c r="B60" s="417"/>
      <c r="C60" s="842" t="s">
        <v>88</v>
      </c>
      <c r="D60" s="538">
        <v>1.6999198002096243</v>
      </c>
      <c r="E60" s="538">
        <v>2.7129408040801342</v>
      </c>
      <c r="F60" s="538">
        <v>3.0585181870355131</v>
      </c>
      <c r="G60" s="538">
        <v>2.0050556658357599</v>
      </c>
      <c r="H60" s="538">
        <v>1.2971025526995199</v>
      </c>
      <c r="I60" s="538">
        <v>1.3161667939557447</v>
      </c>
      <c r="J60" s="538">
        <v>1.8911963231174118</v>
      </c>
      <c r="K60" s="538">
        <v>1.8208955227461701</v>
      </c>
      <c r="L60" s="538">
        <v>1.6660998337766169</v>
      </c>
      <c r="M60" s="538">
        <v>1.6523300187437684</v>
      </c>
      <c r="N60" s="538">
        <v>2.2719583058351804</v>
      </c>
      <c r="O60" s="538">
        <v>2.1859502203993908</v>
      </c>
      <c r="P60" s="538">
        <v>2.2177572875794827</v>
      </c>
      <c r="Q60" s="538">
        <v>2.3638617156678108</v>
      </c>
      <c r="R60" s="540">
        <v>2.5177602364404401</v>
      </c>
    </row>
    <row r="61" spans="2:21">
      <c r="B61" s="416"/>
      <c r="C61" s="841" t="s">
        <v>93</v>
      </c>
      <c r="D61" s="541">
        <v>2.5096174674081602</v>
      </c>
      <c r="E61" s="541">
        <v>3.5947421218398516</v>
      </c>
      <c r="F61" s="541">
        <v>3.1651742971962826</v>
      </c>
      <c r="G61" s="541">
        <v>1.4983757570173177</v>
      </c>
      <c r="H61" s="533">
        <v>3.1763672129451266E-3</v>
      </c>
      <c r="I61" s="534">
        <v>-0.34448118236523584</v>
      </c>
      <c r="J61" s="534">
        <v>9.7855755486876916E-2</v>
      </c>
      <c r="K61" s="533">
        <v>0.55689376214248731</v>
      </c>
      <c r="L61" s="534">
        <v>0.25765953900677074</v>
      </c>
      <c r="M61" s="534">
        <v>0.25765953900677074</v>
      </c>
      <c r="N61" s="534">
        <v>0.25765953900677074</v>
      </c>
      <c r="O61" s="534">
        <v>2.1849813610305397</v>
      </c>
      <c r="P61" s="534">
        <v>2.3340178925826103</v>
      </c>
      <c r="Q61" s="534">
        <v>2.2779713607751924</v>
      </c>
      <c r="R61" s="539">
        <v>1.6864112169030079</v>
      </c>
    </row>
    <row r="62" spans="2:21">
      <c r="B62" s="417"/>
      <c r="C62" s="840" t="s">
        <v>158</v>
      </c>
      <c r="D62" s="545">
        <v>2</v>
      </c>
      <c r="E62" s="545">
        <v>2.9263088118573632</v>
      </c>
      <c r="F62" s="545">
        <v>3.2037094959610428</v>
      </c>
      <c r="G62" s="545">
        <v>2.2673720097454932</v>
      </c>
      <c r="H62" s="545">
        <v>1.1202552475363809</v>
      </c>
      <c r="I62" s="545">
        <v>1.2877227379245146</v>
      </c>
      <c r="J62" s="545">
        <v>1.8141652695046073</v>
      </c>
      <c r="K62" s="545">
        <v>1.7689375033653518</v>
      </c>
      <c r="L62" s="545">
        <v>1.6257927581761467</v>
      </c>
      <c r="M62" s="545">
        <v>1.6478603689015703</v>
      </c>
      <c r="N62" s="545">
        <v>2.2031817606184929</v>
      </c>
      <c r="O62" s="545">
        <v>2.1142394616533018</v>
      </c>
      <c r="P62" s="545">
        <v>2.1079383270268961</v>
      </c>
      <c r="Q62" s="545">
        <v>2.2386423492203011</v>
      </c>
      <c r="R62" s="546">
        <v>2.3811419073472986</v>
      </c>
    </row>
    <row r="63" spans="2:21">
      <c r="B63" s="416"/>
      <c r="C63" s="841" t="s">
        <v>94</v>
      </c>
      <c r="D63" s="541">
        <v>-0.4</v>
      </c>
      <c r="E63" s="541">
        <v>-1.0013217171510667</v>
      </c>
      <c r="F63" s="541">
        <v>-1.3082307612588777</v>
      </c>
      <c r="G63" s="541">
        <v>1.3576716690526025</v>
      </c>
      <c r="H63" s="533">
        <v>3.2256941875333749</v>
      </c>
      <c r="I63" s="534">
        <v>3.1241413334872017</v>
      </c>
      <c r="J63" s="534">
        <v>1.9682824605477576</v>
      </c>
      <c r="K63" s="533">
        <v>2.5646727712833015</v>
      </c>
      <c r="L63" s="534">
        <v>1.6914310674787416</v>
      </c>
      <c r="M63" s="534">
        <v>2.4332549488807831</v>
      </c>
      <c r="N63" s="534">
        <v>0.97697278622924322</v>
      </c>
      <c r="O63" s="534">
        <v>1.0520561866821083</v>
      </c>
      <c r="P63" s="534">
        <v>0.31278304773379761</v>
      </c>
      <c r="Q63" s="534">
        <v>1.771725714620773</v>
      </c>
      <c r="R63" s="539">
        <f>('[52]SB (A)'!$CB$533)*100</f>
        <v>-1.9469831108721316</v>
      </c>
      <c r="U63" s="387">
        <v>100</v>
      </c>
    </row>
    <row r="64" spans="2:21" ht="21" thickBot="1">
      <c r="B64" s="417"/>
      <c r="C64" s="840" t="s">
        <v>36</v>
      </c>
      <c r="D64" s="545">
        <v>1.9</v>
      </c>
      <c r="E64" s="545">
        <v>2.7981787302048295</v>
      </c>
      <c r="F64" s="545">
        <v>3.0711762608716864</v>
      </c>
      <c r="G64" s="545">
        <v>2.2438615551659207</v>
      </c>
      <c r="H64" s="545">
        <v>1.1704317658225178</v>
      </c>
      <c r="I64" s="545">
        <v>1.3285768714569082</v>
      </c>
      <c r="J64" s="545">
        <v>1.8174278646081534</v>
      </c>
      <c r="K64" s="545">
        <v>1.785592401767885</v>
      </c>
      <c r="L64" s="545">
        <v>1.6271573705624451</v>
      </c>
      <c r="M64" s="545">
        <v>1.6640448282480858</v>
      </c>
      <c r="N64" s="545">
        <v>2.17900218499955</v>
      </c>
      <c r="O64" s="545">
        <v>2.0936346836829309</v>
      </c>
      <c r="P64" s="545">
        <v>2.073546518465732</v>
      </c>
      <c r="Q64" s="545">
        <v>2.2454694485835875</v>
      </c>
      <c r="R64" s="546">
        <v>2.5</v>
      </c>
    </row>
    <row r="65" spans="2:18" s="390" customFormat="1" ht="21" thickBot="1">
      <c r="B65" s="903" t="s">
        <v>156</v>
      </c>
      <c r="C65" s="904"/>
      <c r="D65" s="401">
        <v>2004</v>
      </c>
      <c r="E65" s="401">
        <v>2005</v>
      </c>
      <c r="F65" s="401">
        <v>2006</v>
      </c>
      <c r="G65" s="401">
        <v>2007</v>
      </c>
      <c r="H65" s="402">
        <v>2008</v>
      </c>
      <c r="I65" s="402">
        <v>2009</v>
      </c>
      <c r="J65" s="403">
        <v>40247</v>
      </c>
      <c r="K65" s="403">
        <v>40330</v>
      </c>
      <c r="L65" s="403">
        <v>40451</v>
      </c>
      <c r="M65" s="403">
        <v>40542</v>
      </c>
      <c r="N65" s="403">
        <v>40632</v>
      </c>
      <c r="O65" s="403" t="s">
        <v>495</v>
      </c>
      <c r="P65" s="403">
        <v>40816</v>
      </c>
      <c r="Q65" s="403">
        <v>40908</v>
      </c>
      <c r="R65" s="421">
        <v>40999</v>
      </c>
    </row>
    <row r="66" spans="2:18">
      <c r="B66" s="417"/>
      <c r="C66" s="840" t="s">
        <v>167</v>
      </c>
      <c r="D66" s="386"/>
      <c r="E66" s="386"/>
      <c r="F66" s="386"/>
      <c r="G66" s="386"/>
      <c r="H66" s="386"/>
      <c r="I66" s="386"/>
      <c r="J66" s="386"/>
      <c r="K66" s="405"/>
      <c r="L66" s="386"/>
      <c r="M66" s="386"/>
      <c r="N66" s="386"/>
      <c r="O66" s="386"/>
      <c r="P66" s="386"/>
      <c r="Q66" s="386"/>
      <c r="R66" s="419"/>
    </row>
    <row r="67" spans="2:18">
      <c r="B67" s="416"/>
      <c r="C67" s="841" t="s">
        <v>85</v>
      </c>
      <c r="D67" s="569">
        <v>1.3426378481254628</v>
      </c>
      <c r="E67" s="569">
        <v>2.2482013578934441</v>
      </c>
      <c r="F67" s="569">
        <v>2.7129517517112158</v>
      </c>
      <c r="G67" s="569">
        <v>2.5480375776383943</v>
      </c>
      <c r="H67" s="570">
        <v>0.54317183801803903</v>
      </c>
      <c r="I67" s="571">
        <v>1.2649253909079408</v>
      </c>
      <c r="J67" s="571">
        <v>1.2521312230032562</v>
      </c>
      <c r="K67" s="570">
        <v>1.2037167303791654</v>
      </c>
      <c r="L67" s="571">
        <v>1.1282915356730046</v>
      </c>
      <c r="M67" s="571">
        <v>0.94687274176159342</v>
      </c>
      <c r="N67" s="571">
        <v>1.29817050079915</v>
      </c>
      <c r="O67" s="571">
        <v>1.2109340432268867</v>
      </c>
      <c r="P67" s="571">
        <v>1.123378349588241</v>
      </c>
      <c r="Q67" s="571">
        <v>1.134431940183267</v>
      </c>
      <c r="R67" s="572">
        <v>1.3272914571070857</v>
      </c>
    </row>
    <row r="68" spans="2:18">
      <c r="B68" s="417"/>
      <c r="C68" s="842" t="s">
        <v>88</v>
      </c>
      <c r="D68" s="537">
        <v>1.2007107794383929</v>
      </c>
      <c r="E68" s="537">
        <v>1.8414179273781157</v>
      </c>
      <c r="F68" s="537">
        <v>2.1114839058150601</v>
      </c>
      <c r="G68" s="537">
        <v>1.3629386238231718</v>
      </c>
      <c r="H68" s="537">
        <v>0.85779486989809484</v>
      </c>
      <c r="I68" s="537">
        <v>0.85363199999022155</v>
      </c>
      <c r="J68" s="537">
        <v>1.1806108338977601</v>
      </c>
      <c r="K68" s="537">
        <v>1.1171134953696333</v>
      </c>
      <c r="L68" s="537">
        <v>1.0137531275545901</v>
      </c>
      <c r="M68" s="537">
        <v>0.99408491677917143</v>
      </c>
      <c r="N68" s="537">
        <v>1.4426680175639293</v>
      </c>
      <c r="O68" s="537">
        <v>1.4105285798687552</v>
      </c>
      <c r="P68" s="537">
        <v>1.4327715520552649</v>
      </c>
      <c r="Q68" s="537">
        <v>1.5397582072956415</v>
      </c>
      <c r="R68" s="573">
        <v>1.6199688706520432</v>
      </c>
    </row>
    <row r="69" spans="2:18">
      <c r="B69" s="416"/>
      <c r="C69" s="841" t="s">
        <v>93</v>
      </c>
      <c r="D69" s="569">
        <v>2.0240140125871209</v>
      </c>
      <c r="E69" s="569">
        <v>2.4986168137753841</v>
      </c>
      <c r="F69" s="569">
        <v>2.1463806821483513</v>
      </c>
      <c r="G69" s="569">
        <v>0.69054176090803887</v>
      </c>
      <c r="H69" s="570">
        <v>0.30150157237586489</v>
      </c>
      <c r="I69" s="571">
        <v>-0.32794422475821178</v>
      </c>
      <c r="J69" s="571">
        <v>6.3673975890927756E-2</v>
      </c>
      <c r="K69" s="570">
        <v>0.36091537731861167</v>
      </c>
      <c r="L69" s="571">
        <v>0.14568046057634845</v>
      </c>
      <c r="M69" s="571">
        <v>0.14568046057634845</v>
      </c>
      <c r="N69" s="571">
        <v>0.14568046057634845</v>
      </c>
      <c r="O69" s="571">
        <v>1.610214862993552</v>
      </c>
      <c r="P69" s="571">
        <v>1.6324166459012908</v>
      </c>
      <c r="Q69" s="571">
        <v>1.4730441286293057</v>
      </c>
      <c r="R69" s="572">
        <v>0.95944588972072598</v>
      </c>
    </row>
    <row r="70" spans="2:18">
      <c r="B70" s="417"/>
      <c r="C70" s="840" t="s">
        <v>158</v>
      </c>
      <c r="D70" s="574">
        <v>1.3202481627545197</v>
      </c>
      <c r="E70" s="574">
        <v>1.9930326384527575</v>
      </c>
      <c r="F70" s="574">
        <v>2.1940989954548011</v>
      </c>
      <c r="G70" s="574">
        <v>1.5570881967686745</v>
      </c>
      <c r="H70" s="574">
        <v>0.7778134007570926</v>
      </c>
      <c r="I70" s="574">
        <v>0.88980403405303987</v>
      </c>
      <c r="J70" s="574">
        <v>1.1508582135861962</v>
      </c>
      <c r="K70" s="574">
        <v>1.1048801715061265</v>
      </c>
      <c r="L70" s="574">
        <v>1.0145404168533212</v>
      </c>
      <c r="M70" s="574">
        <v>0.96819324872688706</v>
      </c>
      <c r="N70" s="574">
        <v>1.4148547269979401</v>
      </c>
      <c r="O70" s="574">
        <v>1.378634634140635</v>
      </c>
      <c r="P70" s="574">
        <v>1.380041364285322</v>
      </c>
      <c r="Q70" s="574">
        <v>1.4592616137563954</v>
      </c>
      <c r="R70" s="575">
        <v>1.5426318456814092</v>
      </c>
    </row>
    <row r="71" spans="2:18">
      <c r="B71" s="416"/>
      <c r="C71" s="841" t="s">
        <v>94</v>
      </c>
      <c r="D71" s="569">
        <v>-0.8</v>
      </c>
      <c r="E71" s="569">
        <v>-1.1887925996280098</v>
      </c>
      <c r="F71" s="569">
        <v>-1.8413702386812472</v>
      </c>
      <c r="G71" s="569">
        <v>0.7113233868992197</v>
      </c>
      <c r="H71" s="570">
        <v>1.800744136679407</v>
      </c>
      <c r="I71" s="571">
        <v>1.1973134349826304</v>
      </c>
      <c r="J71" s="571">
        <v>0.12099887220795519</v>
      </c>
      <c r="K71" s="570">
        <v>0.62580114621519178</v>
      </c>
      <c r="L71" s="571">
        <v>1.6807558649886496E-2</v>
      </c>
      <c r="M71" s="571">
        <v>1.5211854917329348</v>
      </c>
      <c r="N71" s="571">
        <v>0.95454159994282484</v>
      </c>
      <c r="O71" s="571">
        <v>1.0616367644241327</v>
      </c>
      <c r="P71" s="571">
        <v>0.3077365328629918</v>
      </c>
      <c r="Q71" s="571">
        <v>1.0769837911240037</v>
      </c>
      <c r="R71" s="572">
        <f>('[52]SB (A)'!$CB$535)*100</f>
        <v>-1.290698597600203</v>
      </c>
    </row>
    <row r="72" spans="2:18">
      <c r="B72" s="417"/>
      <c r="C72" s="840" t="s">
        <v>36</v>
      </c>
      <c r="D72" s="574">
        <v>1.1792701980330842</v>
      </c>
      <c r="E72" s="574">
        <v>1.8892327711922525</v>
      </c>
      <c r="F72" s="574">
        <v>2.0755615676048227</v>
      </c>
      <c r="G72" s="574">
        <v>1.5352301032207578</v>
      </c>
      <c r="H72" s="574">
        <v>0.80219173907002017</v>
      </c>
      <c r="I72" s="574">
        <v>0.89664508334234594</v>
      </c>
      <c r="J72" s="574">
        <v>1.1290565312314929</v>
      </c>
      <c r="K72" s="574">
        <v>1.0948529516320062</v>
      </c>
      <c r="L72" s="574">
        <v>0.99379767330938162</v>
      </c>
      <c r="M72" s="574">
        <v>0.97958864246146871</v>
      </c>
      <c r="N72" s="574">
        <v>1.4057778271411561</v>
      </c>
      <c r="O72" s="574">
        <v>1.3724853462761979</v>
      </c>
      <c r="P72" s="574">
        <v>1.3594980146893971</v>
      </c>
      <c r="Q72" s="574">
        <v>1.4624061681442864</v>
      </c>
      <c r="R72" s="575">
        <v>1.7</v>
      </c>
    </row>
    <row r="73" spans="2:18" ht="26.25" customHeight="1">
      <c r="B73" s="422"/>
      <c r="C73" s="843" t="s">
        <v>648</v>
      </c>
      <c r="D73" s="569"/>
      <c r="E73" s="569"/>
      <c r="F73" s="569"/>
      <c r="G73" s="569"/>
      <c r="H73" s="570"/>
      <c r="I73" s="571"/>
      <c r="J73" s="571"/>
      <c r="K73" s="568"/>
      <c r="L73" s="571"/>
      <c r="M73" s="571"/>
      <c r="N73" s="571"/>
      <c r="O73" s="571"/>
      <c r="P73" s="571"/>
      <c r="Q73" s="571"/>
      <c r="R73" s="572"/>
    </row>
    <row r="74" spans="2:18">
      <c r="B74" s="417"/>
      <c r="C74" s="842" t="s">
        <v>85</v>
      </c>
      <c r="D74" s="537">
        <v>30.8</v>
      </c>
      <c r="E74" s="537">
        <v>30.740882221418353</v>
      </c>
      <c r="F74" s="537">
        <v>32.38555403208543</v>
      </c>
      <c r="G74" s="537">
        <v>27.196280393068822</v>
      </c>
      <c r="H74" s="537">
        <v>5.1644970054316817</v>
      </c>
      <c r="I74" s="537">
        <v>13.344857754507327</v>
      </c>
      <c r="J74" s="537">
        <v>16.712305310547787</v>
      </c>
      <c r="K74" s="537">
        <v>16.842839585541526</v>
      </c>
      <c r="L74" s="537">
        <v>15.086586615970038</v>
      </c>
      <c r="M74" s="537">
        <v>16.33777830131983</v>
      </c>
      <c r="N74" s="537">
        <v>17.124702044820538</v>
      </c>
      <c r="O74" s="537">
        <v>16.556321408342761</v>
      </c>
      <c r="P74" s="537">
        <v>14.780005716449207</v>
      </c>
      <c r="Q74" s="537">
        <v>15.940910547593143</v>
      </c>
      <c r="R74" s="573">
        <v>18.586681165698945</v>
      </c>
    </row>
    <row r="75" spans="2:18">
      <c r="B75" s="416"/>
      <c r="C75" s="841" t="s">
        <v>88</v>
      </c>
      <c r="D75" s="569">
        <v>28.8</v>
      </c>
      <c r="E75" s="569">
        <v>40.102171530900776</v>
      </c>
      <c r="F75" s="569">
        <v>36.211190769813292</v>
      </c>
      <c r="G75" s="569">
        <v>20.365955622119451</v>
      </c>
      <c r="H75" s="570">
        <v>12.906139297537647</v>
      </c>
      <c r="I75" s="571">
        <v>13.240301776384525</v>
      </c>
      <c r="J75" s="571">
        <v>18.751756097094116</v>
      </c>
      <c r="K75" s="570">
        <v>18.178696518631714</v>
      </c>
      <c r="L75" s="571">
        <v>16.7914867259089</v>
      </c>
      <c r="M75" s="571">
        <v>16.843091666445968</v>
      </c>
      <c r="N75" s="571">
        <v>24.429764686510637</v>
      </c>
      <c r="O75" s="571">
        <v>23.824452008426821</v>
      </c>
      <c r="P75" s="571">
        <v>24.171547746626064</v>
      </c>
      <c r="Q75" s="571">
        <v>25.799015623613087</v>
      </c>
      <c r="R75" s="572">
        <v>27.989464357706272</v>
      </c>
    </row>
    <row r="76" spans="2:18">
      <c r="B76" s="417"/>
      <c r="C76" s="842" t="s">
        <v>93</v>
      </c>
      <c r="D76" s="537">
        <v>26.695014225746249</v>
      </c>
      <c r="E76" s="537">
        <v>38.929811861608137</v>
      </c>
      <c r="F76" s="537">
        <v>30.049086012777082</v>
      </c>
      <c r="G76" s="537">
        <v>13.106198942531478</v>
      </c>
      <c r="H76" s="537">
        <v>2.2987429823861157E-2</v>
      </c>
      <c r="I76" s="537">
        <v>-2.4210108647601212</v>
      </c>
      <c r="J76" s="537">
        <v>0.67782881960042007</v>
      </c>
      <c r="K76" s="537">
        <v>3.8417628155850552</v>
      </c>
      <c r="L76" s="537">
        <v>2.7106615374548446</v>
      </c>
      <c r="M76" s="537">
        <v>2.7106615374548446</v>
      </c>
      <c r="N76" s="537">
        <v>2.7106615374548446</v>
      </c>
      <c r="O76" s="537">
        <v>14.755862171403173</v>
      </c>
      <c r="P76" s="537">
        <v>15.273553860626468</v>
      </c>
      <c r="Q76" s="537">
        <v>14.542307597035888</v>
      </c>
      <c r="R76" s="573">
        <v>10.070447366524633</v>
      </c>
    </row>
    <row r="77" spans="2:18">
      <c r="B77" s="416"/>
      <c r="C77" s="843" t="s">
        <v>158</v>
      </c>
      <c r="D77" s="567">
        <v>29</v>
      </c>
      <c r="E77" s="567">
        <v>37.243690313487406</v>
      </c>
      <c r="F77" s="567">
        <v>34.678006258557026</v>
      </c>
      <c r="G77" s="567">
        <v>21.82353025953639</v>
      </c>
      <c r="H77" s="568">
        <v>10.559574636000239</v>
      </c>
      <c r="I77" s="576">
        <v>12.434232198430387</v>
      </c>
      <c r="J77" s="576">
        <v>17.365218946126419</v>
      </c>
      <c r="K77" s="568">
        <v>17.136499961754762</v>
      </c>
      <c r="L77" s="576">
        <v>15.837755798858035</v>
      </c>
      <c r="M77" s="576">
        <v>16.169894953785818</v>
      </c>
      <c r="N77" s="576">
        <v>22.350928707046521</v>
      </c>
      <c r="O77" s="576">
        <v>21.774792828191732</v>
      </c>
      <c r="P77" s="576">
        <v>21.662407793203435</v>
      </c>
      <c r="Q77" s="576">
        <v>23.066557942730928</v>
      </c>
      <c r="R77" s="577">
        <v>25.000388728187218</v>
      </c>
    </row>
    <row r="78" spans="2:18">
      <c r="B78" s="417"/>
      <c r="C78" s="842" t="s">
        <v>94</v>
      </c>
      <c r="D78" s="574">
        <v>0</v>
      </c>
      <c r="E78" s="574">
        <v>0</v>
      </c>
      <c r="F78" s="607">
        <v>0</v>
      </c>
      <c r="G78" s="607">
        <v>0</v>
      </c>
      <c r="H78" s="607">
        <v>0</v>
      </c>
      <c r="I78" s="607">
        <v>0</v>
      </c>
      <c r="J78" s="537" t="s">
        <v>164</v>
      </c>
      <c r="K78" s="537" t="s">
        <v>164</v>
      </c>
      <c r="L78" s="537" t="s">
        <v>164</v>
      </c>
      <c r="M78" s="537" t="s">
        <v>164</v>
      </c>
      <c r="N78" s="537" t="s">
        <v>164</v>
      </c>
      <c r="O78" s="537" t="s">
        <v>164</v>
      </c>
      <c r="P78" s="537" t="s">
        <v>164</v>
      </c>
      <c r="Q78" s="537" t="s">
        <v>164</v>
      </c>
      <c r="R78" s="573" t="s">
        <v>164</v>
      </c>
    </row>
    <row r="79" spans="2:18">
      <c r="B79" s="416"/>
      <c r="C79" s="843" t="s">
        <v>36</v>
      </c>
      <c r="D79" s="567">
        <v>30.5</v>
      </c>
      <c r="E79" s="567">
        <v>38.246187916362665</v>
      </c>
      <c r="F79" s="567">
        <v>35.175307263336833</v>
      </c>
      <c r="G79" s="567">
        <v>22.571659924316791</v>
      </c>
      <c r="H79" s="568">
        <v>11.415030613743443</v>
      </c>
      <c r="I79" s="576">
        <v>13.191176399591988</v>
      </c>
      <c r="J79" s="576">
        <v>17.822446982322798</v>
      </c>
      <c r="K79" s="568">
        <v>17.716303539078432</v>
      </c>
      <c r="L79" s="576">
        <v>16.218544409281403</v>
      </c>
      <c r="M79" s="576">
        <v>16.68024285840546</v>
      </c>
      <c r="N79" s="576">
        <v>22.385741815563229</v>
      </c>
      <c r="O79" s="576">
        <v>21.797372650771088</v>
      </c>
      <c r="P79" s="576">
        <v>21.531420462627693</v>
      </c>
      <c r="Q79" s="576">
        <v>23.358096301510866</v>
      </c>
      <c r="R79" s="577">
        <v>26.3</v>
      </c>
    </row>
    <row r="80" spans="2:18">
      <c r="B80" s="417"/>
      <c r="C80" s="840" t="s">
        <v>649</v>
      </c>
      <c r="D80" s="574"/>
      <c r="E80" s="574"/>
      <c r="F80" s="574"/>
      <c r="G80" s="574"/>
      <c r="H80" s="574"/>
      <c r="I80" s="574"/>
      <c r="J80" s="574"/>
      <c r="K80" s="574"/>
      <c r="L80" s="574"/>
      <c r="M80" s="574"/>
      <c r="N80" s="574"/>
      <c r="O80" s="574"/>
      <c r="P80" s="574"/>
      <c r="Q80" s="574"/>
      <c r="R80" s="575"/>
    </row>
    <row r="81" spans="2:18">
      <c r="B81" s="416"/>
      <c r="C81" s="841" t="s">
        <v>85</v>
      </c>
      <c r="D81" s="569">
        <v>17.2</v>
      </c>
      <c r="E81" s="569">
        <v>20.907951972234361</v>
      </c>
      <c r="F81" s="569">
        <v>21.739820421190977</v>
      </c>
      <c r="G81" s="569">
        <v>19.524630800574048</v>
      </c>
      <c r="H81" s="570">
        <v>4.4396935468079874</v>
      </c>
      <c r="I81" s="571">
        <v>11.44228369840768</v>
      </c>
      <c r="J81" s="571">
        <v>11.291105878711406</v>
      </c>
      <c r="K81" s="570">
        <v>11.242592989144145</v>
      </c>
      <c r="L81" s="571">
        <v>10.459692010705272</v>
      </c>
      <c r="M81" s="571">
        <v>8.7186601629432179</v>
      </c>
      <c r="N81" s="571">
        <v>11.550171322914698</v>
      </c>
      <c r="O81" s="571">
        <v>11.045175607165024</v>
      </c>
      <c r="P81" s="571">
        <v>10.212592431772999</v>
      </c>
      <c r="Q81" s="571">
        <v>10.451494209656472</v>
      </c>
      <c r="R81" s="572">
        <v>12.677632289989901</v>
      </c>
    </row>
    <row r="82" spans="2:18">
      <c r="B82" s="417"/>
      <c r="C82" s="842" t="s">
        <v>88</v>
      </c>
      <c r="D82" s="537">
        <v>20.2</v>
      </c>
      <c r="E82" s="537">
        <v>27.219487234197597</v>
      </c>
      <c r="F82" s="537">
        <v>24.998820293093726</v>
      </c>
      <c r="G82" s="537">
        <v>13.843779003953587</v>
      </c>
      <c r="H82" s="537">
        <v>8.5350383873483935</v>
      </c>
      <c r="I82" s="537">
        <v>8.5873198881427157</v>
      </c>
      <c r="J82" s="537">
        <v>11.706096364625418</v>
      </c>
      <c r="K82" s="537">
        <v>11.152571334002515</v>
      </c>
      <c r="L82" s="537">
        <v>10.216928085333343</v>
      </c>
      <c r="M82" s="537">
        <v>10.133244078124658</v>
      </c>
      <c r="N82" s="537">
        <v>15.512626309788613</v>
      </c>
      <c r="O82" s="537">
        <v>15.373209391501003</v>
      </c>
      <c r="P82" s="537">
        <v>15.615913506166384</v>
      </c>
      <c r="Q82" s="537">
        <v>16.804809597495552</v>
      </c>
      <c r="R82" s="573">
        <v>18.008887545945505</v>
      </c>
    </row>
    <row r="83" spans="2:18">
      <c r="B83" s="416"/>
      <c r="C83" s="841" t="s">
        <v>93</v>
      </c>
      <c r="D83" s="569">
        <v>21.529609018431099</v>
      </c>
      <c r="E83" s="569">
        <v>27.05915450333935</v>
      </c>
      <c r="F83" s="569">
        <v>20.377006660002994</v>
      </c>
      <c r="G83" s="569">
        <v>6.040125552086173</v>
      </c>
      <c r="H83" s="570">
        <v>2.1819726033337954</v>
      </c>
      <c r="I83" s="571">
        <v>-2.3047892651888722</v>
      </c>
      <c r="J83" s="571">
        <v>0.44105791941079248</v>
      </c>
      <c r="K83" s="570">
        <v>2.4897949490781475</v>
      </c>
      <c r="L83" s="571">
        <v>1.532605479173188</v>
      </c>
      <c r="M83" s="571">
        <v>1.532605479173188</v>
      </c>
      <c r="N83" s="571">
        <v>1.532605479173188</v>
      </c>
      <c r="O83" s="571">
        <v>10.874284334156204</v>
      </c>
      <c r="P83" s="571">
        <v>10.682353225907887</v>
      </c>
      <c r="Q83" s="571">
        <v>9.4037445735249943</v>
      </c>
      <c r="R83" s="572">
        <v>5.7293554719143396</v>
      </c>
    </row>
    <row r="84" spans="2:18">
      <c r="B84" s="417"/>
      <c r="C84" s="840" t="s">
        <v>158</v>
      </c>
      <c r="D84" s="574">
        <v>19.600000000000001</v>
      </c>
      <c r="E84" s="574">
        <v>25.365706473095663</v>
      </c>
      <c r="F84" s="574">
        <v>23.749649833169677</v>
      </c>
      <c r="G84" s="574">
        <v>14.987025169620233</v>
      </c>
      <c r="H84" s="574">
        <v>7.3317029098843385</v>
      </c>
      <c r="I84" s="574">
        <v>8.5919349287471558</v>
      </c>
      <c r="J84" s="574">
        <v>11.01603320866653</v>
      </c>
      <c r="K84" s="574">
        <v>10.703475380411898</v>
      </c>
      <c r="L84" s="574">
        <v>9.8832051560003595</v>
      </c>
      <c r="M84" s="574">
        <v>9.5005520020571126</v>
      </c>
      <c r="N84" s="574">
        <v>14.353476276547065</v>
      </c>
      <c r="O84" s="574">
        <v>14.198714993573846</v>
      </c>
      <c r="P84" s="574">
        <v>14.182112645962633</v>
      </c>
      <c r="Q84" s="574">
        <v>15.035962568580219</v>
      </c>
      <c r="R84" s="575">
        <v>16.196596972030484</v>
      </c>
    </row>
    <row r="85" spans="2:18">
      <c r="B85" s="416"/>
      <c r="C85" s="841" t="s">
        <v>94</v>
      </c>
      <c r="D85" s="569">
        <v>0</v>
      </c>
      <c r="E85" s="569">
        <v>0</v>
      </c>
      <c r="F85" s="608">
        <v>0</v>
      </c>
      <c r="G85" s="608">
        <v>0</v>
      </c>
      <c r="H85" s="609">
        <v>0</v>
      </c>
      <c r="I85" s="610">
        <v>0</v>
      </c>
      <c r="J85" s="571" t="s">
        <v>164</v>
      </c>
      <c r="K85" s="568" t="s">
        <v>164</v>
      </c>
      <c r="L85" s="571" t="s">
        <v>164</v>
      </c>
      <c r="M85" s="571" t="s">
        <v>164</v>
      </c>
      <c r="N85" s="571" t="s">
        <v>164</v>
      </c>
      <c r="O85" s="571" t="s">
        <v>164</v>
      </c>
      <c r="P85" s="571" t="s">
        <v>164</v>
      </c>
      <c r="Q85" s="571" t="s">
        <v>164</v>
      </c>
      <c r="R85" s="572" t="s">
        <v>164</v>
      </c>
    </row>
    <row r="86" spans="2:18">
      <c r="B86" s="417"/>
      <c r="C86" s="840" t="s">
        <v>36</v>
      </c>
      <c r="D86" s="574">
        <v>20.3</v>
      </c>
      <c r="E86" s="574">
        <v>25.822493325678401</v>
      </c>
      <c r="F86" s="574">
        <v>23.772167301055799</v>
      </c>
      <c r="G86" s="574">
        <v>15.443328807739363</v>
      </c>
      <c r="H86" s="574">
        <v>7.823645535749181</v>
      </c>
      <c r="I86" s="574">
        <v>8.9026112950660199</v>
      </c>
      <c r="J86" s="574">
        <v>11.071993865493578</v>
      </c>
      <c r="K86" s="574">
        <v>10.862919892896157</v>
      </c>
      <c r="L86" s="574">
        <v>9.9055887217825678</v>
      </c>
      <c r="M86" s="574">
        <v>9.8193126652697256</v>
      </c>
      <c r="N86" s="574">
        <v>14.442105521996936</v>
      </c>
      <c r="O86" s="574">
        <v>14.289300222079993</v>
      </c>
      <c r="P86" s="574">
        <v>14.116839488146143</v>
      </c>
      <c r="Q86" s="574">
        <v>15.212419892412607</v>
      </c>
      <c r="R86" s="575">
        <v>17.600000000000001</v>
      </c>
    </row>
    <row r="87" spans="2:18">
      <c r="B87" s="416"/>
      <c r="C87" s="843" t="s">
        <v>168</v>
      </c>
      <c r="D87" s="569"/>
      <c r="E87" s="569"/>
      <c r="F87" s="569"/>
      <c r="G87" s="567"/>
      <c r="H87" s="570"/>
      <c r="I87" s="571"/>
      <c r="J87" s="571"/>
      <c r="K87" s="568"/>
      <c r="L87" s="571"/>
      <c r="M87" s="571"/>
      <c r="N87" s="571"/>
      <c r="O87" s="571"/>
      <c r="P87" s="571"/>
      <c r="Q87" s="571"/>
      <c r="R87" s="572"/>
    </row>
    <row r="88" spans="2:18">
      <c r="B88" s="417"/>
      <c r="C88" s="842" t="s">
        <v>85</v>
      </c>
      <c r="D88" s="537">
        <v>63.7</v>
      </c>
      <c r="E88" s="537">
        <v>71.279341908424271</v>
      </c>
      <c r="F88" s="537">
        <v>69.535800711063288</v>
      </c>
      <c r="G88" s="537">
        <v>65.912708577692953</v>
      </c>
      <c r="H88" s="537">
        <v>65.419336911295062</v>
      </c>
      <c r="I88" s="537">
        <v>62.970239938202525</v>
      </c>
      <c r="J88" s="537">
        <v>68.491671240914215</v>
      </c>
      <c r="K88" s="537">
        <v>69.991597446910589</v>
      </c>
      <c r="L88" s="537">
        <v>71.028124251882772</v>
      </c>
      <c r="M88" s="537">
        <v>67.611546937498048</v>
      </c>
      <c r="N88" s="537">
        <v>73.107659879246768</v>
      </c>
      <c r="O88" s="537">
        <v>70.183302466611039</v>
      </c>
      <c r="P88" s="537">
        <v>70.570087656067955</v>
      </c>
      <c r="Q88" s="537">
        <v>68.712326584348133</v>
      </c>
      <c r="R88" s="573">
        <v>71.408825326620075</v>
      </c>
    </row>
    <row r="89" spans="2:18">
      <c r="B89" s="416"/>
      <c r="C89" s="841" t="s">
        <v>88</v>
      </c>
      <c r="D89" s="569">
        <v>62</v>
      </c>
      <c r="E89" s="569">
        <v>73.048396767452758</v>
      </c>
      <c r="F89" s="569">
        <v>73.476891284573142</v>
      </c>
      <c r="G89" s="569">
        <v>70.665063203456441</v>
      </c>
      <c r="H89" s="570">
        <v>73.191788077984853</v>
      </c>
      <c r="I89" s="571">
        <v>75.928641570699114</v>
      </c>
      <c r="J89" s="571">
        <v>75.785504329173065</v>
      </c>
      <c r="K89" s="570">
        <v>77.179607368871757</v>
      </c>
      <c r="L89" s="571">
        <v>77.868928956468821</v>
      </c>
      <c r="M89" s="571">
        <v>77.309572483799045</v>
      </c>
      <c r="N89" s="571">
        <v>77.690066117852183</v>
      </c>
      <c r="O89" s="571">
        <v>77.546314423913742</v>
      </c>
      <c r="P89" s="571">
        <v>78.183548866167641</v>
      </c>
      <c r="Q89" s="571">
        <v>77.780634915567703</v>
      </c>
      <c r="R89" s="572">
        <v>73.725155007295001</v>
      </c>
    </row>
    <row r="90" spans="2:18">
      <c r="B90" s="417"/>
      <c r="C90" s="842" t="s">
        <v>93</v>
      </c>
      <c r="D90" s="537">
        <v>57.7</v>
      </c>
      <c r="E90" s="537">
        <v>61.537158041126148</v>
      </c>
      <c r="F90" s="537">
        <v>65.774544329873336</v>
      </c>
      <c r="G90" s="537">
        <v>59.061179171136992</v>
      </c>
      <c r="H90" s="537">
        <v>61.276248259664833</v>
      </c>
      <c r="I90" s="537">
        <v>64.755819108509897</v>
      </c>
      <c r="J90" s="537">
        <v>72.196727877920679</v>
      </c>
      <c r="K90" s="537">
        <v>68.356954869439377</v>
      </c>
      <c r="L90" s="537">
        <v>68.174760231929767</v>
      </c>
      <c r="M90" s="537">
        <v>69.291738363222706</v>
      </c>
      <c r="N90" s="537">
        <v>75.32279680051272</v>
      </c>
      <c r="O90" s="537">
        <v>72.864131256576741</v>
      </c>
      <c r="P90" s="537">
        <v>71.705903595062708</v>
      </c>
      <c r="Q90" s="537">
        <v>71.624243643820336</v>
      </c>
      <c r="R90" s="573">
        <v>75.725797118647648</v>
      </c>
    </row>
    <row r="91" spans="2:18">
      <c r="B91" s="418"/>
      <c r="C91" s="843" t="s">
        <v>158</v>
      </c>
      <c r="D91" s="567">
        <v>61.9</v>
      </c>
      <c r="E91" s="567">
        <v>71.332243073460432</v>
      </c>
      <c r="F91" s="567">
        <v>72.118748002848278</v>
      </c>
      <c r="G91" s="567">
        <v>69.191663118930009</v>
      </c>
      <c r="H91" s="568">
        <v>71.178605890313534</v>
      </c>
      <c r="I91" s="576">
        <v>73.272265144496956</v>
      </c>
      <c r="J91" s="576">
        <v>74.444741039382862</v>
      </c>
      <c r="K91" s="568">
        <v>75.580163041603697</v>
      </c>
      <c r="L91" s="576">
        <v>76.299151503387321</v>
      </c>
      <c r="M91" s="576">
        <v>75.339546996088913</v>
      </c>
      <c r="N91" s="576">
        <v>76.892965438530524</v>
      </c>
      <c r="O91" s="576">
        <v>76.170010227688294</v>
      </c>
      <c r="P91" s="576">
        <v>76.711880385472895</v>
      </c>
      <c r="Q91" s="576">
        <v>76.042553123828412</v>
      </c>
      <c r="R91" s="577">
        <v>73.441265445793576</v>
      </c>
    </row>
    <row r="92" spans="2:18">
      <c r="B92" s="417"/>
      <c r="C92" s="842" t="s">
        <v>94</v>
      </c>
      <c r="D92" s="537">
        <v>81.900000000000006</v>
      </c>
      <c r="E92" s="537">
        <v>87.687291997551839</v>
      </c>
      <c r="F92" s="537">
        <v>40.1184844658044</v>
      </c>
      <c r="G92" s="537">
        <v>42.78619924710943</v>
      </c>
      <c r="H92" s="537">
        <v>46.622167416657156</v>
      </c>
      <c r="I92" s="537">
        <v>44.662594241643141</v>
      </c>
      <c r="J92" s="537">
        <v>57.841917453774862</v>
      </c>
      <c r="K92" s="537">
        <v>46.589512134862503</v>
      </c>
      <c r="L92" s="537">
        <v>51.233406398475466</v>
      </c>
      <c r="M92" s="537">
        <v>52.06658876966209</v>
      </c>
      <c r="N92" s="537">
        <v>66.133452959752077</v>
      </c>
      <c r="O92" s="537">
        <v>64.637973583324282</v>
      </c>
      <c r="P92" s="537">
        <v>65.299361261344785</v>
      </c>
      <c r="Q92" s="537">
        <v>61.83818080864264</v>
      </c>
      <c r="R92" s="573">
        <v>73.444952184021005</v>
      </c>
    </row>
    <row r="93" spans="2:18">
      <c r="B93" s="416"/>
      <c r="C93" s="843" t="s">
        <v>36</v>
      </c>
      <c r="D93" s="567">
        <v>62.8</v>
      </c>
      <c r="E93" s="567">
        <v>72.004029159614348</v>
      </c>
      <c r="F93" s="567">
        <v>70.855121503519712</v>
      </c>
      <c r="G93" s="567">
        <v>68.204799510007717</v>
      </c>
      <c r="H93" s="568">
        <v>70.30399970424989</v>
      </c>
      <c r="I93" s="576">
        <v>72.382795125522122</v>
      </c>
      <c r="J93" s="576">
        <v>74.02916753938122</v>
      </c>
      <c r="K93" s="568">
        <v>74.65775674111616</v>
      </c>
      <c r="L93" s="576">
        <v>75.638838759578306</v>
      </c>
      <c r="M93" s="576">
        <v>74.671212000884651</v>
      </c>
      <c r="N93" s="576">
        <v>76.597303088198629</v>
      </c>
      <c r="O93" s="576">
        <v>75.865689462683889</v>
      </c>
      <c r="P93" s="576">
        <v>76.482969374158216</v>
      </c>
      <c r="Q93" s="576">
        <v>75.715051028850382</v>
      </c>
      <c r="R93" s="577">
        <v>73.441379968678945</v>
      </c>
    </row>
    <row r="94" spans="2:18">
      <c r="B94" s="417"/>
      <c r="C94" s="842"/>
      <c r="D94" s="537"/>
      <c r="E94" s="537"/>
      <c r="F94" s="537"/>
      <c r="G94" s="537"/>
      <c r="H94" s="537"/>
      <c r="I94" s="537"/>
      <c r="J94" s="537"/>
      <c r="K94" s="537"/>
      <c r="L94" s="537"/>
      <c r="M94" s="537"/>
      <c r="N94" s="537"/>
      <c r="O94" s="537"/>
      <c r="P94" s="537"/>
      <c r="Q94" s="537"/>
      <c r="R94" s="573"/>
    </row>
    <row r="95" spans="2:18">
      <c r="B95" s="416"/>
      <c r="C95" s="843" t="s">
        <v>169</v>
      </c>
      <c r="D95" s="569"/>
      <c r="E95" s="569"/>
      <c r="F95" s="569"/>
      <c r="G95" s="567"/>
      <c r="H95" s="570"/>
      <c r="I95" s="571"/>
      <c r="J95" s="571"/>
      <c r="K95" s="568"/>
      <c r="L95" s="571"/>
      <c r="M95" s="571"/>
      <c r="N95" s="571"/>
      <c r="O95" s="571"/>
      <c r="P95" s="571"/>
      <c r="Q95" s="571"/>
      <c r="R95" s="572"/>
    </row>
    <row r="96" spans="2:18">
      <c r="B96" s="417"/>
      <c r="C96" s="842" t="s">
        <v>85</v>
      </c>
      <c r="D96" s="537">
        <v>39.5</v>
      </c>
      <c r="E96" s="537">
        <v>34.338626586446367</v>
      </c>
      <c r="F96" s="537">
        <v>31.823762046015595</v>
      </c>
      <c r="G96" s="537">
        <v>30.243556259092337</v>
      </c>
      <c r="H96" s="537">
        <v>39.065062527942892</v>
      </c>
      <c r="I96" s="537">
        <v>47.484027570577453</v>
      </c>
      <c r="J96" s="537">
        <v>47.384181276817856</v>
      </c>
      <c r="K96" s="537">
        <v>49.494044606524042</v>
      </c>
      <c r="L96" s="537">
        <v>51.010286609871912</v>
      </c>
      <c r="M96" s="537">
        <v>48.071493275057783</v>
      </c>
      <c r="N96" s="537">
        <v>49.499392069140818</v>
      </c>
      <c r="O96" s="537">
        <v>49.240265630649183</v>
      </c>
      <c r="P96" s="537">
        <v>52.427079035912463</v>
      </c>
      <c r="Q96" s="537">
        <v>51.334157531996929</v>
      </c>
      <c r="R96" s="573">
        <v>57.939901523125606</v>
      </c>
    </row>
    <row r="97" spans="2:18">
      <c r="B97" s="416"/>
      <c r="C97" s="841" t="s">
        <v>88</v>
      </c>
      <c r="D97" s="569">
        <v>56.2</v>
      </c>
      <c r="E97" s="569">
        <v>43.113143904702831</v>
      </c>
      <c r="F97" s="569">
        <v>40.718411629742825</v>
      </c>
      <c r="G97" s="569">
        <v>45.437010168458194</v>
      </c>
      <c r="H97" s="570">
        <v>51.570416427838637</v>
      </c>
      <c r="I97" s="571">
        <v>50.088693828116483</v>
      </c>
      <c r="J97" s="571">
        <v>51.150803208902275</v>
      </c>
      <c r="K97" s="570">
        <v>52.41690567657561</v>
      </c>
      <c r="L97" s="571">
        <v>53.330554366739889</v>
      </c>
      <c r="M97" s="571">
        <v>53.278833469283882</v>
      </c>
      <c r="N97" s="571">
        <v>49.424848749984164</v>
      </c>
      <c r="O97" s="571">
        <v>50.216182977615865</v>
      </c>
      <c r="P97" s="571">
        <v>50.035360261355486</v>
      </c>
      <c r="Q97" s="571">
        <v>49.991557893262275</v>
      </c>
      <c r="R97" s="572">
        <v>50.023733040692505</v>
      </c>
    </row>
    <row r="98" spans="2:18">
      <c r="B98" s="417"/>
      <c r="C98" s="842" t="s">
        <v>93</v>
      </c>
      <c r="D98" s="537">
        <v>48.97774485363626</v>
      </c>
      <c r="E98" s="537">
        <v>42.233713119899697</v>
      </c>
      <c r="F98" s="537">
        <v>49.804131380035216</v>
      </c>
      <c r="G98" s="537">
        <v>56.964711361727261</v>
      </c>
      <c r="H98" s="537">
        <v>69.600794799748002</v>
      </c>
      <c r="I98" s="537">
        <v>77.548230111297457</v>
      </c>
      <c r="J98" s="537">
        <v>67.959912683824797</v>
      </c>
      <c r="K98" s="537">
        <v>63.239293476317741</v>
      </c>
      <c r="L98" s="537">
        <v>64.525319617577367</v>
      </c>
      <c r="M98" s="537">
        <v>63.846362580107041</v>
      </c>
      <c r="N98" s="537">
        <v>62.027258021987606</v>
      </c>
      <c r="O98" s="537">
        <v>62.190928837834136</v>
      </c>
      <c r="P98" s="537">
        <v>58.500206501668359</v>
      </c>
      <c r="Q98" s="537">
        <v>58.902084511513905</v>
      </c>
      <c r="R98" s="573">
        <v>69.328374903481389</v>
      </c>
    </row>
    <row r="99" spans="2:18">
      <c r="B99" s="418"/>
      <c r="C99" s="843" t="s">
        <v>158</v>
      </c>
      <c r="D99" s="567">
        <v>51.7</v>
      </c>
      <c r="E99" s="567">
        <v>41.182090976246734</v>
      </c>
      <c r="F99" s="567">
        <v>39.401020755552892</v>
      </c>
      <c r="G99" s="567">
        <v>42.79971815927405</v>
      </c>
      <c r="H99" s="568">
        <v>50.048111932981598</v>
      </c>
      <c r="I99" s="576">
        <v>50.868060805692409</v>
      </c>
      <c r="J99" s="576">
        <v>51.212926822348038</v>
      </c>
      <c r="K99" s="568">
        <v>52.38877395647674</v>
      </c>
      <c r="L99" s="576">
        <v>53.436807716701018</v>
      </c>
      <c r="M99" s="576">
        <v>52.801472285259564</v>
      </c>
      <c r="N99" s="576">
        <v>49.90279447579006</v>
      </c>
      <c r="O99" s="576">
        <v>50.490086683850102</v>
      </c>
      <c r="P99" s="576">
        <v>50.746375733250005</v>
      </c>
      <c r="Q99" s="576">
        <v>50.547395623754319</v>
      </c>
      <c r="R99" s="577">
        <v>51.883621183701308</v>
      </c>
    </row>
    <row r="100" spans="2:18">
      <c r="B100" s="417"/>
      <c r="C100" s="842" t="s">
        <v>94</v>
      </c>
      <c r="D100" s="537">
        <v>57.8</v>
      </c>
      <c r="E100" s="537">
        <v>47.83941058513598</v>
      </c>
      <c r="F100" s="537">
        <v>62.643519348003309</v>
      </c>
      <c r="G100" s="537">
        <v>53.171352382594669</v>
      </c>
      <c r="H100" s="537">
        <v>52.053451074017673</v>
      </c>
      <c r="I100" s="537">
        <v>61.258395465249883</v>
      </c>
      <c r="J100" s="537">
        <v>76.164718843591729</v>
      </c>
      <c r="K100" s="537">
        <v>57.754145398441551</v>
      </c>
      <c r="L100" s="537">
        <v>61.209647623636364</v>
      </c>
      <c r="M100" s="537">
        <v>59.107346870959596</v>
      </c>
      <c r="N100" s="537">
        <v>65.505006752757396</v>
      </c>
      <c r="O100" s="537">
        <v>69.827958769429216</v>
      </c>
      <c r="P100" s="537">
        <v>66.836685367658021</v>
      </c>
      <c r="Q100" s="537">
        <v>64.098146877871443</v>
      </c>
      <c r="R100" s="573">
        <v>70.24914357958481</v>
      </c>
    </row>
    <row r="101" spans="2:18">
      <c r="B101" s="423"/>
      <c r="C101" s="843" t="s">
        <v>36</v>
      </c>
      <c r="D101" s="567">
        <v>52</v>
      </c>
      <c r="E101" s="567">
        <v>41.455541377103899</v>
      </c>
      <c r="F101" s="567">
        <v>40.318820607358127</v>
      </c>
      <c r="G101" s="567">
        <v>43.187342040063761</v>
      </c>
      <c r="H101" s="568">
        <v>50.119534424471446</v>
      </c>
      <c r="I101" s="576">
        <v>51.191094621711223</v>
      </c>
      <c r="J101" s="576">
        <v>51.837477428943046</v>
      </c>
      <c r="K101" s="568">
        <v>52.559485971134301</v>
      </c>
      <c r="L101" s="576">
        <v>53.641569443298607</v>
      </c>
      <c r="M101" s="576">
        <v>52.982559563464136</v>
      </c>
      <c r="N101" s="576">
        <v>50.331530142139613</v>
      </c>
      <c r="O101" s="576">
        <v>51.000396892543122</v>
      </c>
      <c r="P101" s="576">
        <v>51.069113334888883</v>
      </c>
      <c r="Q101" s="576">
        <v>50.85982755145767</v>
      </c>
      <c r="R101" s="577">
        <v>52.454118052829934</v>
      </c>
    </row>
    <row r="102" spans="2:18">
      <c r="B102" s="417" t="s">
        <v>170</v>
      </c>
      <c r="C102" s="386"/>
      <c r="D102" s="574"/>
      <c r="E102" s="574"/>
      <c r="F102" s="574"/>
      <c r="G102" s="574"/>
      <c r="H102" s="574"/>
      <c r="I102" s="574"/>
      <c r="J102" s="574"/>
      <c r="K102" s="574"/>
      <c r="L102" s="574"/>
      <c r="M102" s="574"/>
      <c r="N102" s="574"/>
      <c r="O102" s="574"/>
      <c r="P102" s="574"/>
      <c r="Q102" s="574"/>
      <c r="R102" s="575"/>
    </row>
    <row r="103" spans="2:18">
      <c r="B103" s="416"/>
      <c r="C103" s="843" t="s">
        <v>171</v>
      </c>
      <c r="D103" s="569"/>
      <c r="E103" s="569"/>
      <c r="F103" s="569"/>
      <c r="G103" s="569"/>
      <c r="H103" s="570"/>
      <c r="I103" s="571"/>
      <c r="J103" s="571"/>
      <c r="K103" s="570"/>
      <c r="L103" s="571"/>
      <c r="M103" s="571"/>
      <c r="N103" s="571"/>
      <c r="O103" s="571"/>
      <c r="P103" s="571"/>
      <c r="Q103" s="571"/>
      <c r="R103" s="572"/>
    </row>
    <row r="104" spans="2:18">
      <c r="B104" s="417"/>
      <c r="C104" s="842" t="s">
        <v>85</v>
      </c>
      <c r="D104" s="537">
        <v>43.9</v>
      </c>
      <c r="E104" s="537">
        <v>35.638377608487879</v>
      </c>
      <c r="F104" s="537">
        <v>33.882547250021403</v>
      </c>
      <c r="G104" s="537">
        <v>36.967731548738634</v>
      </c>
      <c r="H104" s="537">
        <v>30.5593125812808</v>
      </c>
      <c r="I104" s="537">
        <v>31.071377784021347</v>
      </c>
      <c r="J104" s="537">
        <v>29.7153669139832</v>
      </c>
      <c r="K104" s="537">
        <v>33.622628026511322</v>
      </c>
      <c r="L104" s="537">
        <v>29.386899657793851</v>
      </c>
      <c r="M104" s="537">
        <v>31.817195770782082</v>
      </c>
      <c r="N104" s="537">
        <v>31.593788451974397</v>
      </c>
      <c r="O104" s="537">
        <v>29.88051018156122</v>
      </c>
      <c r="P104" s="537">
        <v>31.593593078065062</v>
      </c>
      <c r="Q104" s="537">
        <v>38.124086572012551</v>
      </c>
      <c r="R104" s="573">
        <v>36.849485311143368</v>
      </c>
    </row>
    <row r="105" spans="2:18">
      <c r="B105" s="416"/>
      <c r="C105" s="841" t="s">
        <v>88</v>
      </c>
      <c r="D105" s="569">
        <v>34.261523116976193</v>
      </c>
      <c r="E105" s="569">
        <v>32.352504230808414</v>
      </c>
      <c r="F105" s="569">
        <v>31.093921460237397</v>
      </c>
      <c r="G105" s="569">
        <v>32.53162628025391</v>
      </c>
      <c r="H105" s="570">
        <v>26.848258167767984</v>
      </c>
      <c r="I105" s="571">
        <v>32.318892445452676</v>
      </c>
      <c r="J105" s="571">
        <v>32.192964163601033</v>
      </c>
      <c r="K105" s="570">
        <v>33.647026466021721</v>
      </c>
      <c r="L105" s="571">
        <v>33.816209784183634</v>
      </c>
      <c r="M105" s="571">
        <v>34.954724336999746</v>
      </c>
      <c r="N105" s="571">
        <v>35.799017423254007</v>
      </c>
      <c r="O105" s="571">
        <v>39.591904406234178</v>
      </c>
      <c r="P105" s="571">
        <v>41.949076102218534</v>
      </c>
      <c r="Q105" s="571">
        <v>45.515016209317892</v>
      </c>
      <c r="R105" s="572">
        <v>45.319188113811649</v>
      </c>
    </row>
    <row r="106" spans="2:18">
      <c r="B106" s="417"/>
      <c r="C106" s="842" t="s">
        <v>93</v>
      </c>
      <c r="D106" s="537">
        <v>39.799999999999997</v>
      </c>
      <c r="E106" s="537">
        <v>41.814833739404662</v>
      </c>
      <c r="F106" s="537">
        <v>40.961724509425835</v>
      </c>
      <c r="G106" s="537">
        <v>41.561730515347897</v>
      </c>
      <c r="H106" s="537">
        <v>45.166939997125624</v>
      </c>
      <c r="I106" s="537">
        <v>54.990419590353945</v>
      </c>
      <c r="J106" s="537">
        <v>58.22978658297491</v>
      </c>
      <c r="K106" s="537">
        <v>58.497122174112718</v>
      </c>
      <c r="L106" s="537">
        <v>59.553454537031001</v>
      </c>
      <c r="M106" s="537">
        <v>65.485746597323697</v>
      </c>
      <c r="N106" s="537">
        <v>62.527047749853772</v>
      </c>
      <c r="O106" s="537">
        <v>65.219803331963035</v>
      </c>
      <c r="P106" s="537">
        <v>67.574916281645002</v>
      </c>
      <c r="Q106" s="537">
        <v>68.170152444531837</v>
      </c>
      <c r="R106" s="573">
        <v>68.898512535187024</v>
      </c>
    </row>
    <row r="107" spans="2:18">
      <c r="B107" s="418"/>
      <c r="C107" s="843" t="s">
        <v>158</v>
      </c>
      <c r="D107" s="567">
        <v>37</v>
      </c>
      <c r="E107" s="567">
        <v>33.928905872679181</v>
      </c>
      <c r="F107" s="567">
        <v>32.184846517228586</v>
      </c>
      <c r="G107" s="567">
        <v>33.751781258622216</v>
      </c>
      <c r="H107" s="568">
        <v>28.333409177680274</v>
      </c>
      <c r="I107" s="576">
        <v>32.935258210489053</v>
      </c>
      <c r="J107" s="576">
        <v>32.762758185292306</v>
      </c>
      <c r="K107" s="568">
        <v>34.572884756382081</v>
      </c>
      <c r="L107" s="576">
        <v>33.992241963767292</v>
      </c>
      <c r="M107" s="576">
        <v>35.313823267654357</v>
      </c>
      <c r="N107" s="576">
        <v>35.990888731341705</v>
      </c>
      <c r="O107" s="576">
        <v>38.538079781007376</v>
      </c>
      <c r="P107" s="576">
        <v>40.863608615411891</v>
      </c>
      <c r="Q107" s="576">
        <v>44.77856335368196</v>
      </c>
      <c r="R107" s="577">
        <v>44.454613955883296</v>
      </c>
    </row>
    <row r="108" spans="2:18">
      <c r="B108" s="417"/>
      <c r="C108" s="842" t="s">
        <v>94</v>
      </c>
      <c r="D108" s="537">
        <v>25.3</v>
      </c>
      <c r="E108" s="537">
        <v>25.752785905093862</v>
      </c>
      <c r="F108" s="537">
        <v>23.008217142114447</v>
      </c>
      <c r="G108" s="537">
        <v>27.892215554833005</v>
      </c>
      <c r="H108" s="537">
        <v>24.470774552292234</v>
      </c>
      <c r="I108" s="537">
        <v>19.796720059913294</v>
      </c>
      <c r="J108" s="537">
        <v>15.463930785772229</v>
      </c>
      <c r="K108" s="537">
        <v>17.267256216674994</v>
      </c>
      <c r="L108" s="537">
        <v>15.858346956051342</v>
      </c>
      <c r="M108" s="537">
        <v>20.070125096854593</v>
      </c>
      <c r="N108" s="537">
        <v>19.209164913766582</v>
      </c>
      <c r="O108" s="537">
        <v>22.379702117651725</v>
      </c>
      <c r="P108" s="537">
        <v>19.270093296935272</v>
      </c>
      <c r="Q108" s="537">
        <v>21.997741145636791</v>
      </c>
      <c r="R108" s="573">
        <v>20.549928874253691</v>
      </c>
    </row>
    <row r="109" spans="2:18">
      <c r="B109" s="418"/>
      <c r="C109" s="843" t="s">
        <v>36</v>
      </c>
      <c r="D109" s="567">
        <v>36.6</v>
      </c>
      <c r="E109" s="567">
        <v>33.67673345554109</v>
      </c>
      <c r="F109" s="567">
        <v>31.926777335274796</v>
      </c>
      <c r="G109" s="567">
        <v>33.607666973964164</v>
      </c>
      <c r="H109" s="568">
        <v>28.244063114740399</v>
      </c>
      <c r="I109" s="576">
        <v>32.65300344235974</v>
      </c>
      <c r="J109" s="576">
        <v>32.398031440700699</v>
      </c>
      <c r="K109" s="568">
        <v>34.218592374305224</v>
      </c>
      <c r="L109" s="576">
        <v>33.622823732166218</v>
      </c>
      <c r="M109" s="576">
        <v>35.010011400989136</v>
      </c>
      <c r="N109" s="576">
        <v>35.663491654789887</v>
      </c>
      <c r="O109" s="576">
        <v>38.234247800587667</v>
      </c>
      <c r="P109" s="576">
        <v>40.464656365035658</v>
      </c>
      <c r="Q109" s="576">
        <v>44.360695865835112</v>
      </c>
      <c r="R109" s="577">
        <v>44.03345083551141</v>
      </c>
    </row>
    <row r="110" spans="2:18">
      <c r="B110" s="417"/>
      <c r="C110" s="840" t="s">
        <v>172</v>
      </c>
      <c r="D110" s="574"/>
      <c r="E110" s="574"/>
      <c r="F110" s="574"/>
      <c r="G110" s="574"/>
      <c r="H110" s="574"/>
      <c r="I110" s="574"/>
      <c r="J110" s="574"/>
      <c r="K110" s="574"/>
      <c r="L110" s="574"/>
      <c r="M110" s="574"/>
      <c r="N110" s="574"/>
      <c r="O110" s="574"/>
      <c r="P110" s="574"/>
      <c r="Q110" s="574"/>
      <c r="R110" s="575"/>
    </row>
    <row r="111" spans="2:18">
      <c r="B111" s="418"/>
      <c r="C111" s="841" t="s">
        <v>85</v>
      </c>
      <c r="D111" s="569">
        <v>52.6</v>
      </c>
      <c r="E111" s="569">
        <v>44.661127497306822</v>
      </c>
      <c r="F111" s="569">
        <v>42.563728844963691</v>
      </c>
      <c r="G111" s="569">
        <v>47.11114135508177</v>
      </c>
      <c r="H111" s="570">
        <v>38.859275836799981</v>
      </c>
      <c r="I111" s="571">
        <v>40.130671008781249</v>
      </c>
      <c r="J111" s="571">
        <v>37.994855460209664</v>
      </c>
      <c r="K111" s="570">
        <v>41.893574534522713</v>
      </c>
      <c r="L111" s="571">
        <v>37.363065343381813</v>
      </c>
      <c r="M111" s="571">
        <v>39.721421367727707</v>
      </c>
      <c r="N111" s="571">
        <v>41.566122539322564</v>
      </c>
      <c r="O111" s="571">
        <v>37.094240492144685</v>
      </c>
      <c r="P111" s="571">
        <v>41.660527231282579</v>
      </c>
      <c r="Q111" s="571">
        <v>48.681181298243807</v>
      </c>
      <c r="R111" s="572">
        <v>48.338350671900365</v>
      </c>
    </row>
    <row r="112" spans="2:18">
      <c r="B112" s="417"/>
      <c r="C112" s="842" t="s">
        <v>88</v>
      </c>
      <c r="D112" s="537">
        <v>42.3</v>
      </c>
      <c r="E112" s="537">
        <v>40.261260946312369</v>
      </c>
      <c r="F112" s="537">
        <v>40.648101291903934</v>
      </c>
      <c r="G112" s="537">
        <v>42.891315074290162</v>
      </c>
      <c r="H112" s="537">
        <v>35.016827744768051</v>
      </c>
      <c r="I112" s="537">
        <v>43.362385997240715</v>
      </c>
      <c r="J112" s="537">
        <v>42.685244934593747</v>
      </c>
      <c r="K112" s="537">
        <v>44.001762503255478</v>
      </c>
      <c r="L112" s="537">
        <v>43.7975530987094</v>
      </c>
      <c r="M112" s="537">
        <v>45.098535008623983</v>
      </c>
      <c r="N112" s="537">
        <v>46.307466151587775</v>
      </c>
      <c r="O112" s="537">
        <v>50.442858907099321</v>
      </c>
      <c r="P112" s="537">
        <v>55.382969857090458</v>
      </c>
      <c r="Q112" s="537">
        <v>58.804259899359892</v>
      </c>
      <c r="R112" s="573">
        <v>58.873821312728815</v>
      </c>
    </row>
    <row r="113" spans="2:22">
      <c r="B113" s="418"/>
      <c r="C113" s="841" t="s">
        <v>93</v>
      </c>
      <c r="D113" s="569">
        <v>53.4</v>
      </c>
      <c r="E113" s="569">
        <v>57.909177450140326</v>
      </c>
      <c r="F113" s="569">
        <v>61.075780069353577</v>
      </c>
      <c r="G113" s="569">
        <v>61.059150301048035</v>
      </c>
      <c r="H113" s="570">
        <v>71.613950241884979</v>
      </c>
      <c r="I113" s="571">
        <v>82.359890942534037</v>
      </c>
      <c r="J113" s="571">
        <v>88.344493043787168</v>
      </c>
      <c r="K113" s="570">
        <v>85.675069563009728</v>
      </c>
      <c r="L113" s="571">
        <v>86.588999998676712</v>
      </c>
      <c r="M113" s="571">
        <v>97.946659798154144</v>
      </c>
      <c r="N113" s="571">
        <v>94.006037241412216</v>
      </c>
      <c r="O113" s="571">
        <v>95.277578785405552</v>
      </c>
      <c r="P113" s="571">
        <v>98.682571746015441</v>
      </c>
      <c r="Q113" s="571">
        <v>103.70207724658856</v>
      </c>
      <c r="R113" s="572">
        <v>104.05697367868585</v>
      </c>
    </row>
    <row r="114" spans="2:22">
      <c r="B114" s="417"/>
      <c r="C114" s="840" t="s">
        <v>158</v>
      </c>
      <c r="D114" s="574">
        <v>45.7</v>
      </c>
      <c r="E114" s="574">
        <v>42.697914711040752</v>
      </c>
      <c r="F114" s="574">
        <v>42.00962721392046</v>
      </c>
      <c r="G114" s="574">
        <v>44.340882475465648</v>
      </c>
      <c r="H114" s="574">
        <v>37.053940351414191</v>
      </c>
      <c r="I114" s="574">
        <v>44.032991629063353</v>
      </c>
      <c r="J114" s="574">
        <v>43.353586539740341</v>
      </c>
      <c r="K114" s="574">
        <v>44.949803609348436</v>
      </c>
      <c r="L114" s="574">
        <v>44.059470164395123</v>
      </c>
      <c r="M114" s="574">
        <v>45.475303675802877</v>
      </c>
      <c r="N114" s="574">
        <v>46.934452882358983</v>
      </c>
      <c r="O114" s="574">
        <v>49.053140896695233</v>
      </c>
      <c r="P114" s="574">
        <v>54.113515114003562</v>
      </c>
      <c r="Q114" s="574">
        <v>57.995244789702774</v>
      </c>
      <c r="R114" s="575">
        <v>58.111994665148394</v>
      </c>
    </row>
    <row r="115" spans="2:22">
      <c r="B115" s="418"/>
      <c r="C115" s="841" t="s">
        <v>94</v>
      </c>
      <c r="D115" s="569">
        <v>154.1</v>
      </c>
      <c r="E115" s="569">
        <v>183.2264104897844</v>
      </c>
      <c r="F115" s="569">
        <v>205.37656190922399</v>
      </c>
      <c r="G115" s="569">
        <v>247.73816787848259</v>
      </c>
      <c r="H115" s="570">
        <v>229.44755391278372</v>
      </c>
      <c r="I115" s="571">
        <v>167.06933487404402</v>
      </c>
      <c r="J115" s="571">
        <v>148.85166400201385</v>
      </c>
      <c r="K115" s="570">
        <v>134.47920872226405</v>
      </c>
      <c r="L115" s="571">
        <v>157.65990954694814</v>
      </c>
      <c r="M115" s="571">
        <v>161.37096847578937</v>
      </c>
      <c r="N115" s="571">
        <v>181.37389036139513</v>
      </c>
      <c r="O115" s="571">
        <v>181.20749753620234</v>
      </c>
      <c r="P115" s="571">
        <v>187.21197692354013</v>
      </c>
      <c r="Q115" s="571">
        <v>186.52201047085032</v>
      </c>
      <c r="R115" s="572">
        <v>231.24397713388149</v>
      </c>
    </row>
    <row r="116" spans="2:22">
      <c r="B116" s="417"/>
      <c r="C116" s="840" t="s">
        <v>36</v>
      </c>
      <c r="D116" s="574">
        <v>46.5</v>
      </c>
      <c r="E116" s="574">
        <v>43.4845176503201</v>
      </c>
      <c r="F116" s="574">
        <v>42.697964491929383</v>
      </c>
      <c r="G116" s="574">
        <v>45.096640329393651</v>
      </c>
      <c r="H116" s="574">
        <v>37.687246880576012</v>
      </c>
      <c r="I116" s="574">
        <v>44.459438560730376</v>
      </c>
      <c r="J116" s="574">
        <v>43.665028279429933</v>
      </c>
      <c r="K116" s="574">
        <v>45.26109798117475</v>
      </c>
      <c r="L116" s="574">
        <v>44.366631220014909</v>
      </c>
      <c r="M116" s="574">
        <v>45.851546296895265</v>
      </c>
      <c r="N116" s="574">
        <v>47.302889204025526</v>
      </c>
      <c r="O116" s="574">
        <v>49.450067024578878</v>
      </c>
      <c r="P116" s="574">
        <v>54.454139579435534</v>
      </c>
      <c r="Q116" s="574">
        <v>58.361037816231764</v>
      </c>
      <c r="R116" s="575">
        <v>58.471950620503407</v>
      </c>
    </row>
    <row r="117" spans="2:22">
      <c r="B117" s="418"/>
      <c r="C117" s="843" t="s">
        <v>173</v>
      </c>
      <c r="D117" s="569"/>
      <c r="E117" s="569"/>
      <c r="F117" s="569"/>
      <c r="G117" s="567"/>
      <c r="H117" s="570"/>
      <c r="I117" s="571"/>
      <c r="J117" s="571"/>
      <c r="K117" s="568"/>
      <c r="L117" s="571"/>
      <c r="M117" s="571"/>
      <c r="N117" s="571"/>
      <c r="O117" s="571"/>
      <c r="P117" s="571"/>
      <c r="Q117" s="571"/>
      <c r="R117" s="572"/>
    </row>
    <row r="118" spans="2:22">
      <c r="B118" s="417"/>
      <c r="C118" s="842" t="s">
        <v>85</v>
      </c>
      <c r="D118" s="537">
        <v>49.7</v>
      </c>
      <c r="E118" s="537">
        <v>59.775220733674708</v>
      </c>
      <c r="F118" s="537">
        <v>64.556643800028482</v>
      </c>
      <c r="G118" s="537">
        <v>59.956686485681864</v>
      </c>
      <c r="H118" s="537">
        <v>68.400400093277057</v>
      </c>
      <c r="I118" s="537">
        <v>65.163142797807751</v>
      </c>
      <c r="J118" s="537">
        <v>63.888624441170684</v>
      </c>
      <c r="K118" s="537">
        <v>58.298505040785876</v>
      </c>
      <c r="L118" s="537">
        <v>62.699482231542206</v>
      </c>
      <c r="M118" s="537">
        <v>57.708904084398696</v>
      </c>
      <c r="N118" s="537">
        <v>61.650791609116226</v>
      </c>
      <c r="O118" s="537">
        <v>58.131926027008738</v>
      </c>
      <c r="P118" s="537">
        <v>61.973844635368522</v>
      </c>
      <c r="Q118" s="537">
        <v>55.678099471414889</v>
      </c>
      <c r="R118" s="573">
        <v>59.074769372782754</v>
      </c>
    </row>
    <row r="119" spans="2:22">
      <c r="B119" s="418"/>
      <c r="C119" s="841" t="s">
        <v>88</v>
      </c>
      <c r="D119" s="569">
        <v>67.3</v>
      </c>
      <c r="E119" s="569">
        <v>70.817761949948206</v>
      </c>
      <c r="F119" s="569">
        <v>74.508183279163163</v>
      </c>
      <c r="G119" s="569">
        <v>70.106772418588974</v>
      </c>
      <c r="H119" s="570">
        <v>75.085561343863262</v>
      </c>
      <c r="I119" s="571">
        <v>66.624601758069275</v>
      </c>
      <c r="J119" s="571">
        <v>65.403696587679732</v>
      </c>
      <c r="K119" s="570">
        <v>62.717239435824389</v>
      </c>
      <c r="L119" s="571">
        <v>61.660455812615126</v>
      </c>
      <c r="M119" s="571">
        <v>61.178199299037573</v>
      </c>
      <c r="N119" s="571">
        <v>60.259721429317416</v>
      </c>
      <c r="O119" s="571">
        <v>55.146772516781041</v>
      </c>
      <c r="P119" s="571">
        <v>54.144250144703754</v>
      </c>
      <c r="Q119" s="571">
        <v>51.739490579502743</v>
      </c>
      <c r="R119" s="572">
        <v>51.906080241031958</v>
      </c>
    </row>
    <row r="120" spans="2:22">
      <c r="B120" s="417"/>
      <c r="C120" s="842" t="s">
        <v>93</v>
      </c>
      <c r="D120" s="537">
        <v>70.127280167061784</v>
      </c>
      <c r="E120" s="537">
        <v>68.676366868575428</v>
      </c>
      <c r="F120" s="537">
        <v>80.099105072863892</v>
      </c>
      <c r="G120" s="537">
        <v>75.241640003449078</v>
      </c>
      <c r="H120" s="537">
        <v>68.894712571638081</v>
      </c>
      <c r="I120" s="537">
        <v>56.124675482905083</v>
      </c>
      <c r="J120" s="537">
        <v>51.234385678390282</v>
      </c>
      <c r="K120" s="537">
        <v>49.610801442170256</v>
      </c>
      <c r="L120" s="537">
        <v>47.579379994513111</v>
      </c>
      <c r="M120" s="537">
        <v>47.579379994513111</v>
      </c>
      <c r="N120" s="537">
        <v>47.579379994513111</v>
      </c>
      <c r="O120" s="537">
        <v>40.758744803059258</v>
      </c>
      <c r="P120" s="537">
        <v>36.886477032147077</v>
      </c>
      <c r="Q120" s="537">
        <v>39.527034489556137</v>
      </c>
      <c r="R120" s="573">
        <v>39.262530306528554</v>
      </c>
    </row>
    <row r="121" spans="2:22">
      <c r="B121" s="418"/>
      <c r="C121" s="843" t="s">
        <v>158</v>
      </c>
      <c r="D121" s="567">
        <v>63.6</v>
      </c>
      <c r="E121" s="567">
        <v>68.366391794854621</v>
      </c>
      <c r="F121" s="567">
        <v>72.693830347040361</v>
      </c>
      <c r="G121" s="567">
        <v>73.808751876234197</v>
      </c>
      <c r="H121" s="568">
        <v>73.564196757928613</v>
      </c>
      <c r="I121" s="576">
        <v>65.97845407032132</v>
      </c>
      <c r="J121" s="576">
        <v>64.609615263325011</v>
      </c>
      <c r="K121" s="568">
        <v>61.364506798027627</v>
      </c>
      <c r="L121" s="576">
        <v>61.364927771929466</v>
      </c>
      <c r="M121" s="576">
        <v>59.931020504308528</v>
      </c>
      <c r="N121" s="576">
        <v>59.983974344587629</v>
      </c>
      <c r="O121" s="576">
        <v>55.33440589676534</v>
      </c>
      <c r="P121" s="576">
        <v>55.097587139437273</v>
      </c>
      <c r="Q121" s="576">
        <v>52.196135451716977</v>
      </c>
      <c r="R121" s="577">
        <v>52.915863217046144</v>
      </c>
    </row>
    <row r="122" spans="2:22">
      <c r="B122" s="417"/>
      <c r="C122" s="842" t="s">
        <v>94</v>
      </c>
      <c r="D122" s="537">
        <v>370.5</v>
      </c>
      <c r="E122" s="537">
        <v>400.66841881392338</v>
      </c>
      <c r="F122" s="537">
        <v>528.43396921903741</v>
      </c>
      <c r="G122" s="537">
        <v>507.29913489737913</v>
      </c>
      <c r="H122" s="537">
        <v>577.04062806274555</v>
      </c>
      <c r="I122" s="537">
        <v>560.83432762543748</v>
      </c>
      <c r="J122" s="537">
        <v>669.33326115333523</v>
      </c>
      <c r="K122" s="537">
        <v>534.45557812730135</v>
      </c>
      <c r="L122" s="537">
        <v>693.12922718941786</v>
      </c>
      <c r="M122" s="537">
        <v>526.62339236835226</v>
      </c>
      <c r="N122" s="537">
        <v>622.61143506247652</v>
      </c>
      <c r="O122" s="537">
        <v>517.76036436073673</v>
      </c>
      <c r="P122" s="537">
        <v>628.12429489742647</v>
      </c>
      <c r="Q122" s="537">
        <v>528.92188542895838</v>
      </c>
      <c r="R122" s="573">
        <v>718.92465359737537</v>
      </c>
    </row>
    <row r="123" spans="2:22">
      <c r="B123" s="424"/>
      <c r="C123" s="844" t="s">
        <v>36</v>
      </c>
      <c r="D123" s="578">
        <v>65.8</v>
      </c>
      <c r="E123" s="578">
        <v>70.226439820937742</v>
      </c>
      <c r="F123" s="578">
        <v>74.614065474519805</v>
      </c>
      <c r="G123" s="578">
        <v>69.74711468724766</v>
      </c>
      <c r="H123" s="579">
        <v>75.221501828103015</v>
      </c>
      <c r="I123" s="580">
        <v>67.693636457323819</v>
      </c>
      <c r="J123" s="580">
        <v>66.394824897830105</v>
      </c>
      <c r="K123" s="579">
        <v>63.00944778339835</v>
      </c>
      <c r="L123" s="580">
        <v>63.073137618358729</v>
      </c>
      <c r="M123" s="580">
        <v>61.44608633129166</v>
      </c>
      <c r="N123" s="580">
        <v>61.525876006648758</v>
      </c>
      <c r="O123" s="580">
        <v>56.7233040745732</v>
      </c>
      <c r="P123" s="580">
        <v>56.564072276490272</v>
      </c>
      <c r="Q123" s="580">
        <v>53.552918639905975</v>
      </c>
      <c r="R123" s="581">
        <v>54.300551516676101</v>
      </c>
    </row>
    <row r="124" spans="2:22" ht="42.75" customHeight="1">
      <c r="B124" s="913" t="s">
        <v>597</v>
      </c>
      <c r="C124" s="913"/>
      <c r="D124" s="913"/>
      <c r="E124" s="913"/>
      <c r="F124" s="913"/>
      <c r="G124" s="913"/>
      <c r="H124" s="913"/>
      <c r="I124" s="913"/>
      <c r="J124" s="913"/>
      <c r="K124" s="913"/>
      <c r="L124" s="913"/>
      <c r="M124" s="913"/>
      <c r="N124" s="913"/>
      <c r="O124" s="913"/>
      <c r="P124" s="913"/>
      <c r="Q124" s="913"/>
      <c r="R124" s="913"/>
      <c r="S124" s="425"/>
      <c r="T124" s="425"/>
      <c r="U124" s="425"/>
      <c r="V124" s="425"/>
    </row>
    <row r="125" spans="2:22" hidden="1">
      <c r="B125" s="910" t="s">
        <v>494</v>
      </c>
      <c r="C125" s="910"/>
      <c r="D125" s="910"/>
      <c r="E125" s="910"/>
      <c r="F125" s="910"/>
      <c r="G125" s="910"/>
      <c r="H125" s="910"/>
      <c r="I125" s="910"/>
      <c r="J125" s="910"/>
      <c r="K125" s="910"/>
      <c r="L125" s="910"/>
      <c r="M125" s="910"/>
      <c r="N125" s="910"/>
      <c r="O125" s="57"/>
      <c r="P125" s="57"/>
      <c r="Q125" s="57"/>
      <c r="R125" s="57"/>
      <c r="S125" s="56"/>
      <c r="T125" s="56"/>
      <c r="U125" s="56"/>
      <c r="V125" s="56"/>
    </row>
    <row r="126" spans="2:22">
      <c r="B126" s="902" t="s">
        <v>533</v>
      </c>
      <c r="C126" s="902"/>
      <c r="D126" s="902"/>
      <c r="E126" s="902"/>
      <c r="F126" s="902"/>
      <c r="G126" s="902"/>
      <c r="H126" s="902"/>
      <c r="I126" s="902"/>
      <c r="J126" s="902"/>
      <c r="K126" s="902"/>
      <c r="L126" s="902"/>
      <c r="M126" s="902"/>
      <c r="N126" s="902"/>
      <c r="O126" s="404"/>
      <c r="P126" s="404"/>
      <c r="Q126" s="404"/>
      <c r="R126" s="404"/>
      <c r="S126" s="56"/>
      <c r="T126" s="56"/>
      <c r="U126" s="56"/>
      <c r="V126" s="56"/>
    </row>
  </sheetData>
  <mergeCells count="9">
    <mergeCell ref="B126:N126"/>
    <mergeCell ref="B65:C65"/>
    <mergeCell ref="B7:C7"/>
    <mergeCell ref="K1:N1"/>
    <mergeCell ref="B4:C4"/>
    <mergeCell ref="B125:N125"/>
    <mergeCell ref="L3:R3"/>
    <mergeCell ref="B2:R2"/>
    <mergeCell ref="B124:R124"/>
  </mergeCells>
  <printOptions horizontalCentered="1"/>
  <pageMargins left="0.5" right="0.25" top="0.75" bottom="0.25" header="0.3" footer="0.3"/>
  <pageSetup scale="28" orientation="portrait" r:id="rId1"/>
  <rowBreaks count="1" manualBreakCount="1">
    <brk id="64" max="16383" man="1"/>
  </rowBreaks>
</worksheet>
</file>

<file path=xl/worksheets/sheet6.xml><?xml version="1.0" encoding="utf-8"?>
<worksheet xmlns="http://schemas.openxmlformats.org/spreadsheetml/2006/main" xmlns:r="http://schemas.openxmlformats.org/officeDocument/2006/relationships">
  <sheetPr>
    <tabColor rgb="FF00B050"/>
    <pageSetUpPr fitToPage="1"/>
  </sheetPr>
  <dimension ref="A1:AC98"/>
  <sheetViews>
    <sheetView showGridLines="0" view="pageBreakPreview" topLeftCell="A46" zoomScale="51" zoomScaleNormal="70" zoomScaleSheetLayoutView="51" workbookViewId="0">
      <selection activeCell="Q48" sqref="Q48"/>
    </sheetView>
  </sheetViews>
  <sheetFormatPr defaultRowHeight="18.75"/>
  <cols>
    <col min="1" max="1" width="9.140625" style="158"/>
    <col min="2" max="2" width="43.85546875" style="158" customWidth="1"/>
    <col min="3" max="4" width="12.85546875" style="158" hidden="1" customWidth="1"/>
    <col min="5" max="5" width="23.7109375" style="158" hidden="1" customWidth="1"/>
    <col min="6" max="6" width="16.7109375" style="158" hidden="1" customWidth="1"/>
    <col min="7" max="13" width="16.7109375" style="158" customWidth="1"/>
    <col min="14" max="14" width="16.7109375" style="158" hidden="1" customWidth="1"/>
    <col min="15" max="15" width="18.28515625" style="158" hidden="1" customWidth="1"/>
    <col min="16" max="16" width="16.85546875" style="158" customWidth="1"/>
    <col min="17" max="17" width="17" style="158" bestFit="1" customWidth="1"/>
    <col min="18" max="252" width="9.140625" style="158"/>
    <col min="253" max="253" width="28.42578125" style="158" customWidth="1"/>
    <col min="254" max="255" width="9" style="158" bestFit="1" customWidth="1"/>
    <col min="256" max="264" width="10.5703125" style="158" bestFit="1" customWidth="1"/>
    <col min="265" max="265" width="10.5703125" style="158" customWidth="1"/>
    <col min="266" max="266" width="10.140625" style="158" customWidth="1"/>
    <col min="267" max="268" width="11.42578125" style="158" bestFit="1" customWidth="1"/>
    <col min="269" max="508" width="9.140625" style="158"/>
    <col min="509" max="509" width="28.42578125" style="158" customWidth="1"/>
    <col min="510" max="511" width="9" style="158" bestFit="1" customWidth="1"/>
    <col min="512" max="520" width="10.5703125" style="158" bestFit="1" customWidth="1"/>
    <col min="521" max="521" width="10.5703125" style="158" customWidth="1"/>
    <col min="522" max="522" width="10.140625" style="158" customWidth="1"/>
    <col min="523" max="524" width="11.42578125" style="158" bestFit="1" customWidth="1"/>
    <col min="525" max="764" width="9.140625" style="158"/>
    <col min="765" max="765" width="28.42578125" style="158" customWidth="1"/>
    <col min="766" max="767" width="9" style="158" bestFit="1" customWidth="1"/>
    <col min="768" max="776" width="10.5703125" style="158" bestFit="1" customWidth="1"/>
    <col min="777" max="777" width="10.5703125" style="158" customWidth="1"/>
    <col min="778" max="778" width="10.140625" style="158" customWidth="1"/>
    <col min="779" max="780" width="11.42578125" style="158" bestFit="1" customWidth="1"/>
    <col min="781" max="1020" width="9.140625" style="158"/>
    <col min="1021" max="1021" width="28.42578125" style="158" customWidth="1"/>
    <col min="1022" max="1023" width="9" style="158" bestFit="1" customWidth="1"/>
    <col min="1024" max="1032" width="10.5703125" style="158" bestFit="1" customWidth="1"/>
    <col min="1033" max="1033" width="10.5703125" style="158" customWidth="1"/>
    <col min="1034" max="1034" width="10.140625" style="158" customWidth="1"/>
    <col min="1035" max="1036" width="11.42578125" style="158" bestFit="1" customWidth="1"/>
    <col min="1037" max="1276" width="9.140625" style="158"/>
    <col min="1277" max="1277" width="28.42578125" style="158" customWidth="1"/>
    <col min="1278" max="1279" width="9" style="158" bestFit="1" customWidth="1"/>
    <col min="1280" max="1288" width="10.5703125" style="158" bestFit="1" customWidth="1"/>
    <col min="1289" max="1289" width="10.5703125" style="158" customWidth="1"/>
    <col min="1290" max="1290" width="10.140625" style="158" customWidth="1"/>
    <col min="1291" max="1292" width="11.42578125" style="158" bestFit="1" customWidth="1"/>
    <col min="1293" max="1532" width="9.140625" style="158"/>
    <col min="1533" max="1533" width="28.42578125" style="158" customWidth="1"/>
    <col min="1534" max="1535" width="9" style="158" bestFit="1" customWidth="1"/>
    <col min="1536" max="1544" width="10.5703125" style="158" bestFit="1" customWidth="1"/>
    <col min="1545" max="1545" width="10.5703125" style="158" customWidth="1"/>
    <col min="1546" max="1546" width="10.140625" style="158" customWidth="1"/>
    <col min="1547" max="1548" width="11.42578125" style="158" bestFit="1" customWidth="1"/>
    <col min="1549" max="1788" width="9.140625" style="158"/>
    <col min="1789" max="1789" width="28.42578125" style="158" customWidth="1"/>
    <col min="1790" max="1791" width="9" style="158" bestFit="1" customWidth="1"/>
    <col min="1792" max="1800" width="10.5703125" style="158" bestFit="1" customWidth="1"/>
    <col min="1801" max="1801" width="10.5703125" style="158" customWidth="1"/>
    <col min="1802" max="1802" width="10.140625" style="158" customWidth="1"/>
    <col min="1803" max="1804" width="11.42578125" style="158" bestFit="1" customWidth="1"/>
    <col min="1805" max="2044" width="9.140625" style="158"/>
    <col min="2045" max="2045" width="28.42578125" style="158" customWidth="1"/>
    <col min="2046" max="2047" width="9" style="158" bestFit="1" customWidth="1"/>
    <col min="2048" max="2056" width="10.5703125" style="158" bestFit="1" customWidth="1"/>
    <col min="2057" max="2057" width="10.5703125" style="158" customWidth="1"/>
    <col min="2058" max="2058" width="10.140625" style="158" customWidth="1"/>
    <col min="2059" max="2060" width="11.42578125" style="158" bestFit="1" customWidth="1"/>
    <col min="2061" max="2300" width="9.140625" style="158"/>
    <col min="2301" max="2301" width="28.42578125" style="158" customWidth="1"/>
    <col min="2302" max="2303" width="9" style="158" bestFit="1" customWidth="1"/>
    <col min="2304" max="2312" width="10.5703125" style="158" bestFit="1" customWidth="1"/>
    <col min="2313" max="2313" width="10.5703125" style="158" customWidth="1"/>
    <col min="2314" max="2314" width="10.140625" style="158" customWidth="1"/>
    <col min="2315" max="2316" width="11.42578125" style="158" bestFit="1" customWidth="1"/>
    <col min="2317" max="2556" width="9.140625" style="158"/>
    <col min="2557" max="2557" width="28.42578125" style="158" customWidth="1"/>
    <col min="2558" max="2559" width="9" style="158" bestFit="1" customWidth="1"/>
    <col min="2560" max="2568" width="10.5703125" style="158" bestFit="1" customWidth="1"/>
    <col min="2569" max="2569" width="10.5703125" style="158" customWidth="1"/>
    <col min="2570" max="2570" width="10.140625" style="158" customWidth="1"/>
    <col min="2571" max="2572" width="11.42578125" style="158" bestFit="1" customWidth="1"/>
    <col min="2573" max="2812" width="9.140625" style="158"/>
    <col min="2813" max="2813" width="28.42578125" style="158" customWidth="1"/>
    <col min="2814" max="2815" width="9" style="158" bestFit="1" customWidth="1"/>
    <col min="2816" max="2824" width="10.5703125" style="158" bestFit="1" customWidth="1"/>
    <col min="2825" max="2825" width="10.5703125" style="158" customWidth="1"/>
    <col min="2826" max="2826" width="10.140625" style="158" customWidth="1"/>
    <col min="2827" max="2828" width="11.42578125" style="158" bestFit="1" customWidth="1"/>
    <col min="2829" max="3068" width="9.140625" style="158"/>
    <col min="3069" max="3069" width="28.42578125" style="158" customWidth="1"/>
    <col min="3070" max="3071" width="9" style="158" bestFit="1" customWidth="1"/>
    <col min="3072" max="3080" width="10.5703125" style="158" bestFit="1" customWidth="1"/>
    <col min="3081" max="3081" width="10.5703125" style="158" customWidth="1"/>
    <col min="3082" max="3082" width="10.140625" style="158" customWidth="1"/>
    <col min="3083" max="3084" width="11.42578125" style="158" bestFit="1" customWidth="1"/>
    <col min="3085" max="3324" width="9.140625" style="158"/>
    <col min="3325" max="3325" width="28.42578125" style="158" customWidth="1"/>
    <col min="3326" max="3327" width="9" style="158" bestFit="1" customWidth="1"/>
    <col min="3328" max="3336" width="10.5703125" style="158" bestFit="1" customWidth="1"/>
    <col min="3337" max="3337" width="10.5703125" style="158" customWidth="1"/>
    <col min="3338" max="3338" width="10.140625" style="158" customWidth="1"/>
    <col min="3339" max="3340" width="11.42578125" style="158" bestFit="1" customWidth="1"/>
    <col min="3341" max="3580" width="9.140625" style="158"/>
    <col min="3581" max="3581" width="28.42578125" style="158" customWidth="1"/>
    <col min="3582" max="3583" width="9" style="158" bestFit="1" customWidth="1"/>
    <col min="3584" max="3592" width="10.5703125" style="158" bestFit="1" customWidth="1"/>
    <col min="3593" max="3593" width="10.5703125" style="158" customWidth="1"/>
    <col min="3594" max="3594" width="10.140625" style="158" customWidth="1"/>
    <col min="3595" max="3596" width="11.42578125" style="158" bestFit="1" customWidth="1"/>
    <col min="3597" max="3836" width="9.140625" style="158"/>
    <col min="3837" max="3837" width="28.42578125" style="158" customWidth="1"/>
    <col min="3838" max="3839" width="9" style="158" bestFit="1" customWidth="1"/>
    <col min="3840" max="3848" width="10.5703125" style="158" bestFit="1" customWidth="1"/>
    <col min="3849" max="3849" width="10.5703125" style="158" customWidth="1"/>
    <col min="3850" max="3850" width="10.140625" style="158" customWidth="1"/>
    <col min="3851" max="3852" width="11.42578125" style="158" bestFit="1" customWidth="1"/>
    <col min="3853" max="4092" width="9.140625" style="158"/>
    <col min="4093" max="4093" width="28.42578125" style="158" customWidth="1"/>
    <col min="4094" max="4095" width="9" style="158" bestFit="1" customWidth="1"/>
    <col min="4096" max="4104" width="10.5703125" style="158" bestFit="1" customWidth="1"/>
    <col min="4105" max="4105" width="10.5703125" style="158" customWidth="1"/>
    <col min="4106" max="4106" width="10.140625" style="158" customWidth="1"/>
    <col min="4107" max="4108" width="11.42578125" style="158" bestFit="1" customWidth="1"/>
    <col min="4109" max="4348" width="9.140625" style="158"/>
    <col min="4349" max="4349" width="28.42578125" style="158" customWidth="1"/>
    <col min="4350" max="4351" width="9" style="158" bestFit="1" customWidth="1"/>
    <col min="4352" max="4360" width="10.5703125" style="158" bestFit="1" customWidth="1"/>
    <col min="4361" max="4361" width="10.5703125" style="158" customWidth="1"/>
    <col min="4362" max="4362" width="10.140625" style="158" customWidth="1"/>
    <col min="4363" max="4364" width="11.42578125" style="158" bestFit="1" customWidth="1"/>
    <col min="4365" max="4604" width="9.140625" style="158"/>
    <col min="4605" max="4605" width="28.42578125" style="158" customWidth="1"/>
    <col min="4606" max="4607" width="9" style="158" bestFit="1" customWidth="1"/>
    <col min="4608" max="4616" width="10.5703125" style="158" bestFit="1" customWidth="1"/>
    <col min="4617" max="4617" width="10.5703125" style="158" customWidth="1"/>
    <col min="4618" max="4618" width="10.140625" style="158" customWidth="1"/>
    <col min="4619" max="4620" width="11.42578125" style="158" bestFit="1" customWidth="1"/>
    <col min="4621" max="4860" width="9.140625" style="158"/>
    <col min="4861" max="4861" width="28.42578125" style="158" customWidth="1"/>
    <col min="4862" max="4863" width="9" style="158" bestFit="1" customWidth="1"/>
    <col min="4864" max="4872" width="10.5703125" style="158" bestFit="1" customWidth="1"/>
    <col min="4873" max="4873" width="10.5703125" style="158" customWidth="1"/>
    <col min="4874" max="4874" width="10.140625" style="158" customWidth="1"/>
    <col min="4875" max="4876" width="11.42578125" style="158" bestFit="1" customWidth="1"/>
    <col min="4877" max="5116" width="9.140625" style="158"/>
    <col min="5117" max="5117" width="28.42578125" style="158" customWidth="1"/>
    <col min="5118" max="5119" width="9" style="158" bestFit="1" customWidth="1"/>
    <col min="5120" max="5128" width="10.5703125" style="158" bestFit="1" customWidth="1"/>
    <col min="5129" max="5129" width="10.5703125" style="158" customWidth="1"/>
    <col min="5130" max="5130" width="10.140625" style="158" customWidth="1"/>
    <col min="5131" max="5132" width="11.42578125" style="158" bestFit="1" customWidth="1"/>
    <col min="5133" max="5372" width="9.140625" style="158"/>
    <col min="5373" max="5373" width="28.42578125" style="158" customWidth="1"/>
    <col min="5374" max="5375" width="9" style="158" bestFit="1" customWidth="1"/>
    <col min="5376" max="5384" width="10.5703125" style="158" bestFit="1" customWidth="1"/>
    <col min="5385" max="5385" width="10.5703125" style="158" customWidth="1"/>
    <col min="5386" max="5386" width="10.140625" style="158" customWidth="1"/>
    <col min="5387" max="5388" width="11.42578125" style="158" bestFit="1" customWidth="1"/>
    <col min="5389" max="5628" width="9.140625" style="158"/>
    <col min="5629" max="5629" width="28.42578125" style="158" customWidth="1"/>
    <col min="5630" max="5631" width="9" style="158" bestFit="1" customWidth="1"/>
    <col min="5632" max="5640" width="10.5703125" style="158" bestFit="1" customWidth="1"/>
    <col min="5641" max="5641" width="10.5703125" style="158" customWidth="1"/>
    <col min="5642" max="5642" width="10.140625" style="158" customWidth="1"/>
    <col min="5643" max="5644" width="11.42578125" style="158" bestFit="1" customWidth="1"/>
    <col min="5645" max="5884" width="9.140625" style="158"/>
    <col min="5885" max="5885" width="28.42578125" style="158" customWidth="1"/>
    <col min="5886" max="5887" width="9" style="158" bestFit="1" customWidth="1"/>
    <col min="5888" max="5896" width="10.5703125" style="158" bestFit="1" customWidth="1"/>
    <col min="5897" max="5897" width="10.5703125" style="158" customWidth="1"/>
    <col min="5898" max="5898" width="10.140625" style="158" customWidth="1"/>
    <col min="5899" max="5900" width="11.42578125" style="158" bestFit="1" customWidth="1"/>
    <col min="5901" max="6140" width="9.140625" style="158"/>
    <col min="6141" max="6141" width="28.42578125" style="158" customWidth="1"/>
    <col min="6142" max="6143" width="9" style="158" bestFit="1" customWidth="1"/>
    <col min="6144" max="6152" width="10.5703125" style="158" bestFit="1" customWidth="1"/>
    <col min="6153" max="6153" width="10.5703125" style="158" customWidth="1"/>
    <col min="6154" max="6154" width="10.140625" style="158" customWidth="1"/>
    <col min="6155" max="6156" width="11.42578125" style="158" bestFit="1" customWidth="1"/>
    <col min="6157" max="6396" width="9.140625" style="158"/>
    <col min="6397" max="6397" width="28.42578125" style="158" customWidth="1"/>
    <col min="6398" max="6399" width="9" style="158" bestFit="1" customWidth="1"/>
    <col min="6400" max="6408" width="10.5703125" style="158" bestFit="1" customWidth="1"/>
    <col min="6409" max="6409" width="10.5703125" style="158" customWidth="1"/>
    <col min="6410" max="6410" width="10.140625" style="158" customWidth="1"/>
    <col min="6411" max="6412" width="11.42578125" style="158" bestFit="1" customWidth="1"/>
    <col min="6413" max="6652" width="9.140625" style="158"/>
    <col min="6653" max="6653" width="28.42578125" style="158" customWidth="1"/>
    <col min="6654" max="6655" width="9" style="158" bestFit="1" customWidth="1"/>
    <col min="6656" max="6664" width="10.5703125" style="158" bestFit="1" customWidth="1"/>
    <col min="6665" max="6665" width="10.5703125" style="158" customWidth="1"/>
    <col min="6666" max="6666" width="10.140625" style="158" customWidth="1"/>
    <col min="6667" max="6668" width="11.42578125" style="158" bestFit="1" customWidth="1"/>
    <col min="6669" max="6908" width="9.140625" style="158"/>
    <col min="6909" max="6909" width="28.42578125" style="158" customWidth="1"/>
    <col min="6910" max="6911" width="9" style="158" bestFit="1" customWidth="1"/>
    <col min="6912" max="6920" width="10.5703125" style="158" bestFit="1" customWidth="1"/>
    <col min="6921" max="6921" width="10.5703125" style="158" customWidth="1"/>
    <col min="6922" max="6922" width="10.140625" style="158" customWidth="1"/>
    <col min="6923" max="6924" width="11.42578125" style="158" bestFit="1" customWidth="1"/>
    <col min="6925" max="7164" width="9.140625" style="158"/>
    <col min="7165" max="7165" width="28.42578125" style="158" customWidth="1"/>
    <col min="7166" max="7167" width="9" style="158" bestFit="1" customWidth="1"/>
    <col min="7168" max="7176" width="10.5703125" style="158" bestFit="1" customWidth="1"/>
    <col min="7177" max="7177" width="10.5703125" style="158" customWidth="1"/>
    <col min="7178" max="7178" width="10.140625" style="158" customWidth="1"/>
    <col min="7179" max="7180" width="11.42578125" style="158" bestFit="1" customWidth="1"/>
    <col min="7181" max="7420" width="9.140625" style="158"/>
    <col min="7421" max="7421" width="28.42578125" style="158" customWidth="1"/>
    <col min="7422" max="7423" width="9" style="158" bestFit="1" customWidth="1"/>
    <col min="7424" max="7432" width="10.5703125" style="158" bestFit="1" customWidth="1"/>
    <col min="7433" max="7433" width="10.5703125" style="158" customWidth="1"/>
    <col min="7434" max="7434" width="10.140625" style="158" customWidth="1"/>
    <col min="7435" max="7436" width="11.42578125" style="158" bestFit="1" customWidth="1"/>
    <col min="7437" max="7676" width="9.140625" style="158"/>
    <col min="7677" max="7677" width="28.42578125" style="158" customWidth="1"/>
    <col min="7678" max="7679" width="9" style="158" bestFit="1" customWidth="1"/>
    <col min="7680" max="7688" width="10.5703125" style="158" bestFit="1" customWidth="1"/>
    <col min="7689" max="7689" width="10.5703125" style="158" customWidth="1"/>
    <col min="7690" max="7690" width="10.140625" style="158" customWidth="1"/>
    <col min="7691" max="7692" width="11.42578125" style="158" bestFit="1" customWidth="1"/>
    <col min="7693" max="7932" width="9.140625" style="158"/>
    <col min="7933" max="7933" width="28.42578125" style="158" customWidth="1"/>
    <col min="7934" max="7935" width="9" style="158" bestFit="1" customWidth="1"/>
    <col min="7936" max="7944" width="10.5703125" style="158" bestFit="1" customWidth="1"/>
    <col min="7945" max="7945" width="10.5703125" style="158" customWidth="1"/>
    <col min="7946" max="7946" width="10.140625" style="158" customWidth="1"/>
    <col min="7947" max="7948" width="11.42578125" style="158" bestFit="1" customWidth="1"/>
    <col min="7949" max="8188" width="9.140625" style="158"/>
    <col min="8189" max="8189" width="28.42578125" style="158" customWidth="1"/>
    <col min="8190" max="8191" width="9" style="158" bestFit="1" customWidth="1"/>
    <col min="8192" max="8200" width="10.5703125" style="158" bestFit="1" customWidth="1"/>
    <col min="8201" max="8201" width="10.5703125" style="158" customWidth="1"/>
    <col min="8202" max="8202" width="10.140625" style="158" customWidth="1"/>
    <col min="8203" max="8204" width="11.42578125" style="158" bestFit="1" customWidth="1"/>
    <col min="8205" max="8444" width="9.140625" style="158"/>
    <col min="8445" max="8445" width="28.42578125" style="158" customWidth="1"/>
    <col min="8446" max="8447" width="9" style="158" bestFit="1" customWidth="1"/>
    <col min="8448" max="8456" width="10.5703125" style="158" bestFit="1" customWidth="1"/>
    <col min="8457" max="8457" width="10.5703125" style="158" customWidth="1"/>
    <col min="8458" max="8458" width="10.140625" style="158" customWidth="1"/>
    <col min="8459" max="8460" width="11.42578125" style="158" bestFit="1" customWidth="1"/>
    <col min="8461" max="8700" width="9.140625" style="158"/>
    <col min="8701" max="8701" width="28.42578125" style="158" customWidth="1"/>
    <col min="8702" max="8703" width="9" style="158" bestFit="1" customWidth="1"/>
    <col min="8704" max="8712" width="10.5703125" style="158" bestFit="1" customWidth="1"/>
    <col min="8713" max="8713" width="10.5703125" style="158" customWidth="1"/>
    <col min="8714" max="8714" width="10.140625" style="158" customWidth="1"/>
    <col min="8715" max="8716" width="11.42578125" style="158" bestFit="1" customWidth="1"/>
    <col min="8717" max="8956" width="9.140625" style="158"/>
    <col min="8957" max="8957" width="28.42578125" style="158" customWidth="1"/>
    <col min="8958" max="8959" width="9" style="158" bestFit="1" customWidth="1"/>
    <col min="8960" max="8968" width="10.5703125" style="158" bestFit="1" customWidth="1"/>
    <col min="8969" max="8969" width="10.5703125" style="158" customWidth="1"/>
    <col min="8970" max="8970" width="10.140625" style="158" customWidth="1"/>
    <col min="8971" max="8972" width="11.42578125" style="158" bestFit="1" customWidth="1"/>
    <col min="8973" max="9212" width="9.140625" style="158"/>
    <col min="9213" max="9213" width="28.42578125" style="158" customWidth="1"/>
    <col min="9214" max="9215" width="9" style="158" bestFit="1" customWidth="1"/>
    <col min="9216" max="9224" width="10.5703125" style="158" bestFit="1" customWidth="1"/>
    <col min="9225" max="9225" width="10.5703125" style="158" customWidth="1"/>
    <col min="9226" max="9226" width="10.140625" style="158" customWidth="1"/>
    <col min="9227" max="9228" width="11.42578125" style="158" bestFit="1" customWidth="1"/>
    <col min="9229" max="9468" width="9.140625" style="158"/>
    <col min="9469" max="9469" width="28.42578125" style="158" customWidth="1"/>
    <col min="9470" max="9471" width="9" style="158" bestFit="1" customWidth="1"/>
    <col min="9472" max="9480" width="10.5703125" style="158" bestFit="1" customWidth="1"/>
    <col min="9481" max="9481" width="10.5703125" style="158" customWidth="1"/>
    <col min="9482" max="9482" width="10.140625" style="158" customWidth="1"/>
    <col min="9483" max="9484" width="11.42578125" style="158" bestFit="1" customWidth="1"/>
    <col min="9485" max="9724" width="9.140625" style="158"/>
    <col min="9725" max="9725" width="28.42578125" style="158" customWidth="1"/>
    <col min="9726" max="9727" width="9" style="158" bestFit="1" customWidth="1"/>
    <col min="9728" max="9736" width="10.5703125" style="158" bestFit="1" customWidth="1"/>
    <col min="9737" max="9737" width="10.5703125" style="158" customWidth="1"/>
    <col min="9738" max="9738" width="10.140625" style="158" customWidth="1"/>
    <col min="9739" max="9740" width="11.42578125" style="158" bestFit="1" customWidth="1"/>
    <col min="9741" max="9980" width="9.140625" style="158"/>
    <col min="9981" max="9981" width="28.42578125" style="158" customWidth="1"/>
    <col min="9982" max="9983" width="9" style="158" bestFit="1" customWidth="1"/>
    <col min="9984" max="9992" width="10.5703125" style="158" bestFit="1" customWidth="1"/>
    <col min="9993" max="9993" width="10.5703125" style="158" customWidth="1"/>
    <col min="9994" max="9994" width="10.140625" style="158" customWidth="1"/>
    <col min="9995" max="9996" width="11.42578125" style="158" bestFit="1" customWidth="1"/>
    <col min="9997" max="10236" width="9.140625" style="158"/>
    <col min="10237" max="10237" width="28.42578125" style="158" customWidth="1"/>
    <col min="10238" max="10239" width="9" style="158" bestFit="1" customWidth="1"/>
    <col min="10240" max="10248" width="10.5703125" style="158" bestFit="1" customWidth="1"/>
    <col min="10249" max="10249" width="10.5703125" style="158" customWidth="1"/>
    <col min="10250" max="10250" width="10.140625" style="158" customWidth="1"/>
    <col min="10251" max="10252" width="11.42578125" style="158" bestFit="1" customWidth="1"/>
    <col min="10253" max="10492" width="9.140625" style="158"/>
    <col min="10493" max="10493" width="28.42578125" style="158" customWidth="1"/>
    <col min="10494" max="10495" width="9" style="158" bestFit="1" customWidth="1"/>
    <col min="10496" max="10504" width="10.5703125" style="158" bestFit="1" customWidth="1"/>
    <col min="10505" max="10505" width="10.5703125" style="158" customWidth="1"/>
    <col min="10506" max="10506" width="10.140625" style="158" customWidth="1"/>
    <col min="10507" max="10508" width="11.42578125" style="158" bestFit="1" customWidth="1"/>
    <col min="10509" max="10748" width="9.140625" style="158"/>
    <col min="10749" max="10749" width="28.42578125" style="158" customWidth="1"/>
    <col min="10750" max="10751" width="9" style="158" bestFit="1" customWidth="1"/>
    <col min="10752" max="10760" width="10.5703125" style="158" bestFit="1" customWidth="1"/>
    <col min="10761" max="10761" width="10.5703125" style="158" customWidth="1"/>
    <col min="10762" max="10762" width="10.140625" style="158" customWidth="1"/>
    <col min="10763" max="10764" width="11.42578125" style="158" bestFit="1" customWidth="1"/>
    <col min="10765" max="11004" width="9.140625" style="158"/>
    <col min="11005" max="11005" width="28.42578125" style="158" customWidth="1"/>
    <col min="11006" max="11007" width="9" style="158" bestFit="1" customWidth="1"/>
    <col min="11008" max="11016" width="10.5703125" style="158" bestFit="1" customWidth="1"/>
    <col min="11017" max="11017" width="10.5703125" style="158" customWidth="1"/>
    <col min="11018" max="11018" width="10.140625" style="158" customWidth="1"/>
    <col min="11019" max="11020" width="11.42578125" style="158" bestFit="1" customWidth="1"/>
    <col min="11021" max="11260" width="9.140625" style="158"/>
    <col min="11261" max="11261" width="28.42578125" style="158" customWidth="1"/>
    <col min="11262" max="11263" width="9" style="158" bestFit="1" customWidth="1"/>
    <col min="11264" max="11272" width="10.5703125" style="158" bestFit="1" customWidth="1"/>
    <col min="11273" max="11273" width="10.5703125" style="158" customWidth="1"/>
    <col min="11274" max="11274" width="10.140625" style="158" customWidth="1"/>
    <col min="11275" max="11276" width="11.42578125" style="158" bestFit="1" customWidth="1"/>
    <col min="11277" max="11516" width="9.140625" style="158"/>
    <col min="11517" max="11517" width="28.42578125" style="158" customWidth="1"/>
    <col min="11518" max="11519" width="9" style="158" bestFit="1" customWidth="1"/>
    <col min="11520" max="11528" width="10.5703125" style="158" bestFit="1" customWidth="1"/>
    <col min="11529" max="11529" width="10.5703125" style="158" customWidth="1"/>
    <col min="11530" max="11530" width="10.140625" style="158" customWidth="1"/>
    <col min="11531" max="11532" width="11.42578125" style="158" bestFit="1" customWidth="1"/>
    <col min="11533" max="11772" width="9.140625" style="158"/>
    <col min="11773" max="11773" width="28.42578125" style="158" customWidth="1"/>
    <col min="11774" max="11775" width="9" style="158" bestFit="1" customWidth="1"/>
    <col min="11776" max="11784" width="10.5703125" style="158" bestFit="1" customWidth="1"/>
    <col min="11785" max="11785" width="10.5703125" style="158" customWidth="1"/>
    <col min="11786" max="11786" width="10.140625" style="158" customWidth="1"/>
    <col min="11787" max="11788" width="11.42578125" style="158" bestFit="1" customWidth="1"/>
    <col min="11789" max="12028" width="9.140625" style="158"/>
    <col min="12029" max="12029" width="28.42578125" style="158" customWidth="1"/>
    <col min="12030" max="12031" width="9" style="158" bestFit="1" customWidth="1"/>
    <col min="12032" max="12040" width="10.5703125" style="158" bestFit="1" customWidth="1"/>
    <col min="12041" max="12041" width="10.5703125" style="158" customWidth="1"/>
    <col min="12042" max="12042" width="10.140625" style="158" customWidth="1"/>
    <col min="12043" max="12044" width="11.42578125" style="158" bestFit="1" customWidth="1"/>
    <col min="12045" max="12284" width="9.140625" style="158"/>
    <col min="12285" max="12285" width="28.42578125" style="158" customWidth="1"/>
    <col min="12286" max="12287" width="9" style="158" bestFit="1" customWidth="1"/>
    <col min="12288" max="12296" width="10.5703125" style="158" bestFit="1" customWidth="1"/>
    <col min="12297" max="12297" width="10.5703125" style="158" customWidth="1"/>
    <col min="12298" max="12298" width="10.140625" style="158" customWidth="1"/>
    <col min="12299" max="12300" width="11.42578125" style="158" bestFit="1" customWidth="1"/>
    <col min="12301" max="12540" width="9.140625" style="158"/>
    <col min="12541" max="12541" width="28.42578125" style="158" customWidth="1"/>
    <col min="12542" max="12543" width="9" style="158" bestFit="1" customWidth="1"/>
    <col min="12544" max="12552" width="10.5703125" style="158" bestFit="1" customWidth="1"/>
    <col min="12553" max="12553" width="10.5703125" style="158" customWidth="1"/>
    <col min="12554" max="12554" width="10.140625" style="158" customWidth="1"/>
    <col min="12555" max="12556" width="11.42578125" style="158" bestFit="1" customWidth="1"/>
    <col min="12557" max="12796" width="9.140625" style="158"/>
    <col min="12797" max="12797" width="28.42578125" style="158" customWidth="1"/>
    <col min="12798" max="12799" width="9" style="158" bestFit="1" customWidth="1"/>
    <col min="12800" max="12808" width="10.5703125" style="158" bestFit="1" customWidth="1"/>
    <col min="12809" max="12809" width="10.5703125" style="158" customWidth="1"/>
    <col min="12810" max="12810" width="10.140625" style="158" customWidth="1"/>
    <col min="12811" max="12812" width="11.42578125" style="158" bestFit="1" customWidth="1"/>
    <col min="12813" max="13052" width="9.140625" style="158"/>
    <col min="13053" max="13053" width="28.42578125" style="158" customWidth="1"/>
    <col min="13054" max="13055" width="9" style="158" bestFit="1" customWidth="1"/>
    <col min="13056" max="13064" width="10.5703125" style="158" bestFit="1" customWidth="1"/>
    <col min="13065" max="13065" width="10.5703125" style="158" customWidth="1"/>
    <col min="13066" max="13066" width="10.140625" style="158" customWidth="1"/>
    <col min="13067" max="13068" width="11.42578125" style="158" bestFit="1" customWidth="1"/>
    <col min="13069" max="13308" width="9.140625" style="158"/>
    <col min="13309" max="13309" width="28.42578125" style="158" customWidth="1"/>
    <col min="13310" max="13311" width="9" style="158" bestFit="1" customWidth="1"/>
    <col min="13312" max="13320" width="10.5703125" style="158" bestFit="1" customWidth="1"/>
    <col min="13321" max="13321" width="10.5703125" style="158" customWidth="1"/>
    <col min="13322" max="13322" width="10.140625" style="158" customWidth="1"/>
    <col min="13323" max="13324" width="11.42578125" style="158" bestFit="1" customWidth="1"/>
    <col min="13325" max="13564" width="9.140625" style="158"/>
    <col min="13565" max="13565" width="28.42578125" style="158" customWidth="1"/>
    <col min="13566" max="13567" width="9" style="158" bestFit="1" customWidth="1"/>
    <col min="13568" max="13576" width="10.5703125" style="158" bestFit="1" customWidth="1"/>
    <col min="13577" max="13577" width="10.5703125" style="158" customWidth="1"/>
    <col min="13578" max="13578" width="10.140625" style="158" customWidth="1"/>
    <col min="13579" max="13580" width="11.42578125" style="158" bestFit="1" customWidth="1"/>
    <col min="13581" max="13820" width="9.140625" style="158"/>
    <col min="13821" max="13821" width="28.42578125" style="158" customWidth="1"/>
    <col min="13822" max="13823" width="9" style="158" bestFit="1" customWidth="1"/>
    <col min="13824" max="13832" width="10.5703125" style="158" bestFit="1" customWidth="1"/>
    <col min="13833" max="13833" width="10.5703125" style="158" customWidth="1"/>
    <col min="13834" max="13834" width="10.140625" style="158" customWidth="1"/>
    <col min="13835" max="13836" width="11.42578125" style="158" bestFit="1" customWidth="1"/>
    <col min="13837" max="14076" width="9.140625" style="158"/>
    <col min="14077" max="14077" width="28.42578125" style="158" customWidth="1"/>
    <col min="14078" max="14079" width="9" style="158" bestFit="1" customWidth="1"/>
    <col min="14080" max="14088" width="10.5703125" style="158" bestFit="1" customWidth="1"/>
    <col min="14089" max="14089" width="10.5703125" style="158" customWidth="1"/>
    <col min="14090" max="14090" width="10.140625" style="158" customWidth="1"/>
    <col min="14091" max="14092" width="11.42578125" style="158" bestFit="1" customWidth="1"/>
    <col min="14093" max="14332" width="9.140625" style="158"/>
    <col min="14333" max="14333" width="28.42578125" style="158" customWidth="1"/>
    <col min="14334" max="14335" width="9" style="158" bestFit="1" customWidth="1"/>
    <col min="14336" max="14344" width="10.5703125" style="158" bestFit="1" customWidth="1"/>
    <col min="14345" max="14345" width="10.5703125" style="158" customWidth="1"/>
    <col min="14346" max="14346" width="10.140625" style="158" customWidth="1"/>
    <col min="14347" max="14348" width="11.42578125" style="158" bestFit="1" customWidth="1"/>
    <col min="14349" max="14588" width="9.140625" style="158"/>
    <col min="14589" max="14589" width="28.42578125" style="158" customWidth="1"/>
    <col min="14590" max="14591" width="9" style="158" bestFit="1" customWidth="1"/>
    <col min="14592" max="14600" width="10.5703125" style="158" bestFit="1" customWidth="1"/>
    <col min="14601" max="14601" width="10.5703125" style="158" customWidth="1"/>
    <col min="14602" max="14602" width="10.140625" style="158" customWidth="1"/>
    <col min="14603" max="14604" width="11.42578125" style="158" bestFit="1" customWidth="1"/>
    <col min="14605" max="14844" width="9.140625" style="158"/>
    <col min="14845" max="14845" width="28.42578125" style="158" customWidth="1"/>
    <col min="14846" max="14847" width="9" style="158" bestFit="1" customWidth="1"/>
    <col min="14848" max="14856" width="10.5703125" style="158" bestFit="1" customWidth="1"/>
    <col min="14857" max="14857" width="10.5703125" style="158" customWidth="1"/>
    <col min="14858" max="14858" width="10.140625" style="158" customWidth="1"/>
    <col min="14859" max="14860" width="11.42578125" style="158" bestFit="1" customWidth="1"/>
    <col min="14861" max="15100" width="9.140625" style="158"/>
    <col min="15101" max="15101" width="28.42578125" style="158" customWidth="1"/>
    <col min="15102" max="15103" width="9" style="158" bestFit="1" customWidth="1"/>
    <col min="15104" max="15112" width="10.5703125" style="158" bestFit="1" customWidth="1"/>
    <col min="15113" max="15113" width="10.5703125" style="158" customWidth="1"/>
    <col min="15114" max="15114" width="10.140625" style="158" customWidth="1"/>
    <col min="15115" max="15116" width="11.42578125" style="158" bestFit="1" customWidth="1"/>
    <col min="15117" max="15356" width="9.140625" style="158"/>
    <col min="15357" max="15357" width="28.42578125" style="158" customWidth="1"/>
    <col min="15358" max="15359" width="9" style="158" bestFit="1" customWidth="1"/>
    <col min="15360" max="15368" width="10.5703125" style="158" bestFit="1" customWidth="1"/>
    <col min="15369" max="15369" width="10.5703125" style="158" customWidth="1"/>
    <col min="15370" max="15370" width="10.140625" style="158" customWidth="1"/>
    <col min="15371" max="15372" width="11.42578125" style="158" bestFit="1" customWidth="1"/>
    <col min="15373" max="15612" width="9.140625" style="158"/>
    <col min="15613" max="15613" width="28.42578125" style="158" customWidth="1"/>
    <col min="15614" max="15615" width="9" style="158" bestFit="1" customWidth="1"/>
    <col min="15616" max="15624" width="10.5703125" style="158" bestFit="1" customWidth="1"/>
    <col min="15625" max="15625" width="10.5703125" style="158" customWidth="1"/>
    <col min="15626" max="15626" width="10.140625" style="158" customWidth="1"/>
    <col min="15627" max="15628" width="11.42578125" style="158" bestFit="1" customWidth="1"/>
    <col min="15629" max="15868" width="9.140625" style="158"/>
    <col min="15869" max="15869" width="28.42578125" style="158" customWidth="1"/>
    <col min="15870" max="15871" width="9" style="158" bestFit="1" customWidth="1"/>
    <col min="15872" max="15880" width="10.5703125" style="158" bestFit="1" customWidth="1"/>
    <col min="15881" max="15881" width="10.5703125" style="158" customWidth="1"/>
    <col min="15882" max="15882" width="10.140625" style="158" customWidth="1"/>
    <col min="15883" max="15884" width="11.42578125" style="158" bestFit="1" customWidth="1"/>
    <col min="15885" max="16124" width="9.140625" style="158"/>
    <col min="16125" max="16125" width="28.42578125" style="158" customWidth="1"/>
    <col min="16126" max="16127" width="9" style="158" bestFit="1" customWidth="1"/>
    <col min="16128" max="16136" width="10.5703125" style="158" bestFit="1" customWidth="1"/>
    <col min="16137" max="16137" width="10.5703125" style="158" customWidth="1"/>
    <col min="16138" max="16138" width="10.140625" style="158" customWidth="1"/>
    <col min="16139" max="16140" width="11.42578125" style="158" bestFit="1" customWidth="1"/>
    <col min="16141" max="16384" width="9.140625" style="158"/>
  </cols>
  <sheetData>
    <row r="1" spans="2:29" ht="30.75" customHeight="1">
      <c r="B1" s="914" t="s">
        <v>598</v>
      </c>
      <c r="C1" s="914"/>
      <c r="D1" s="914"/>
      <c r="E1" s="914"/>
      <c r="F1" s="914"/>
      <c r="G1" s="914"/>
      <c r="H1" s="914"/>
      <c r="I1" s="914"/>
      <c r="J1" s="914"/>
      <c r="K1" s="914"/>
      <c r="L1" s="914"/>
      <c r="M1" s="914"/>
      <c r="N1" s="914"/>
      <c r="O1" s="914"/>
      <c r="P1" s="914"/>
      <c r="Q1" s="914"/>
    </row>
    <row r="2" spans="2:29" ht="27">
      <c r="B2" s="273" t="s">
        <v>36</v>
      </c>
      <c r="C2" s="273"/>
      <c r="D2" s="273"/>
      <c r="E2" s="273"/>
      <c r="F2" s="273"/>
      <c r="G2" s="273"/>
      <c r="H2" s="273"/>
      <c r="I2" s="273"/>
      <c r="J2" s="273"/>
      <c r="K2" s="273"/>
      <c r="L2" s="273"/>
      <c r="M2" s="273"/>
      <c r="N2" s="273"/>
      <c r="O2" s="273"/>
      <c r="P2" s="273"/>
      <c r="Q2" s="273"/>
      <c r="R2" s="273"/>
      <c r="S2" s="273"/>
      <c r="T2" s="273"/>
      <c r="U2" s="158">
        <v>1000</v>
      </c>
      <c r="V2" s="273"/>
      <c r="W2" s="273"/>
      <c r="X2" s="273"/>
      <c r="Y2" s="273"/>
      <c r="Z2" s="273"/>
      <c r="AA2" s="273"/>
      <c r="AB2" s="273"/>
      <c r="AC2" s="273"/>
    </row>
    <row r="3" spans="2:29" ht="21.75">
      <c r="B3" s="15"/>
      <c r="C3" s="15"/>
      <c r="D3" s="15"/>
      <c r="E3" s="15"/>
      <c r="F3" s="15"/>
      <c r="G3" s="15"/>
      <c r="H3" s="15"/>
      <c r="I3" s="15"/>
      <c r="J3" s="15"/>
      <c r="K3" s="15"/>
      <c r="M3" s="915" t="str">
        <f>L21</f>
        <v>million Rupees</v>
      </c>
      <c r="N3" s="915"/>
      <c r="O3" s="915"/>
      <c r="P3" s="915"/>
      <c r="Q3" s="915"/>
    </row>
    <row r="4" spans="2:29" s="162" customFormat="1" ht="20.25">
      <c r="B4" s="276"/>
      <c r="C4" s="833" t="s">
        <v>295</v>
      </c>
      <c r="D4" s="833" t="s">
        <v>0</v>
      </c>
      <c r="E4" s="833" t="s">
        <v>1</v>
      </c>
      <c r="F4" s="833" t="s">
        <v>2</v>
      </c>
      <c r="G4" s="833" t="s">
        <v>3</v>
      </c>
      <c r="H4" s="833" t="s">
        <v>4</v>
      </c>
      <c r="I4" s="833" t="s">
        <v>5</v>
      </c>
      <c r="J4" s="833" t="s">
        <v>6</v>
      </c>
      <c r="K4" s="833" t="s">
        <v>7</v>
      </c>
      <c r="L4" s="834" t="s">
        <v>305</v>
      </c>
      <c r="M4" s="834" t="s">
        <v>8</v>
      </c>
      <c r="N4" s="834" t="s">
        <v>496</v>
      </c>
      <c r="O4" s="834" t="s">
        <v>539</v>
      </c>
      <c r="P4" s="834" t="s">
        <v>550</v>
      </c>
      <c r="Q4" s="835" t="s">
        <v>585</v>
      </c>
    </row>
    <row r="5" spans="2:29" ht="20.25" hidden="1">
      <c r="B5" s="845" t="s">
        <v>514</v>
      </c>
      <c r="C5" s="163" t="s">
        <v>515</v>
      </c>
      <c r="D5" s="163" t="s">
        <v>516</v>
      </c>
      <c r="E5" s="163" t="s">
        <v>517</v>
      </c>
      <c r="F5" s="163" t="s">
        <v>518</v>
      </c>
      <c r="G5" s="163" t="s">
        <v>519</v>
      </c>
      <c r="H5" s="163" t="s">
        <v>520</v>
      </c>
      <c r="I5" s="163" t="s">
        <v>521</v>
      </c>
      <c r="J5" s="163" t="s">
        <v>522</v>
      </c>
      <c r="K5" s="163" t="s">
        <v>523</v>
      </c>
      <c r="L5" s="164" t="s">
        <v>524</v>
      </c>
      <c r="M5" s="164" t="s">
        <v>525</v>
      </c>
      <c r="N5" s="164" t="s">
        <v>526</v>
      </c>
      <c r="O5" s="846" t="s">
        <v>540</v>
      </c>
      <c r="P5" s="847" t="s">
        <v>551</v>
      </c>
      <c r="Q5" s="848" t="s">
        <v>584</v>
      </c>
    </row>
    <row r="6" spans="2:29" ht="20.25">
      <c r="B6" s="374" t="s">
        <v>296</v>
      </c>
      <c r="C6" s="166">
        <v>89079.517000000007</v>
      </c>
      <c r="D6" s="166">
        <v>67214.691000000006</v>
      </c>
      <c r="E6" s="166">
        <v>78069.194000000003</v>
      </c>
      <c r="F6" s="242">
        <v>98313.01</v>
      </c>
      <c r="G6" s="242">
        <v>106206.27799999999</v>
      </c>
      <c r="H6" s="242">
        <v>168451.28200000001</v>
      </c>
      <c r="I6" s="242">
        <v>248153.15400000001</v>
      </c>
      <c r="J6" s="242">
        <v>280751.99300000002</v>
      </c>
      <c r="K6" s="73">
        <v>324745.67300000001</v>
      </c>
      <c r="L6" s="73">
        <v>378641.00599999999</v>
      </c>
      <c r="M6" s="73">
        <v>362151.58</v>
      </c>
      <c r="N6" s="73">
        <v>374490.00999999995</v>
      </c>
      <c r="O6" s="73">
        <v>436866.69</v>
      </c>
      <c r="P6" s="73">
        <v>450844.152</v>
      </c>
      <c r="Q6" s="278">
        <v>454633.96300000005</v>
      </c>
    </row>
    <row r="7" spans="2:29" ht="20.25">
      <c r="B7" s="374" t="s">
        <v>13</v>
      </c>
      <c r="C7" s="165">
        <v>73428.44430000009</v>
      </c>
      <c r="D7" s="165">
        <v>106810.76800000016</v>
      </c>
      <c r="E7" s="165">
        <v>140082.55399999954</v>
      </c>
      <c r="F7" s="73">
        <v>202377.13899999997</v>
      </c>
      <c r="G7" s="73">
        <v>292377.14300000062</v>
      </c>
      <c r="H7" s="73">
        <v>402413.37399999984</v>
      </c>
      <c r="I7" s="73">
        <v>544437.07799999882</v>
      </c>
      <c r="J7" s="73">
        <v>562877.00711018126</v>
      </c>
      <c r="K7" s="73">
        <v>660254.19688812923</v>
      </c>
      <c r="L7" s="73">
        <v>697148.4140000008</v>
      </c>
      <c r="M7" s="73">
        <v>697472.90600000042</v>
      </c>
      <c r="N7" s="73">
        <v>722518.472000001</v>
      </c>
      <c r="O7" s="73">
        <v>753179.73200000008</v>
      </c>
      <c r="P7" s="73">
        <v>783857.12199999997</v>
      </c>
      <c r="Q7" s="762">
        <v>787197.98100000003</v>
      </c>
    </row>
    <row r="8" spans="2:29" ht="20.25">
      <c r="B8" s="374" t="s">
        <v>12</v>
      </c>
      <c r="C8" s="165">
        <v>1474739.223</v>
      </c>
      <c r="D8" s="165">
        <v>1678398.5419999997</v>
      </c>
      <c r="E8" s="165">
        <v>1963588.6429999997</v>
      </c>
      <c r="F8" s="73">
        <v>2393145.7600000002</v>
      </c>
      <c r="G8" s="73">
        <v>2831863.37</v>
      </c>
      <c r="H8" s="73">
        <v>3255006.9510000004</v>
      </c>
      <c r="I8" s="73">
        <v>3854047.708000001</v>
      </c>
      <c r="J8" s="73">
        <v>4217724.2690000003</v>
      </c>
      <c r="K8" s="73">
        <v>4785891.699</v>
      </c>
      <c r="L8" s="73">
        <v>5449965.835</v>
      </c>
      <c r="M8" s="73">
        <v>5420697.5560000008</v>
      </c>
      <c r="N8" s="73">
        <v>5964843.8930000002</v>
      </c>
      <c r="O8" s="73">
        <v>5768588.409</v>
      </c>
      <c r="P8" s="73">
        <v>6238146.8720000004</v>
      </c>
      <c r="Q8" s="764">
        <v>6315362.0750000011</v>
      </c>
    </row>
    <row r="9" spans="2:29" ht="20.25">
      <c r="B9" s="374" t="s">
        <v>297</v>
      </c>
      <c r="C9" s="165">
        <v>1868855.1229999999</v>
      </c>
      <c r="D9" s="165">
        <v>2116248.3639999996</v>
      </c>
      <c r="E9" s="165">
        <v>2402194.4479999999</v>
      </c>
      <c r="F9" s="73">
        <v>2840599.716</v>
      </c>
      <c r="G9" s="73">
        <v>3367204.15</v>
      </c>
      <c r="H9" s="73">
        <v>3950506.642</v>
      </c>
      <c r="I9" s="73">
        <v>4627138.9030000009</v>
      </c>
      <c r="J9" s="73">
        <v>5065010.7069999995</v>
      </c>
      <c r="K9" s="73">
        <v>5856085.3590000002</v>
      </c>
      <c r="L9" s="73">
        <v>6440505.9539999999</v>
      </c>
      <c r="M9" s="73">
        <v>6492363.0860000001</v>
      </c>
      <c r="N9" s="73">
        <v>6992081.5859999992</v>
      </c>
      <c r="O9" s="73">
        <v>7009731.080000001</v>
      </c>
      <c r="P9" s="73">
        <v>7423063.8559999997</v>
      </c>
      <c r="Q9" s="762">
        <v>7598961.4589999998</v>
      </c>
    </row>
    <row r="10" spans="2:29" ht="20.25">
      <c r="B10" s="374" t="s">
        <v>502</v>
      </c>
      <c r="C10" s="165">
        <v>910384.70200000005</v>
      </c>
      <c r="D10" s="165">
        <v>921270.33400000003</v>
      </c>
      <c r="E10" s="165">
        <v>1107648.2179999999</v>
      </c>
      <c r="F10" s="73">
        <v>1574446.993</v>
      </c>
      <c r="G10" s="73">
        <v>1990579.7830000003</v>
      </c>
      <c r="H10" s="73">
        <v>2427719.4709999994</v>
      </c>
      <c r="I10" s="73">
        <v>2688087.0750000007</v>
      </c>
      <c r="J10" s="73">
        <v>3172635.5381101798</v>
      </c>
      <c r="K10" s="73">
        <v>3239744.1279622987</v>
      </c>
      <c r="L10" s="73">
        <v>3348790.7120000003</v>
      </c>
      <c r="M10" s="73">
        <v>3335131.6570000001</v>
      </c>
      <c r="N10" s="73">
        <v>3383456.5389999999</v>
      </c>
      <c r="O10" s="73">
        <v>3262948.5170000005</v>
      </c>
      <c r="P10" s="73">
        <v>3340709.7189999996</v>
      </c>
      <c r="Q10" s="764">
        <v>3429276.4369999999</v>
      </c>
    </row>
    <row r="11" spans="2:29" ht="20.25">
      <c r="B11" s="374" t="s">
        <v>503</v>
      </c>
      <c r="C11" s="165">
        <v>351079.25</v>
      </c>
      <c r="D11" s="165">
        <v>701010.78500000003</v>
      </c>
      <c r="E11" s="165">
        <v>786652.429</v>
      </c>
      <c r="F11" s="73">
        <v>679456.80799999996</v>
      </c>
      <c r="G11" s="73">
        <v>800227.94700000004</v>
      </c>
      <c r="H11" s="73">
        <v>833376.66000000015</v>
      </c>
      <c r="I11" s="73">
        <v>1275788.2990000001</v>
      </c>
      <c r="J11" s="73">
        <v>1086567.4279999998</v>
      </c>
      <c r="K11" s="73">
        <v>1736963.3457999998</v>
      </c>
      <c r="L11" s="73">
        <v>2141830.6869999999</v>
      </c>
      <c r="M11" s="73">
        <v>2285135.3339999998</v>
      </c>
      <c r="N11" s="73">
        <v>2620249.1749999998</v>
      </c>
      <c r="O11" s="73">
        <v>2845455.9229999995</v>
      </c>
      <c r="P11" s="73">
        <v>3052635.0469999998</v>
      </c>
      <c r="Q11" s="762">
        <v>3188067.1840000004</v>
      </c>
    </row>
    <row r="12" spans="2:29" ht="20.25">
      <c r="B12" s="374" t="s">
        <v>84</v>
      </c>
      <c r="C12" s="165">
        <v>1942283.5673</v>
      </c>
      <c r="D12" s="165">
        <v>2223059.1319999998</v>
      </c>
      <c r="E12" s="165">
        <v>2542277.0019999994</v>
      </c>
      <c r="F12" s="73">
        <v>3042976.855</v>
      </c>
      <c r="G12" s="73">
        <v>3659581.2930000005</v>
      </c>
      <c r="H12" s="73">
        <v>4352920.0159999998</v>
      </c>
      <c r="I12" s="73">
        <v>5171575.9809999997</v>
      </c>
      <c r="J12" s="73">
        <v>5627887.7141101807</v>
      </c>
      <c r="K12" s="73">
        <v>6516339.5558881294</v>
      </c>
      <c r="L12" s="73">
        <v>7137654.3680000007</v>
      </c>
      <c r="M12" s="73">
        <v>7189835.9920000006</v>
      </c>
      <c r="N12" s="73">
        <v>7714600.0580000002</v>
      </c>
      <c r="O12" s="73">
        <v>7762910.8120000008</v>
      </c>
      <c r="P12" s="73">
        <v>8206920.9779999983</v>
      </c>
      <c r="Q12" s="764">
        <v>8386159.4400000013</v>
      </c>
    </row>
    <row r="13" spans="2:29" ht="20.25">
      <c r="B13" s="374" t="s">
        <v>300</v>
      </c>
      <c r="C13" s="166">
        <v>192122.13629999995</v>
      </c>
      <c r="D13" s="166">
        <v>181088.34699999998</v>
      </c>
      <c r="E13" s="166">
        <v>167181.476</v>
      </c>
      <c r="F13" s="242">
        <v>168023.76799999998</v>
      </c>
      <c r="G13" s="242">
        <v>270659.08299999998</v>
      </c>
      <c r="H13" s="242">
        <v>385487.56400000001</v>
      </c>
      <c r="I13" s="242">
        <v>475230.34400000004</v>
      </c>
      <c r="J13" s="242">
        <v>581963.397</v>
      </c>
      <c r="K13" s="73">
        <v>689607.24000000011</v>
      </c>
      <c r="L13" s="73">
        <v>730604.81300000008</v>
      </c>
      <c r="M13" s="73">
        <v>202636.66899999997</v>
      </c>
      <c r="N13" s="73">
        <v>412971.90600000008</v>
      </c>
      <c r="O13" s="73">
        <v>622412.30599999987</v>
      </c>
      <c r="P13" s="73">
        <v>855950.38499999989</v>
      </c>
      <c r="Q13" s="762">
        <v>224498.367</v>
      </c>
    </row>
    <row r="14" spans="2:29" ht="20.25">
      <c r="B14" s="374" t="s">
        <v>301</v>
      </c>
      <c r="C14" s="165">
        <v>191053.215</v>
      </c>
      <c r="D14" s="165">
        <v>162096.57999999999</v>
      </c>
      <c r="E14" s="165">
        <v>123426.49299999999</v>
      </c>
      <c r="F14" s="73">
        <v>115875.09700000001</v>
      </c>
      <c r="G14" s="73">
        <v>176892.49500000002</v>
      </c>
      <c r="H14" s="73">
        <v>261612.61499999999</v>
      </c>
      <c r="I14" s="73">
        <v>368372.092</v>
      </c>
      <c r="J14" s="73">
        <v>518763.22018698009</v>
      </c>
      <c r="K14" s="73">
        <v>608934.54263682</v>
      </c>
      <c r="L14" s="73">
        <v>619344.27999999991</v>
      </c>
      <c r="M14" s="73">
        <v>163432.85799999998</v>
      </c>
      <c r="N14" s="73">
        <v>335666.30500000005</v>
      </c>
      <c r="O14" s="73">
        <v>506523.50599999999</v>
      </c>
      <c r="P14" s="73">
        <v>686433.99199999997</v>
      </c>
      <c r="Q14" s="764">
        <v>176614.99899999998</v>
      </c>
    </row>
    <row r="15" spans="2:29" ht="20.25">
      <c r="B15" s="374" t="s">
        <v>302</v>
      </c>
      <c r="C15" s="38">
        <v>1068.9212999999672</v>
      </c>
      <c r="D15" s="38">
        <v>18991.766999999985</v>
      </c>
      <c r="E15" s="38">
        <v>43754.983</v>
      </c>
      <c r="F15" s="73">
        <v>52148.670999999973</v>
      </c>
      <c r="G15" s="73">
        <v>93766.587999999945</v>
      </c>
      <c r="H15" s="73">
        <v>123874.94900000002</v>
      </c>
      <c r="I15" s="73">
        <v>106858.25200000002</v>
      </c>
      <c r="J15" s="73">
        <v>63200.176813019905</v>
      </c>
      <c r="K15" s="73">
        <v>80672.697363180123</v>
      </c>
      <c r="L15" s="73">
        <v>111260.53300000007</v>
      </c>
      <c r="M15" s="73">
        <v>39203.810999999965</v>
      </c>
      <c r="N15" s="73">
        <v>77305.601000000082</v>
      </c>
      <c r="O15" s="73">
        <v>115888.79999999989</v>
      </c>
      <c r="P15" s="73">
        <v>169516.39299999998</v>
      </c>
      <c r="Q15" s="762">
        <v>47883.368000000017</v>
      </c>
    </row>
    <row r="16" spans="2:29" ht="20.25">
      <c r="B16" s="627" t="s">
        <v>303</v>
      </c>
      <c r="C16" s="849">
        <v>-9779.3197000000328</v>
      </c>
      <c r="D16" s="849">
        <v>2925.5349999999858</v>
      </c>
      <c r="E16" s="849">
        <v>24680.387999999995</v>
      </c>
      <c r="F16" s="850">
        <v>34678.920999999973</v>
      </c>
      <c r="G16" s="850">
        <v>63302.070999999953</v>
      </c>
      <c r="H16" s="850">
        <v>83894.137000000032</v>
      </c>
      <c r="I16" s="850">
        <v>73111.464863000016</v>
      </c>
      <c r="J16" s="850">
        <v>43316.202813019903</v>
      </c>
      <c r="K16" s="850">
        <v>54445.308363180127</v>
      </c>
      <c r="L16" s="850">
        <v>65425.223000000071</v>
      </c>
      <c r="M16" s="850">
        <v>25343.297999999966</v>
      </c>
      <c r="N16" s="850">
        <v>50823.188000000082</v>
      </c>
      <c r="O16" s="850">
        <v>75984.643999999884</v>
      </c>
      <c r="P16" s="850">
        <v>110387.01499999998</v>
      </c>
      <c r="Q16" s="851">
        <v>31048.006000000016</v>
      </c>
    </row>
    <row r="17" spans="1:29" ht="20.25">
      <c r="B17" s="31" t="s">
        <v>356</v>
      </c>
      <c r="C17" s="31"/>
      <c r="D17" s="31"/>
      <c r="E17" s="31"/>
      <c r="F17" s="31"/>
      <c r="G17" s="31"/>
      <c r="H17" s="31"/>
      <c r="I17" s="31"/>
      <c r="J17" s="31"/>
      <c r="K17" s="31"/>
      <c r="L17" s="31"/>
      <c r="M17" s="31"/>
    </row>
    <row r="18" spans="1:29">
      <c r="B18" s="167"/>
      <c r="C18" s="167"/>
      <c r="D18" s="167"/>
      <c r="E18" s="167"/>
      <c r="F18" s="167"/>
      <c r="G18" s="167"/>
      <c r="H18" s="167"/>
      <c r="I18" s="167"/>
      <c r="J18" s="167"/>
      <c r="K18" s="167"/>
      <c r="L18" s="167"/>
      <c r="M18" s="167"/>
    </row>
    <row r="19" spans="1:29">
      <c r="B19" s="167"/>
      <c r="C19" s="167"/>
      <c r="D19" s="167"/>
      <c r="E19" s="167"/>
      <c r="F19" s="167"/>
      <c r="G19" s="167"/>
      <c r="H19" s="167"/>
      <c r="I19" s="167"/>
      <c r="J19" s="167"/>
      <c r="K19" s="167"/>
      <c r="L19" s="167"/>
      <c r="M19" s="167"/>
    </row>
    <row r="20" spans="1:29" ht="27">
      <c r="B20" s="273" t="s">
        <v>85</v>
      </c>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row>
    <row r="21" spans="1:29" ht="21.75">
      <c r="A21" s="15"/>
      <c r="C21" s="15"/>
      <c r="D21" s="15"/>
      <c r="E21" s="15"/>
      <c r="F21" s="15"/>
      <c r="G21" s="15"/>
      <c r="H21" s="15"/>
      <c r="I21" s="15"/>
      <c r="J21" s="15"/>
      <c r="K21" s="15"/>
      <c r="L21" s="916" t="s">
        <v>97</v>
      </c>
      <c r="M21" s="916"/>
      <c r="N21" s="916"/>
      <c r="O21" s="916"/>
      <c r="P21" s="916"/>
      <c r="Q21" s="916"/>
    </row>
    <row r="22" spans="1:29" s="162" customFormat="1" ht="20.25">
      <c r="B22" s="159"/>
      <c r="C22" s="160" t="s">
        <v>295</v>
      </c>
      <c r="D22" s="160" t="s">
        <v>0</v>
      </c>
      <c r="E22" s="160" t="s">
        <v>1</v>
      </c>
      <c r="F22" s="160" t="s">
        <v>2</v>
      </c>
      <c r="G22" s="160" t="s">
        <v>3</v>
      </c>
      <c r="H22" s="160" t="s">
        <v>4</v>
      </c>
      <c r="I22" s="160" t="s">
        <v>5</v>
      </c>
      <c r="J22" s="160" t="s">
        <v>6</v>
      </c>
      <c r="K22" s="160" t="s">
        <v>7</v>
      </c>
      <c r="L22" s="161" t="s">
        <v>305</v>
      </c>
      <c r="M22" s="161" t="s">
        <v>8</v>
      </c>
      <c r="N22" s="161" t="s">
        <v>496</v>
      </c>
      <c r="O22" s="161" t="s">
        <v>539</v>
      </c>
      <c r="P22" s="161" t="s">
        <v>550</v>
      </c>
      <c r="Q22" s="161" t="s">
        <v>585</v>
      </c>
    </row>
    <row r="23" spans="1:29" ht="20.25">
      <c r="B23" s="231" t="s">
        <v>296</v>
      </c>
      <c r="C23" s="232">
        <v>48320</v>
      </c>
      <c r="D23" s="232">
        <v>18113</v>
      </c>
      <c r="E23" s="232">
        <v>18536</v>
      </c>
      <c r="F23" s="243">
        <v>7945</v>
      </c>
      <c r="G23" s="243">
        <v>9773</v>
      </c>
      <c r="H23" s="243">
        <v>12278</v>
      </c>
      <c r="I23" s="243">
        <v>16671</v>
      </c>
      <c r="J23" s="243">
        <v>18544</v>
      </c>
      <c r="K23" s="244">
        <v>21339</v>
      </c>
      <c r="L23" s="244">
        <v>34030.253000000004</v>
      </c>
      <c r="M23" s="244">
        <v>34030.253000000004</v>
      </c>
      <c r="N23" s="244">
        <v>37393.910000000003</v>
      </c>
      <c r="O23" s="244">
        <v>41114.298000000003</v>
      </c>
      <c r="P23" s="244">
        <v>41414.296999999999</v>
      </c>
      <c r="Q23" s="245">
        <v>41414.298000000003</v>
      </c>
    </row>
    <row r="24" spans="1:29" ht="20.25">
      <c r="B24" s="233" t="s">
        <v>13</v>
      </c>
      <c r="C24" s="234">
        <v>35073</v>
      </c>
      <c r="D24" s="234">
        <v>49166</v>
      </c>
      <c r="E24" s="234">
        <v>58862</v>
      </c>
      <c r="F24" s="246">
        <v>56856</v>
      </c>
      <c r="G24" s="246">
        <v>92712</v>
      </c>
      <c r="H24" s="246">
        <v>102043</v>
      </c>
      <c r="I24" s="246">
        <v>142270</v>
      </c>
      <c r="J24" s="246">
        <v>111986</v>
      </c>
      <c r="K24" s="246">
        <v>139219</v>
      </c>
      <c r="L24" s="246">
        <v>151134.12700000009</v>
      </c>
      <c r="M24" s="246">
        <v>153394.89699999965</v>
      </c>
      <c r="N24" s="246">
        <v>153546.39100000006</v>
      </c>
      <c r="O24" s="246">
        <v>159713.68299999999</v>
      </c>
      <c r="P24" s="246">
        <v>163936.54199999999</v>
      </c>
      <c r="Q24" s="247">
        <v>165444.52100000001</v>
      </c>
    </row>
    <row r="25" spans="1:29" ht="20.25">
      <c r="B25" s="236" t="s">
        <v>12</v>
      </c>
      <c r="C25" s="237">
        <v>795215</v>
      </c>
      <c r="D25" s="237">
        <v>721899</v>
      </c>
      <c r="E25" s="237">
        <v>799359</v>
      </c>
      <c r="F25" s="248">
        <v>544817</v>
      </c>
      <c r="G25" s="248">
        <v>578060</v>
      </c>
      <c r="H25" s="248">
        <v>665642</v>
      </c>
      <c r="I25" s="248">
        <v>812856</v>
      </c>
      <c r="J25" s="248">
        <v>819683</v>
      </c>
      <c r="K25" s="248">
        <v>952373</v>
      </c>
      <c r="L25" s="248">
        <v>1087745.4509999999</v>
      </c>
      <c r="M25" s="248">
        <v>1027259.898</v>
      </c>
      <c r="N25" s="248">
        <v>1183099.5410000002</v>
      </c>
      <c r="O25" s="248">
        <v>1090594.3160000001</v>
      </c>
      <c r="P25" s="248">
        <v>1241838.433</v>
      </c>
      <c r="Q25" s="249">
        <v>1189503.1440000001</v>
      </c>
    </row>
    <row r="26" spans="1:29" ht="20.25">
      <c r="B26" s="233" t="s">
        <v>297</v>
      </c>
      <c r="C26" s="234">
        <v>911470</v>
      </c>
      <c r="D26" s="234">
        <v>828402</v>
      </c>
      <c r="E26" s="234">
        <v>900571</v>
      </c>
      <c r="F26" s="246">
        <v>596167</v>
      </c>
      <c r="G26" s="246">
        <v>631739</v>
      </c>
      <c r="H26" s="246">
        <v>734145</v>
      </c>
      <c r="I26" s="246">
        <v>893622</v>
      </c>
      <c r="J26" s="246">
        <v>930324</v>
      </c>
      <c r="K26" s="246">
        <v>1090831</v>
      </c>
      <c r="L26" s="246">
        <v>1206835.8119999999</v>
      </c>
      <c r="M26" s="246">
        <v>1198111.6140000001</v>
      </c>
      <c r="N26" s="246">
        <v>1315176.1520000002</v>
      </c>
      <c r="O26" s="246">
        <v>1278385.9370000002</v>
      </c>
      <c r="P26" s="246">
        <v>1421784.385</v>
      </c>
      <c r="Q26" s="247">
        <v>1394919.7450000003</v>
      </c>
    </row>
    <row r="27" spans="1:29" ht="20.25">
      <c r="B27" s="236" t="s">
        <v>502</v>
      </c>
      <c r="C27" s="237">
        <v>427680</v>
      </c>
      <c r="D27" s="237">
        <v>319684</v>
      </c>
      <c r="E27" s="237">
        <v>365187</v>
      </c>
      <c r="F27" s="248">
        <v>270884</v>
      </c>
      <c r="G27" s="248">
        <v>345514</v>
      </c>
      <c r="H27" s="248">
        <v>429716</v>
      </c>
      <c r="I27" s="248">
        <v>487362</v>
      </c>
      <c r="J27" s="248">
        <v>560666</v>
      </c>
      <c r="K27" s="248">
        <v>620596</v>
      </c>
      <c r="L27" s="248">
        <v>627725.97899999993</v>
      </c>
      <c r="M27" s="248">
        <v>633313.85899999994</v>
      </c>
      <c r="N27" s="248">
        <v>687758.55</v>
      </c>
      <c r="O27" s="248">
        <v>675883.22700000007</v>
      </c>
      <c r="P27" s="248">
        <v>691432.03799999994</v>
      </c>
      <c r="Q27" s="249">
        <v>702696.23899999994</v>
      </c>
    </row>
    <row r="28" spans="1:29" ht="20.25">
      <c r="B28" s="233" t="s">
        <v>503</v>
      </c>
      <c r="C28" s="234">
        <v>175929</v>
      </c>
      <c r="D28" s="234">
        <v>303759</v>
      </c>
      <c r="E28" s="234">
        <v>346246</v>
      </c>
      <c r="F28" s="246">
        <v>176159</v>
      </c>
      <c r="G28" s="246">
        <v>188088</v>
      </c>
      <c r="H28" s="246">
        <v>179883</v>
      </c>
      <c r="I28" s="246">
        <v>296670</v>
      </c>
      <c r="J28" s="246">
        <v>204784</v>
      </c>
      <c r="K28" s="246">
        <v>297689</v>
      </c>
      <c r="L28" s="246">
        <v>350702.28899999999</v>
      </c>
      <c r="M28" s="246">
        <v>384143.06399999995</v>
      </c>
      <c r="N28" s="246">
        <v>396273.96600000001</v>
      </c>
      <c r="O28" s="246">
        <v>419153.01100000006</v>
      </c>
      <c r="P28" s="246">
        <v>478060.83100000001</v>
      </c>
      <c r="Q28" s="247">
        <v>467410.66599999997</v>
      </c>
    </row>
    <row r="29" spans="1:29" ht="20.25">
      <c r="B29" s="236" t="s">
        <v>84</v>
      </c>
      <c r="C29" s="237">
        <v>946543</v>
      </c>
      <c r="D29" s="237">
        <v>877568</v>
      </c>
      <c r="E29" s="237">
        <v>959434</v>
      </c>
      <c r="F29" s="248">
        <v>653023</v>
      </c>
      <c r="G29" s="248">
        <v>724450</v>
      </c>
      <c r="H29" s="248">
        <v>836189</v>
      </c>
      <c r="I29" s="248">
        <v>1035892</v>
      </c>
      <c r="J29" s="248">
        <v>1042310</v>
      </c>
      <c r="K29" s="248">
        <v>1230050</v>
      </c>
      <c r="L29" s="248">
        <v>1357969.939</v>
      </c>
      <c r="M29" s="248">
        <v>1351506.5109999997</v>
      </c>
      <c r="N29" s="248">
        <v>1468722.5430000003</v>
      </c>
      <c r="O29" s="248">
        <v>1438099.62</v>
      </c>
      <c r="P29" s="248">
        <v>1585720.9270000001</v>
      </c>
      <c r="Q29" s="249">
        <v>1560364.2660000001</v>
      </c>
    </row>
    <row r="30" spans="1:29" ht="20.25">
      <c r="B30" s="233" t="s">
        <v>300</v>
      </c>
      <c r="C30" s="238">
        <v>31869</v>
      </c>
      <c r="D30" s="238">
        <v>29083</v>
      </c>
      <c r="E30" s="238">
        <v>57346</v>
      </c>
      <c r="F30" s="250">
        <v>34660</v>
      </c>
      <c r="G30" s="250">
        <v>52968</v>
      </c>
      <c r="H30" s="250">
        <v>73519</v>
      </c>
      <c r="I30" s="250">
        <v>90970</v>
      </c>
      <c r="J30" s="250">
        <v>103421</v>
      </c>
      <c r="K30" s="246">
        <v>119979</v>
      </c>
      <c r="L30" s="246">
        <v>132869.65900000001</v>
      </c>
      <c r="M30" s="246">
        <v>34416.718000000001</v>
      </c>
      <c r="N30" s="246">
        <v>72172.476999999984</v>
      </c>
      <c r="O30" s="246">
        <v>108584.96100000001</v>
      </c>
      <c r="P30" s="246">
        <v>150459.33299999998</v>
      </c>
      <c r="Q30" s="247">
        <v>38992.888999999996</v>
      </c>
    </row>
    <row r="31" spans="1:29" ht="20.25">
      <c r="B31" s="236" t="s">
        <v>301</v>
      </c>
      <c r="C31" s="237">
        <v>86590</v>
      </c>
      <c r="D31" s="237">
        <v>55372</v>
      </c>
      <c r="E31" s="237">
        <v>41205</v>
      </c>
      <c r="F31" s="248">
        <v>20437</v>
      </c>
      <c r="G31" s="248">
        <v>30328</v>
      </c>
      <c r="H31" s="248">
        <v>41961</v>
      </c>
      <c r="I31" s="248">
        <v>57748</v>
      </c>
      <c r="J31" s="248">
        <v>96855</v>
      </c>
      <c r="K31" s="248">
        <v>103218</v>
      </c>
      <c r="L31" s="248">
        <v>110347.908</v>
      </c>
      <c r="M31" s="248">
        <v>27898.007000000001</v>
      </c>
      <c r="N31" s="248">
        <v>59532.403999999995</v>
      </c>
      <c r="O31" s="248">
        <v>91464.474000000017</v>
      </c>
      <c r="P31" s="248">
        <v>125536.49599999998</v>
      </c>
      <c r="Q31" s="249">
        <v>31340.262999999999</v>
      </c>
    </row>
    <row r="32" spans="1:29" ht="20.25">
      <c r="B32" s="233" t="s">
        <v>302</v>
      </c>
      <c r="C32" s="235">
        <v>201.70700000000579</v>
      </c>
      <c r="D32" s="235">
        <v>10909.396000000001</v>
      </c>
      <c r="E32" s="235">
        <v>16141.128999999997</v>
      </c>
      <c r="F32" s="246">
        <v>14223.386999999997</v>
      </c>
      <c r="G32" s="246">
        <v>22639.892000000003</v>
      </c>
      <c r="H32" s="246">
        <v>31558.307000000004</v>
      </c>
      <c r="I32" s="246">
        <v>33222.100000000013</v>
      </c>
      <c r="J32" s="246">
        <v>6565.5350000000071</v>
      </c>
      <c r="K32" s="246">
        <v>16761.519999999986</v>
      </c>
      <c r="L32" s="246">
        <v>22521.751000000018</v>
      </c>
      <c r="M32" s="246">
        <v>6518.711000000003</v>
      </c>
      <c r="N32" s="246">
        <v>12640.072999999993</v>
      </c>
      <c r="O32" s="246">
        <v>17120.487000000001</v>
      </c>
      <c r="P32" s="246">
        <v>24922.837</v>
      </c>
      <c r="Q32" s="247">
        <v>7652.6259999999966</v>
      </c>
    </row>
    <row r="33" spans="2:29" ht="20.25">
      <c r="B33" s="239" t="s">
        <v>303</v>
      </c>
      <c r="C33" s="240">
        <v>-4645.1539999999932</v>
      </c>
      <c r="D33" s="240">
        <v>4767.6790000000001</v>
      </c>
      <c r="E33" s="240">
        <v>9365.2659999999978</v>
      </c>
      <c r="F33" s="251">
        <v>7952.176999999997</v>
      </c>
      <c r="G33" s="251">
        <v>15378.516000000003</v>
      </c>
      <c r="H33" s="251">
        <v>21191.76100000001</v>
      </c>
      <c r="I33" s="251">
        <v>23850.660000000014</v>
      </c>
      <c r="J33" s="251">
        <v>5644.1050000000059</v>
      </c>
      <c r="K33" s="251">
        <v>14371.832999999986</v>
      </c>
      <c r="L33" s="251">
        <v>12018.73900000002</v>
      </c>
      <c r="M33" s="251">
        <v>4396.7030000000032</v>
      </c>
      <c r="N33" s="251">
        <v>8432.5389999999934</v>
      </c>
      <c r="O33" s="251">
        <v>11829.803000000002</v>
      </c>
      <c r="P33" s="251">
        <v>16340.402</v>
      </c>
      <c r="Q33" s="252">
        <v>5219.7149999999965</v>
      </c>
    </row>
    <row r="34" spans="2:29" ht="20.25">
      <c r="B34" s="31" t="s">
        <v>356</v>
      </c>
      <c r="C34" s="82"/>
      <c r="D34" s="82"/>
      <c r="E34" s="82"/>
      <c r="F34" s="82"/>
      <c r="G34" s="82"/>
      <c r="H34" s="82"/>
      <c r="I34" s="82"/>
      <c r="J34" s="82"/>
      <c r="K34" s="82"/>
      <c r="L34" s="82"/>
      <c r="M34" s="82"/>
    </row>
    <row r="35" spans="2:29">
      <c r="B35" s="167"/>
      <c r="C35" s="167"/>
      <c r="D35" s="167"/>
      <c r="E35" s="167"/>
      <c r="F35" s="167"/>
      <c r="G35" s="167"/>
      <c r="H35" s="167"/>
      <c r="I35" s="167"/>
      <c r="J35" s="167"/>
      <c r="K35" s="167"/>
      <c r="L35" s="167"/>
      <c r="M35" s="167"/>
    </row>
    <row r="37" spans="2:29" ht="27">
      <c r="B37" s="273" t="s">
        <v>88</v>
      </c>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row>
    <row r="38" spans="2:29" ht="21.75">
      <c r="B38" s="15"/>
      <c r="C38" s="15"/>
      <c r="D38" s="15"/>
      <c r="E38" s="15"/>
      <c r="F38" s="15"/>
      <c r="G38" s="15"/>
      <c r="H38" s="15"/>
      <c r="I38" s="15"/>
      <c r="J38" s="15"/>
      <c r="K38" s="15"/>
      <c r="L38" s="915" t="s">
        <v>97</v>
      </c>
      <c r="M38" s="915"/>
      <c r="N38" s="915"/>
      <c r="O38" s="915"/>
      <c r="P38" s="915"/>
      <c r="Q38" s="915"/>
    </row>
    <row r="39" spans="2:29" s="162" customFormat="1" ht="20.25">
      <c r="B39" s="159"/>
      <c r="C39" s="160" t="s">
        <v>295</v>
      </c>
      <c r="D39" s="160" t="s">
        <v>0</v>
      </c>
      <c r="E39" s="160" t="s">
        <v>1</v>
      </c>
      <c r="F39" s="160" t="s">
        <v>2</v>
      </c>
      <c r="G39" s="160" t="s">
        <v>3</v>
      </c>
      <c r="H39" s="160" t="s">
        <v>4</v>
      </c>
      <c r="I39" s="160" t="s">
        <v>5</v>
      </c>
      <c r="J39" s="160" t="s">
        <v>6</v>
      </c>
      <c r="K39" s="160" t="s">
        <v>7</v>
      </c>
      <c r="L39" s="161" t="s">
        <v>305</v>
      </c>
      <c r="M39" s="161" t="s">
        <v>8</v>
      </c>
      <c r="N39" s="161" t="s">
        <v>496</v>
      </c>
      <c r="O39" s="161" t="s">
        <v>539</v>
      </c>
      <c r="P39" s="161" t="s">
        <v>550</v>
      </c>
      <c r="Q39" s="161" t="s">
        <v>585</v>
      </c>
    </row>
    <row r="40" spans="2:29" ht="20.25">
      <c r="B40" s="231" t="s">
        <v>296</v>
      </c>
      <c r="C40" s="232">
        <v>14074</v>
      </c>
      <c r="D40" s="232">
        <v>24119</v>
      </c>
      <c r="E40" s="232">
        <v>30232</v>
      </c>
      <c r="F40" s="243">
        <v>58130</v>
      </c>
      <c r="G40" s="243">
        <v>59376</v>
      </c>
      <c r="H40" s="243">
        <v>124252</v>
      </c>
      <c r="I40" s="243">
        <v>199547</v>
      </c>
      <c r="J40" s="243">
        <v>214571</v>
      </c>
      <c r="K40" s="244">
        <v>253015</v>
      </c>
      <c r="L40" s="244">
        <v>295256.54499999998</v>
      </c>
      <c r="M40" s="244">
        <v>278498.50099999999</v>
      </c>
      <c r="N40" s="244">
        <v>286639.21600000001</v>
      </c>
      <c r="O40" s="244">
        <v>340654.88</v>
      </c>
      <c r="P40" s="244">
        <v>353897.83600000001</v>
      </c>
      <c r="Q40" s="245">
        <v>358976.54900000006</v>
      </c>
    </row>
    <row r="41" spans="2:29" ht="20.25">
      <c r="B41" s="233" t="s">
        <v>13</v>
      </c>
      <c r="C41" s="234">
        <v>21709</v>
      </c>
      <c r="D41" s="234">
        <v>50638</v>
      </c>
      <c r="E41" s="234">
        <v>64273</v>
      </c>
      <c r="F41" s="246">
        <v>128308</v>
      </c>
      <c r="G41" s="246">
        <v>176569</v>
      </c>
      <c r="H41" s="246">
        <v>287882</v>
      </c>
      <c r="I41" s="246">
        <v>389726</v>
      </c>
      <c r="J41" s="246">
        <v>421074</v>
      </c>
      <c r="K41" s="246">
        <v>487719</v>
      </c>
      <c r="L41" s="246">
        <v>507855.14099999983</v>
      </c>
      <c r="M41" s="246">
        <v>501821.06000000052</v>
      </c>
      <c r="N41" s="246">
        <v>523717.40600000136</v>
      </c>
      <c r="O41" s="246">
        <v>543411.64599999995</v>
      </c>
      <c r="P41" s="246">
        <v>566654.54</v>
      </c>
      <c r="Q41" s="247">
        <v>569900.37200000009</v>
      </c>
    </row>
    <row r="42" spans="2:29" ht="20.25">
      <c r="B42" s="236" t="s">
        <v>12</v>
      </c>
      <c r="C42" s="237">
        <v>453727</v>
      </c>
      <c r="D42" s="237">
        <v>757403</v>
      </c>
      <c r="E42" s="237">
        <v>953507</v>
      </c>
      <c r="F42" s="248">
        <v>1603996</v>
      </c>
      <c r="G42" s="248">
        <v>1992987</v>
      </c>
      <c r="H42" s="248">
        <v>2425781</v>
      </c>
      <c r="I42" s="248">
        <v>2909310</v>
      </c>
      <c r="J42" s="248">
        <v>3236220</v>
      </c>
      <c r="K42" s="248">
        <v>3655994</v>
      </c>
      <c r="L42" s="248">
        <v>4188196.8730000001</v>
      </c>
      <c r="M42" s="248">
        <v>4215698.0380000006</v>
      </c>
      <c r="N42" s="248">
        <v>4595919.0779999997</v>
      </c>
      <c r="O42" s="248">
        <v>4486291.9709999999</v>
      </c>
      <c r="P42" s="248">
        <v>4810643.4140000008</v>
      </c>
      <c r="Q42" s="249">
        <v>4941630.3140000002</v>
      </c>
    </row>
    <row r="43" spans="2:29" ht="20.25">
      <c r="B43" s="233" t="s">
        <v>297</v>
      </c>
      <c r="C43" s="234">
        <v>544149</v>
      </c>
      <c r="D43" s="234">
        <v>916818</v>
      </c>
      <c r="E43" s="234">
        <v>1147357</v>
      </c>
      <c r="F43" s="246">
        <v>1851966</v>
      </c>
      <c r="G43" s="246">
        <v>2306329</v>
      </c>
      <c r="H43" s="246">
        <v>2886107</v>
      </c>
      <c r="I43" s="246">
        <v>3446053</v>
      </c>
      <c r="J43" s="246">
        <v>3799764</v>
      </c>
      <c r="K43" s="246">
        <v>4417543</v>
      </c>
      <c r="L43" s="246">
        <v>4895750.4340000004</v>
      </c>
      <c r="M43" s="246">
        <v>4951353.5869999994</v>
      </c>
      <c r="N43" s="246">
        <v>5331805.3599999994</v>
      </c>
      <c r="O43" s="246">
        <v>5379583.4730000002</v>
      </c>
      <c r="P43" s="246">
        <v>5648576.1500000013</v>
      </c>
      <c r="Q43" s="247">
        <v>5849734.9350000005</v>
      </c>
    </row>
    <row r="44" spans="2:29" ht="20.25">
      <c r="B44" s="236" t="s">
        <v>502</v>
      </c>
      <c r="C44" s="237">
        <v>262642</v>
      </c>
      <c r="D44" s="237">
        <v>395810</v>
      </c>
      <c r="E44" s="237">
        <v>554722</v>
      </c>
      <c r="F44" s="248">
        <v>1080089</v>
      </c>
      <c r="G44" s="248">
        <v>1413072</v>
      </c>
      <c r="H44" s="248">
        <v>1807163</v>
      </c>
      <c r="I44" s="248">
        <v>2039623</v>
      </c>
      <c r="J44" s="248">
        <v>2429934</v>
      </c>
      <c r="K44" s="248">
        <v>2435792</v>
      </c>
      <c r="L44" s="248">
        <v>2562263.4299999997</v>
      </c>
      <c r="M44" s="248">
        <v>2540367.8940000003</v>
      </c>
      <c r="N44" s="248">
        <v>2534501.0390000003</v>
      </c>
      <c r="O44" s="248">
        <v>2429069.1470000003</v>
      </c>
      <c r="P44" s="248">
        <v>2489002.3959999997</v>
      </c>
      <c r="Q44" s="249">
        <v>2565006.5959999999</v>
      </c>
    </row>
    <row r="45" spans="2:29" ht="20.25">
      <c r="B45" s="233" t="s">
        <v>503</v>
      </c>
      <c r="C45" s="234">
        <v>127784</v>
      </c>
      <c r="D45" s="234">
        <v>334395</v>
      </c>
      <c r="E45" s="234">
        <v>389798</v>
      </c>
      <c r="F45" s="246">
        <v>465459</v>
      </c>
      <c r="G45" s="246">
        <v>523376</v>
      </c>
      <c r="H45" s="246">
        <v>598435</v>
      </c>
      <c r="I45" s="246">
        <v>936764</v>
      </c>
      <c r="J45" s="246">
        <v>847045</v>
      </c>
      <c r="K45" s="246">
        <v>1373082</v>
      </c>
      <c r="L45" s="246">
        <v>1696712.3159999999</v>
      </c>
      <c r="M45" s="246">
        <v>1802769.1409999998</v>
      </c>
      <c r="N45" s="246">
        <v>2115412.5389999999</v>
      </c>
      <c r="O45" s="246">
        <v>2307955.7320000003</v>
      </c>
      <c r="P45" s="246">
        <v>2441659.1969999997</v>
      </c>
      <c r="Q45" s="247">
        <v>2598173.5249999994</v>
      </c>
    </row>
    <row r="46" spans="2:29" ht="20.25">
      <c r="B46" s="236" t="s">
        <v>84</v>
      </c>
      <c r="C46" s="237">
        <v>565858</v>
      </c>
      <c r="D46" s="237">
        <v>967456</v>
      </c>
      <c r="E46" s="237">
        <v>1211630</v>
      </c>
      <c r="F46" s="248">
        <v>1980274</v>
      </c>
      <c r="G46" s="248">
        <v>2482898</v>
      </c>
      <c r="H46" s="248">
        <v>3173989</v>
      </c>
      <c r="I46" s="248">
        <v>3835779</v>
      </c>
      <c r="J46" s="248">
        <v>4220838</v>
      </c>
      <c r="K46" s="248">
        <v>4905262</v>
      </c>
      <c r="L46" s="248">
        <v>5403605.5750000002</v>
      </c>
      <c r="M46" s="248">
        <v>5453174.6469999999</v>
      </c>
      <c r="N46" s="248">
        <v>5855522.7660000008</v>
      </c>
      <c r="O46" s="248">
        <v>5922995.1190000009</v>
      </c>
      <c r="P46" s="248">
        <v>6215230.6899999995</v>
      </c>
      <c r="Q46" s="249">
        <v>6419635.307</v>
      </c>
    </row>
    <row r="47" spans="2:29" ht="20.25">
      <c r="B47" s="233" t="s">
        <v>300</v>
      </c>
      <c r="C47" s="238">
        <v>31869</v>
      </c>
      <c r="D47" s="238">
        <v>29083</v>
      </c>
      <c r="E47" s="238">
        <v>76326</v>
      </c>
      <c r="F47" s="250">
        <v>105596</v>
      </c>
      <c r="G47" s="250">
        <v>177860</v>
      </c>
      <c r="H47" s="250">
        <v>273918</v>
      </c>
      <c r="I47" s="250">
        <v>348149</v>
      </c>
      <c r="J47" s="250">
        <v>437498</v>
      </c>
      <c r="K47" s="246">
        <v>524275</v>
      </c>
      <c r="L47" s="246">
        <v>556987.43999999994</v>
      </c>
      <c r="M47" s="246">
        <v>156676.29900000003</v>
      </c>
      <c r="N47" s="246">
        <v>318072.67499999999</v>
      </c>
      <c r="O47" s="246">
        <v>482373.38099999994</v>
      </c>
      <c r="P47" s="246">
        <v>661857.74300000002</v>
      </c>
      <c r="Q47" s="247">
        <v>173888.89099999997</v>
      </c>
    </row>
    <row r="48" spans="2:29" ht="20.25">
      <c r="B48" s="236" t="s">
        <v>301</v>
      </c>
      <c r="C48" s="237">
        <v>51069</v>
      </c>
      <c r="D48" s="237">
        <v>64818</v>
      </c>
      <c r="E48" s="237">
        <v>52481</v>
      </c>
      <c r="F48" s="248">
        <v>74523</v>
      </c>
      <c r="G48" s="248">
        <v>117198</v>
      </c>
      <c r="H48" s="248">
        <v>187158</v>
      </c>
      <c r="I48" s="248">
        <v>278615</v>
      </c>
      <c r="J48" s="248">
        <v>385022</v>
      </c>
      <c r="K48" s="248">
        <v>463734</v>
      </c>
      <c r="L48" s="248">
        <v>473582.12</v>
      </c>
      <c r="M48" s="248">
        <v>125843.609</v>
      </c>
      <c r="N48" s="248">
        <v>257185.571</v>
      </c>
      <c r="O48" s="248">
        <v>388249.136</v>
      </c>
      <c r="P48" s="248">
        <v>525460.42200000002</v>
      </c>
      <c r="Q48" s="249">
        <v>134124.43699999998</v>
      </c>
    </row>
    <row r="49" spans="2:29" ht="20.25">
      <c r="B49" s="233" t="s">
        <v>302</v>
      </c>
      <c r="C49" s="235">
        <v>5025.9619999999913</v>
      </c>
      <c r="D49" s="235">
        <v>11891.775999999991</v>
      </c>
      <c r="E49" s="235">
        <v>23845.08300000001</v>
      </c>
      <c r="F49" s="246">
        <v>31073.086999999992</v>
      </c>
      <c r="G49" s="246">
        <v>60661.865999999973</v>
      </c>
      <c r="H49" s="246">
        <v>86760.02800000002</v>
      </c>
      <c r="I49" s="246">
        <v>69529.857000000047</v>
      </c>
      <c r="J49" s="246">
        <v>52476.777813019937</v>
      </c>
      <c r="K49" s="246">
        <v>60541.030363180122</v>
      </c>
      <c r="L49" s="246">
        <v>83405.319999999978</v>
      </c>
      <c r="M49" s="246">
        <v>30832.690000000017</v>
      </c>
      <c r="N49" s="246">
        <v>60887.103999999992</v>
      </c>
      <c r="O49" s="246">
        <v>94124.244999999981</v>
      </c>
      <c r="P49" s="246">
        <v>136397.321</v>
      </c>
      <c r="Q49" s="247">
        <v>39764.453999999991</v>
      </c>
    </row>
    <row r="50" spans="2:29" ht="20.25">
      <c r="B50" s="239" t="s">
        <v>303</v>
      </c>
      <c r="C50" s="240">
        <v>2027.5779999999911</v>
      </c>
      <c r="D50" s="240">
        <v>6367.6029999999901</v>
      </c>
      <c r="E50" s="240">
        <v>14812.766000000012</v>
      </c>
      <c r="F50" s="251">
        <v>21782.131999999994</v>
      </c>
      <c r="G50" s="251">
        <v>41188.435999999972</v>
      </c>
      <c r="H50" s="251">
        <v>59489.734000000019</v>
      </c>
      <c r="I50" s="251">
        <v>47262.99086300005</v>
      </c>
      <c r="J50" s="251">
        <v>34703.740813019933</v>
      </c>
      <c r="K50" s="251">
        <v>39265.358363180123</v>
      </c>
      <c r="L50" s="251">
        <v>50178.819999999971</v>
      </c>
      <c r="M50" s="251">
        <v>19578.412000000018</v>
      </c>
      <c r="N50" s="251">
        <v>39288.634999999987</v>
      </c>
      <c r="O50" s="251">
        <v>60808.520999999986</v>
      </c>
      <c r="P50" s="251">
        <v>88845.676999999996</v>
      </c>
      <c r="Q50" s="252">
        <v>25585.11199999999</v>
      </c>
    </row>
    <row r="51" spans="2:29" ht="20.25">
      <c r="B51" s="31" t="s">
        <v>356</v>
      </c>
      <c r="C51" s="82"/>
      <c r="D51" s="82"/>
      <c r="E51" s="82"/>
      <c r="F51" s="82"/>
      <c r="G51" s="82"/>
      <c r="H51" s="82"/>
      <c r="I51" s="82"/>
      <c r="J51" s="31"/>
      <c r="K51" s="31"/>
      <c r="L51" s="31"/>
      <c r="M51" s="31"/>
    </row>
    <row r="52" spans="2:29">
      <c r="B52" s="167"/>
      <c r="C52" s="167"/>
      <c r="D52" s="167"/>
      <c r="E52" s="167"/>
      <c r="F52" s="167"/>
      <c r="G52" s="167"/>
      <c r="H52" s="167"/>
      <c r="I52" s="167"/>
      <c r="J52" s="167"/>
      <c r="K52" s="167"/>
      <c r="L52" s="167"/>
      <c r="M52" s="167"/>
    </row>
    <row r="54" spans="2:29" ht="27">
      <c r="B54" s="273" t="s">
        <v>93</v>
      </c>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row>
    <row r="55" spans="2:29" ht="21.75">
      <c r="B55" s="15"/>
      <c r="C55" s="15"/>
      <c r="D55" s="15"/>
      <c r="E55" s="15"/>
      <c r="F55" s="15"/>
      <c r="G55" s="15"/>
      <c r="H55" s="15"/>
      <c r="I55" s="15"/>
      <c r="J55" s="15"/>
      <c r="K55" s="15"/>
      <c r="L55" s="915" t="s">
        <v>97</v>
      </c>
      <c r="M55" s="915"/>
      <c r="N55" s="915"/>
      <c r="O55" s="915"/>
      <c r="P55" s="915"/>
      <c r="Q55" s="915"/>
    </row>
    <row r="56" spans="2:29" s="162" customFormat="1" ht="20.25">
      <c r="B56" s="159"/>
      <c r="C56" s="160" t="s">
        <v>295</v>
      </c>
      <c r="D56" s="160" t="s">
        <v>0</v>
      </c>
      <c r="E56" s="160" t="s">
        <v>1</v>
      </c>
      <c r="F56" s="160" t="s">
        <v>2</v>
      </c>
      <c r="G56" s="160" t="s">
        <v>3</v>
      </c>
      <c r="H56" s="160" t="s">
        <v>4</v>
      </c>
      <c r="I56" s="160" t="s">
        <v>5</v>
      </c>
      <c r="J56" s="160" t="s">
        <v>6</v>
      </c>
      <c r="K56" s="160" t="s">
        <v>7</v>
      </c>
      <c r="L56" s="161" t="s">
        <v>305</v>
      </c>
      <c r="M56" s="161" t="s">
        <v>8</v>
      </c>
      <c r="N56" s="161" t="s">
        <v>496</v>
      </c>
      <c r="O56" s="161" t="s">
        <v>539</v>
      </c>
      <c r="P56" s="161" t="s">
        <v>550</v>
      </c>
      <c r="Q56" s="698" t="s">
        <v>585</v>
      </c>
    </row>
    <row r="57" spans="2:29" ht="20.25">
      <c r="B57" s="231" t="s">
        <v>296</v>
      </c>
      <c r="C57" s="232">
        <v>22998</v>
      </c>
      <c r="D57" s="232">
        <v>21482</v>
      </c>
      <c r="E57" s="232">
        <v>20058</v>
      </c>
      <c r="F57" s="243">
        <v>20053</v>
      </c>
      <c r="G57" s="243">
        <v>23111</v>
      </c>
      <c r="H57" s="243">
        <v>17469</v>
      </c>
      <c r="I57" s="243">
        <v>17085</v>
      </c>
      <c r="J57" s="243">
        <v>32130</v>
      </c>
      <c r="K57" s="244">
        <v>34885</v>
      </c>
      <c r="L57" s="244">
        <v>33846.823000000004</v>
      </c>
      <c r="M57" s="244">
        <v>34115.413999999997</v>
      </c>
      <c r="N57" s="244">
        <v>34949.351999999999</v>
      </c>
      <c r="O57" s="244">
        <v>39589.864000000001</v>
      </c>
      <c r="P57" s="244">
        <v>40024.146999999997</v>
      </c>
      <c r="Q57" s="245">
        <v>38735.148000000001</v>
      </c>
    </row>
    <row r="58" spans="2:29" ht="20.25">
      <c r="B58" s="233" t="s">
        <v>13</v>
      </c>
      <c r="C58" s="234">
        <v>27552</v>
      </c>
      <c r="D58" s="234">
        <v>29632</v>
      </c>
      <c r="E58" s="234">
        <v>26889</v>
      </c>
      <c r="F58" s="246">
        <v>27184</v>
      </c>
      <c r="G58" s="246">
        <v>32202</v>
      </c>
      <c r="H58" s="246">
        <v>22686</v>
      </c>
      <c r="I58" s="246">
        <v>19373</v>
      </c>
      <c r="J58" s="246">
        <v>33971</v>
      </c>
      <c r="K58" s="246">
        <v>35739</v>
      </c>
      <c r="L58" s="246">
        <v>34698.07699999999</v>
      </c>
      <c r="M58" s="246">
        <v>35540.968999999954</v>
      </c>
      <c r="N58" s="246">
        <v>36968.285000000033</v>
      </c>
      <c r="O58" s="246">
        <v>42916.943999999996</v>
      </c>
      <c r="P58" s="246">
        <v>43774.387999999992</v>
      </c>
      <c r="Q58" s="247">
        <v>42273.825000000004</v>
      </c>
    </row>
    <row r="59" spans="2:29" ht="20.25">
      <c r="B59" s="236" t="s">
        <v>12</v>
      </c>
      <c r="C59" s="237">
        <v>207762</v>
      </c>
      <c r="D59" s="237">
        <v>182753</v>
      </c>
      <c r="E59" s="237">
        <v>193845</v>
      </c>
      <c r="F59" s="248">
        <v>226976</v>
      </c>
      <c r="G59" s="248">
        <v>244955</v>
      </c>
      <c r="H59" s="248">
        <v>150093</v>
      </c>
      <c r="I59" s="248">
        <v>117561</v>
      </c>
      <c r="J59" s="248">
        <v>147938</v>
      </c>
      <c r="K59" s="248">
        <v>160936</v>
      </c>
      <c r="L59" s="248">
        <v>156330.79200000002</v>
      </c>
      <c r="M59" s="248">
        <v>162883.995</v>
      </c>
      <c r="N59" s="248">
        <v>167909.842</v>
      </c>
      <c r="O59" s="248">
        <v>176939.19899999996</v>
      </c>
      <c r="P59" s="248">
        <v>167910.97500000001</v>
      </c>
      <c r="Q59" s="249">
        <v>171098.448</v>
      </c>
    </row>
    <row r="60" spans="2:29" ht="20.25">
      <c r="B60" s="233" t="s">
        <v>297</v>
      </c>
      <c r="C60" s="234">
        <v>296126</v>
      </c>
      <c r="D60" s="234">
        <v>249946</v>
      </c>
      <c r="E60" s="234">
        <v>244659</v>
      </c>
      <c r="F60" s="246">
        <v>276711</v>
      </c>
      <c r="G60" s="246">
        <v>307176</v>
      </c>
      <c r="H60" s="246">
        <v>201081</v>
      </c>
      <c r="I60" s="246">
        <v>153339</v>
      </c>
      <c r="J60" s="246">
        <v>200590</v>
      </c>
      <c r="K60" s="246">
        <v>205297</v>
      </c>
      <c r="L60" s="246">
        <v>199125.00200000001</v>
      </c>
      <c r="M60" s="246">
        <v>209346.31500000003</v>
      </c>
      <c r="N60" s="246">
        <v>208325.97199999998</v>
      </c>
      <c r="O60" s="246">
        <v>215475.01799999995</v>
      </c>
      <c r="P60" s="246">
        <v>211655.83000000002</v>
      </c>
      <c r="Q60" s="247">
        <v>216135.04399999999</v>
      </c>
    </row>
    <row r="61" spans="2:29" ht="20.25">
      <c r="B61" s="236" t="s">
        <v>502</v>
      </c>
      <c r="C61" s="237">
        <v>138821</v>
      </c>
      <c r="D61" s="237">
        <v>131604</v>
      </c>
      <c r="E61" s="237">
        <v>123762</v>
      </c>
      <c r="F61" s="248">
        <v>159172</v>
      </c>
      <c r="G61" s="248">
        <v>168439</v>
      </c>
      <c r="H61" s="248">
        <v>120223</v>
      </c>
      <c r="I61" s="248">
        <v>88455</v>
      </c>
      <c r="J61" s="248">
        <v>101921</v>
      </c>
      <c r="K61" s="248">
        <v>90325</v>
      </c>
      <c r="L61" s="248">
        <v>65627.305999999997</v>
      </c>
      <c r="M61" s="248">
        <v>68957.084000000003</v>
      </c>
      <c r="N61" s="248">
        <v>68437.944000000003</v>
      </c>
      <c r="O61" s="248">
        <v>65266.637000000002</v>
      </c>
      <c r="P61" s="248">
        <v>66370.228999999992</v>
      </c>
      <c r="Q61" s="249">
        <v>67177.58</v>
      </c>
    </row>
    <row r="62" spans="2:29" ht="20.25">
      <c r="B62" s="233" t="s">
        <v>503</v>
      </c>
      <c r="C62" s="234">
        <v>42683</v>
      </c>
      <c r="D62" s="234">
        <v>57323</v>
      </c>
      <c r="E62" s="234">
        <v>43844</v>
      </c>
      <c r="F62" s="246">
        <v>30949</v>
      </c>
      <c r="G62" s="246">
        <v>67383</v>
      </c>
      <c r="H62" s="246">
        <v>38477</v>
      </c>
      <c r="I62" s="246">
        <v>26427</v>
      </c>
      <c r="J62" s="246">
        <v>22593</v>
      </c>
      <c r="K62" s="246">
        <v>52373</v>
      </c>
      <c r="L62" s="246">
        <v>79862.894</v>
      </c>
      <c r="M62" s="246">
        <v>79570.535000000003</v>
      </c>
      <c r="N62" s="246">
        <v>87888.025999999998</v>
      </c>
      <c r="O62" s="246">
        <v>97279.81700000001</v>
      </c>
      <c r="P62" s="246">
        <v>113331.98600000002</v>
      </c>
      <c r="Q62" s="247">
        <v>102475.38200000001</v>
      </c>
    </row>
    <row r="63" spans="2:29" ht="20.25">
      <c r="B63" s="236" t="s">
        <v>84</v>
      </c>
      <c r="C63" s="237">
        <v>323678</v>
      </c>
      <c r="D63" s="237">
        <v>279578</v>
      </c>
      <c r="E63" s="237">
        <v>271548</v>
      </c>
      <c r="F63" s="248">
        <v>303896</v>
      </c>
      <c r="G63" s="248">
        <v>339378</v>
      </c>
      <c r="H63" s="248">
        <v>223783</v>
      </c>
      <c r="I63" s="248">
        <v>172711</v>
      </c>
      <c r="J63" s="248">
        <v>234562</v>
      </c>
      <c r="K63" s="248">
        <v>241037</v>
      </c>
      <c r="L63" s="248">
        <v>233823.079</v>
      </c>
      <c r="M63" s="248">
        <v>244887.28399999999</v>
      </c>
      <c r="N63" s="248">
        <v>245294.25700000001</v>
      </c>
      <c r="O63" s="248">
        <v>258391.96200000003</v>
      </c>
      <c r="P63" s="248">
        <v>255430.21799999999</v>
      </c>
      <c r="Q63" s="249">
        <v>258408.86900000001</v>
      </c>
    </row>
    <row r="64" spans="2:29" ht="20.25">
      <c r="B64" s="233" t="s">
        <v>300</v>
      </c>
      <c r="C64" s="238">
        <v>35585</v>
      </c>
      <c r="D64" s="238">
        <v>24413</v>
      </c>
      <c r="E64" s="238">
        <v>18724</v>
      </c>
      <c r="F64" s="250">
        <v>17872</v>
      </c>
      <c r="G64" s="250">
        <v>30300</v>
      </c>
      <c r="H64" s="250">
        <v>24107</v>
      </c>
      <c r="I64" s="250">
        <v>20169</v>
      </c>
      <c r="J64" s="250">
        <v>24005</v>
      </c>
      <c r="K64" s="246">
        <v>27741</v>
      </c>
      <c r="L64" s="246">
        <v>25069.381000000001</v>
      </c>
      <c r="M64" s="246">
        <v>6847.6909999999989</v>
      </c>
      <c r="N64" s="246">
        <v>13892.554999999998</v>
      </c>
      <c r="O64" s="246">
        <v>21574.898999999998</v>
      </c>
      <c r="P64" s="246">
        <v>28615.4</v>
      </c>
      <c r="Q64" s="247">
        <v>6605.6070000000009</v>
      </c>
    </row>
    <row r="65" spans="2:29" ht="20.25">
      <c r="B65" s="236" t="s">
        <v>301</v>
      </c>
      <c r="C65" s="237">
        <v>30560</v>
      </c>
      <c r="D65" s="237">
        <v>17795</v>
      </c>
      <c r="E65" s="237">
        <v>11653</v>
      </c>
      <c r="F65" s="248">
        <v>10659</v>
      </c>
      <c r="G65" s="248">
        <v>18741</v>
      </c>
      <c r="H65" s="248">
        <v>17784</v>
      </c>
      <c r="I65" s="248">
        <v>17733</v>
      </c>
      <c r="J65" s="248">
        <v>23998</v>
      </c>
      <c r="K65" s="248">
        <v>28591</v>
      </c>
      <c r="L65" s="248">
        <v>22835.226999999999</v>
      </c>
      <c r="M65" s="248">
        <v>5519.5730000000003</v>
      </c>
      <c r="N65" s="248">
        <v>11255.994000000001</v>
      </c>
      <c r="O65" s="248">
        <v>17275.652999999998</v>
      </c>
      <c r="P65" s="248">
        <v>22975.932000000001</v>
      </c>
      <c r="Q65" s="249">
        <v>5522.4269999999997</v>
      </c>
    </row>
    <row r="66" spans="2:29" ht="20.25">
      <c r="B66" s="233" t="s">
        <v>302</v>
      </c>
      <c r="C66" s="235">
        <v>5024.1032999999979</v>
      </c>
      <c r="D66" s="235">
        <v>6618.2319999999991</v>
      </c>
      <c r="E66" s="235">
        <v>7071.257999999998</v>
      </c>
      <c r="F66" s="246">
        <v>7212.4319999999998</v>
      </c>
      <c r="G66" s="246">
        <v>11559.474000000006</v>
      </c>
      <c r="H66" s="246">
        <v>6322.7580000000016</v>
      </c>
      <c r="I66" s="246">
        <v>2435.3219999999992</v>
      </c>
      <c r="J66" s="246">
        <v>6.8589999999985594</v>
      </c>
      <c r="K66" s="246">
        <v>-850.07099999999741</v>
      </c>
      <c r="L66" s="246">
        <v>2234.1539999999991</v>
      </c>
      <c r="M66" s="246">
        <v>1328.1179999999995</v>
      </c>
      <c r="N66" s="246">
        <v>2636.5609999999979</v>
      </c>
      <c r="O66" s="246">
        <v>4299.2459999999992</v>
      </c>
      <c r="P66" s="246">
        <v>5639.4680000000035</v>
      </c>
      <c r="Q66" s="247">
        <v>1083.1800000000007</v>
      </c>
    </row>
    <row r="67" spans="2:29" ht="20.25">
      <c r="B67" s="239" t="s">
        <v>303</v>
      </c>
      <c r="C67" s="240">
        <v>2370.9142999999981</v>
      </c>
      <c r="D67" s="240">
        <v>4155.7729999999983</v>
      </c>
      <c r="E67" s="240">
        <v>4179.7389999999978</v>
      </c>
      <c r="F67" s="251">
        <v>5815.8849999999993</v>
      </c>
      <c r="G67" s="251">
        <v>8034.7060000000056</v>
      </c>
      <c r="H67" s="251">
        <v>4287.6140000000014</v>
      </c>
      <c r="I67" s="251">
        <v>1122.3429999999994</v>
      </c>
      <c r="J67" s="251">
        <v>651.0579999999984</v>
      </c>
      <c r="K67" s="251">
        <v>-809.26299999999742</v>
      </c>
      <c r="L67" s="251">
        <v>1352.101999999999</v>
      </c>
      <c r="M67" s="251">
        <v>864.36999999999944</v>
      </c>
      <c r="N67" s="251">
        <v>1943.0049999999978</v>
      </c>
      <c r="O67" s="251">
        <v>3006.9009999999989</v>
      </c>
      <c r="P67" s="251">
        <v>3646.7470000000035</v>
      </c>
      <c r="Q67" s="252">
        <v>616.25100000000066</v>
      </c>
    </row>
    <row r="68" spans="2:29" ht="20.25">
      <c r="B68" s="31" t="s">
        <v>356</v>
      </c>
      <c r="C68" s="82"/>
      <c r="D68" s="82"/>
      <c r="E68" s="82"/>
      <c r="F68" s="82"/>
      <c r="G68" s="82"/>
      <c r="H68" s="82"/>
      <c r="I68" s="82"/>
      <c r="J68" s="82"/>
      <c r="K68" s="82"/>
      <c r="L68" s="82"/>
      <c r="M68" s="82"/>
    </row>
    <row r="69" spans="2:29">
      <c r="B69" s="167"/>
      <c r="C69" s="167"/>
      <c r="D69" s="167"/>
      <c r="E69" s="167"/>
      <c r="F69" s="167"/>
      <c r="G69" s="167"/>
      <c r="H69" s="167"/>
      <c r="I69" s="167"/>
      <c r="J69" s="167"/>
      <c r="K69" s="167"/>
      <c r="L69" s="167"/>
      <c r="M69" s="167"/>
    </row>
    <row r="70" spans="2:29" ht="21.75">
      <c r="N70" s="737"/>
      <c r="O70" s="737"/>
      <c r="P70" s="737"/>
      <c r="Q70" s="737"/>
      <c r="R70" s="737"/>
      <c r="S70" s="167"/>
    </row>
    <row r="71" spans="2:29" ht="27">
      <c r="B71" s="273" t="s">
        <v>94</v>
      </c>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row>
    <row r="72" spans="2:29" ht="21.75">
      <c r="B72" s="15"/>
      <c r="C72" s="15"/>
      <c r="D72" s="15"/>
      <c r="E72" s="15"/>
      <c r="F72" s="15"/>
      <c r="G72" s="15"/>
      <c r="H72" s="15"/>
      <c r="I72" s="15"/>
      <c r="J72" s="15"/>
      <c r="K72" s="15"/>
      <c r="L72" s="915" t="s">
        <v>97</v>
      </c>
      <c r="M72" s="915"/>
      <c r="N72" s="915"/>
      <c r="O72" s="915"/>
      <c r="P72" s="915"/>
      <c r="Q72" s="915"/>
    </row>
    <row r="73" spans="2:29" s="162" customFormat="1" ht="20.25">
      <c r="B73" s="159"/>
      <c r="C73" s="160" t="s">
        <v>295</v>
      </c>
      <c r="D73" s="160" t="s">
        <v>0</v>
      </c>
      <c r="E73" s="160" t="s">
        <v>1</v>
      </c>
      <c r="F73" s="160" t="s">
        <v>2</v>
      </c>
      <c r="G73" s="160" t="s">
        <v>3</v>
      </c>
      <c r="H73" s="160" t="s">
        <v>4</v>
      </c>
      <c r="I73" s="160" t="s">
        <v>5</v>
      </c>
      <c r="J73" s="160" t="s">
        <v>6</v>
      </c>
      <c r="K73" s="160" t="s">
        <v>7</v>
      </c>
      <c r="L73" s="161" t="s">
        <v>305</v>
      </c>
      <c r="M73" s="161" t="s">
        <v>8</v>
      </c>
      <c r="N73" s="161" t="s">
        <v>496</v>
      </c>
      <c r="O73" s="161" t="s">
        <v>539</v>
      </c>
      <c r="P73" s="161" t="s">
        <v>550</v>
      </c>
      <c r="Q73" s="161" t="s">
        <v>585</v>
      </c>
    </row>
    <row r="74" spans="2:29" ht="20.25">
      <c r="B74" s="231" t="s">
        <v>296</v>
      </c>
      <c r="C74" s="232">
        <v>3688</v>
      </c>
      <c r="D74" s="232">
        <v>3500</v>
      </c>
      <c r="E74" s="232">
        <v>9243</v>
      </c>
      <c r="F74" s="243">
        <v>12185</v>
      </c>
      <c r="G74" s="243">
        <v>13946</v>
      </c>
      <c r="H74" s="243">
        <v>14452</v>
      </c>
      <c r="I74" s="243">
        <v>14849</v>
      </c>
      <c r="J74" s="243">
        <v>15506</v>
      </c>
      <c r="K74" s="244">
        <v>15507</v>
      </c>
      <c r="L74" s="244">
        <v>15507.385</v>
      </c>
      <c r="M74" s="244">
        <v>15507.412</v>
      </c>
      <c r="N74" s="244">
        <v>15507.532000000001</v>
      </c>
      <c r="O74" s="244">
        <v>15507.648000000001</v>
      </c>
      <c r="P74" s="244">
        <v>15507.872000000001</v>
      </c>
      <c r="Q74" s="245">
        <v>15507.968000000001</v>
      </c>
    </row>
    <row r="75" spans="2:29" ht="20.25">
      <c r="B75" s="233" t="s">
        <v>13</v>
      </c>
      <c r="C75" s="234">
        <v>-10906</v>
      </c>
      <c r="D75" s="234">
        <v>-22626</v>
      </c>
      <c r="E75" s="234">
        <v>-9942</v>
      </c>
      <c r="F75" s="246">
        <v>-9971</v>
      </c>
      <c r="G75" s="246">
        <v>-9106</v>
      </c>
      <c r="H75" s="246">
        <v>-10214</v>
      </c>
      <c r="I75" s="246">
        <v>-6931</v>
      </c>
      <c r="J75" s="246">
        <v>-4163</v>
      </c>
      <c r="K75" s="246">
        <v>-2424</v>
      </c>
      <c r="L75" s="246">
        <v>3461.0689999999886</v>
      </c>
      <c r="M75" s="246">
        <v>6715.9800000000105</v>
      </c>
      <c r="N75" s="246">
        <v>8286.3899999999558</v>
      </c>
      <c r="O75" s="246">
        <v>7137.4589999999998</v>
      </c>
      <c r="P75" s="246">
        <v>9491.6520000000037</v>
      </c>
      <c r="Q75" s="247">
        <v>9579.2630000000026</v>
      </c>
    </row>
    <row r="76" spans="2:29" ht="20.25">
      <c r="B76" s="236" t="s">
        <v>12</v>
      </c>
      <c r="C76" s="237">
        <v>18036</v>
      </c>
      <c r="D76" s="237">
        <v>16344</v>
      </c>
      <c r="E76" s="237">
        <v>16878</v>
      </c>
      <c r="F76" s="248">
        <v>17356</v>
      </c>
      <c r="G76" s="248">
        <v>15861</v>
      </c>
      <c r="H76" s="248">
        <v>13491</v>
      </c>
      <c r="I76" s="248">
        <v>14320</v>
      </c>
      <c r="J76" s="248">
        <v>13883</v>
      </c>
      <c r="K76" s="248">
        <v>16588</v>
      </c>
      <c r="L76" s="248">
        <v>17692.719000000001</v>
      </c>
      <c r="M76" s="248">
        <v>14855.624999999998</v>
      </c>
      <c r="N76" s="248">
        <v>17915.431999999997</v>
      </c>
      <c r="O76" s="248">
        <v>14762.922999999999</v>
      </c>
      <c r="P76" s="248">
        <v>17754.05</v>
      </c>
      <c r="Q76" s="249">
        <v>13130.169000000002</v>
      </c>
    </row>
    <row r="77" spans="2:29" ht="20.25">
      <c r="B77" s="233" t="s">
        <v>297</v>
      </c>
      <c r="C77" s="234">
        <v>117111</v>
      </c>
      <c r="D77" s="234">
        <v>121082</v>
      </c>
      <c r="E77" s="234">
        <v>109607</v>
      </c>
      <c r="F77" s="246">
        <v>115755</v>
      </c>
      <c r="G77" s="246">
        <v>121961</v>
      </c>
      <c r="H77" s="246">
        <v>129173</v>
      </c>
      <c r="I77" s="246">
        <v>134125</v>
      </c>
      <c r="J77" s="246">
        <v>134332</v>
      </c>
      <c r="K77" s="246">
        <v>142414</v>
      </c>
      <c r="L77" s="246">
        <v>138794.70600000001</v>
      </c>
      <c r="M77" s="246">
        <v>133551.57</v>
      </c>
      <c r="N77" s="246">
        <v>136774.10200000001</v>
      </c>
      <c r="O77" s="246">
        <v>136286.652</v>
      </c>
      <c r="P77" s="246">
        <v>141047.49100000004</v>
      </c>
      <c r="Q77" s="247">
        <v>138171.73500000002</v>
      </c>
    </row>
    <row r="78" spans="2:29" ht="20.25">
      <c r="B78" s="236" t="s">
        <v>502</v>
      </c>
      <c r="C78" s="237">
        <v>81242</v>
      </c>
      <c r="D78" s="237">
        <v>74173</v>
      </c>
      <c r="E78" s="237">
        <v>63977</v>
      </c>
      <c r="F78" s="248">
        <v>64303</v>
      </c>
      <c r="G78" s="248">
        <v>63554</v>
      </c>
      <c r="H78" s="248">
        <v>70617</v>
      </c>
      <c r="I78" s="248">
        <v>72647</v>
      </c>
      <c r="J78" s="248">
        <v>80114</v>
      </c>
      <c r="K78" s="248">
        <v>93031</v>
      </c>
      <c r="L78" s="248">
        <v>93173.997000000003</v>
      </c>
      <c r="M78" s="248">
        <v>92492.82</v>
      </c>
      <c r="N78" s="248">
        <v>92759.005999999994</v>
      </c>
      <c r="O78" s="248">
        <v>92729.505999999994</v>
      </c>
      <c r="P78" s="248">
        <v>93905.055999999982</v>
      </c>
      <c r="Q78" s="249">
        <v>94396.021999999983</v>
      </c>
    </row>
    <row r="79" spans="2:29" ht="20.25">
      <c r="B79" s="233" t="s">
        <v>503</v>
      </c>
      <c r="C79" s="234">
        <v>4683</v>
      </c>
      <c r="D79" s="234">
        <v>5534</v>
      </c>
      <c r="E79" s="234">
        <v>6764</v>
      </c>
      <c r="F79" s="246">
        <v>6890</v>
      </c>
      <c r="G79" s="246">
        <v>21380</v>
      </c>
      <c r="H79" s="246">
        <v>16581</v>
      </c>
      <c r="I79" s="246">
        <v>15926</v>
      </c>
      <c r="J79" s="246">
        <v>12147</v>
      </c>
      <c r="K79" s="246">
        <v>13819</v>
      </c>
      <c r="L79" s="246">
        <v>14553.188</v>
      </c>
      <c r="M79" s="246">
        <v>18652.594000000005</v>
      </c>
      <c r="N79" s="246">
        <v>20674.644</v>
      </c>
      <c r="O79" s="246">
        <v>21067.363000000001</v>
      </c>
      <c r="P79" s="246">
        <v>19583.033000000003</v>
      </c>
      <c r="Q79" s="247">
        <v>20007.611000000001</v>
      </c>
    </row>
    <row r="80" spans="2:29" ht="20.25">
      <c r="B80" s="236" t="s">
        <v>84</v>
      </c>
      <c r="C80" s="237">
        <v>106205</v>
      </c>
      <c r="D80" s="237">
        <v>98456</v>
      </c>
      <c r="E80" s="237">
        <v>99666</v>
      </c>
      <c r="F80" s="248">
        <v>105784</v>
      </c>
      <c r="G80" s="248">
        <v>112855</v>
      </c>
      <c r="H80" s="248">
        <v>118959</v>
      </c>
      <c r="I80" s="248">
        <v>127193</v>
      </c>
      <c r="J80" s="248">
        <v>130178</v>
      </c>
      <c r="K80" s="248">
        <v>139990</v>
      </c>
      <c r="L80" s="248">
        <v>142255.77499999999</v>
      </c>
      <c r="M80" s="248">
        <v>140267.55000000002</v>
      </c>
      <c r="N80" s="248">
        <v>145060.49199999997</v>
      </c>
      <c r="O80" s="248">
        <v>143424.11099999998</v>
      </c>
      <c r="P80" s="248">
        <v>150539.14299999998</v>
      </c>
      <c r="Q80" s="249">
        <v>147750.99800000002</v>
      </c>
    </row>
    <row r="81" spans="2:17" ht="20.25">
      <c r="B81" s="233" t="s">
        <v>300</v>
      </c>
      <c r="C81" s="238">
        <v>13651</v>
      </c>
      <c r="D81" s="238">
        <v>13685</v>
      </c>
      <c r="E81" s="238">
        <v>14785</v>
      </c>
      <c r="F81" s="250">
        <v>9896</v>
      </c>
      <c r="G81" s="250">
        <v>9531</v>
      </c>
      <c r="H81" s="250">
        <v>13944</v>
      </c>
      <c r="I81" s="250">
        <v>15943</v>
      </c>
      <c r="J81" s="250">
        <v>17039</v>
      </c>
      <c r="K81" s="246">
        <v>17612</v>
      </c>
      <c r="L81" s="246">
        <v>15678.332999999999</v>
      </c>
      <c r="M81" s="246">
        <v>4695.9610000000002</v>
      </c>
      <c r="N81" s="246">
        <v>8834.1990000000005</v>
      </c>
      <c r="O81" s="246">
        <v>9879.0649999999987</v>
      </c>
      <c r="P81" s="246">
        <v>15017.909</v>
      </c>
      <c r="Q81" s="246">
        <v>5010.9799999999996</v>
      </c>
    </row>
    <row r="82" spans="2:17" ht="20.25">
      <c r="B82" s="236" t="s">
        <v>301</v>
      </c>
      <c r="C82" s="237">
        <v>22833</v>
      </c>
      <c r="D82" s="237">
        <v>24112</v>
      </c>
      <c r="E82" s="237">
        <v>18088</v>
      </c>
      <c r="F82" s="248">
        <v>10256</v>
      </c>
      <c r="G82" s="248">
        <v>10626</v>
      </c>
      <c r="H82" s="248">
        <v>14710</v>
      </c>
      <c r="I82" s="248">
        <v>14272</v>
      </c>
      <c r="J82" s="248">
        <v>12888</v>
      </c>
      <c r="K82" s="248">
        <v>13392</v>
      </c>
      <c r="L82" s="248">
        <v>12579.025</v>
      </c>
      <c r="M82" s="248">
        <v>4171.6690000000008</v>
      </c>
      <c r="N82" s="248">
        <v>7692.3359999999993</v>
      </c>
      <c r="O82" s="248">
        <v>9534.2429999999986</v>
      </c>
      <c r="P82" s="248">
        <v>12461.141999999998</v>
      </c>
      <c r="Q82" s="248">
        <v>5627.8719999999994</v>
      </c>
    </row>
    <row r="83" spans="2:17" ht="20.25">
      <c r="B83" s="233" t="s">
        <v>302</v>
      </c>
      <c r="C83" s="235">
        <v>-9182.8509999999987</v>
      </c>
      <c r="D83" s="235">
        <v>-10427.637000000001</v>
      </c>
      <c r="E83" s="235">
        <v>-3302.4869999999996</v>
      </c>
      <c r="F83" s="246">
        <v>-360.23500000000058</v>
      </c>
      <c r="G83" s="246">
        <v>-1094.6440000000007</v>
      </c>
      <c r="H83" s="246">
        <v>-766.14400000000023</v>
      </c>
      <c r="I83" s="246">
        <v>1670.9729999999981</v>
      </c>
      <c r="J83" s="246">
        <v>4151.005000000001</v>
      </c>
      <c r="K83" s="246">
        <v>4220.217999999998</v>
      </c>
      <c r="L83" s="246">
        <v>3099.3079999999991</v>
      </c>
      <c r="M83" s="246">
        <v>524.29200000000026</v>
      </c>
      <c r="N83" s="246">
        <v>1141.8630000000016</v>
      </c>
      <c r="O83" s="246">
        <v>344.82199999999989</v>
      </c>
      <c r="P83" s="246">
        <v>2556.7670000000012</v>
      </c>
      <c r="Q83" s="247">
        <v>-616.89199999999994</v>
      </c>
    </row>
    <row r="84" spans="2:17" ht="20.25">
      <c r="B84" s="239" t="s">
        <v>303</v>
      </c>
      <c r="C84" s="240">
        <v>-9532.6579999999994</v>
      </c>
      <c r="D84" s="240">
        <v>-12365.52</v>
      </c>
      <c r="E84" s="240">
        <v>-3677.3829999999994</v>
      </c>
      <c r="F84" s="251">
        <v>-871.27300000000059</v>
      </c>
      <c r="G84" s="251">
        <v>-1299.5870000000007</v>
      </c>
      <c r="H84" s="251">
        <v>-1074.9720000000002</v>
      </c>
      <c r="I84" s="251">
        <v>875.47099999999818</v>
      </c>
      <c r="J84" s="251">
        <v>2317.2990000000009</v>
      </c>
      <c r="K84" s="251">
        <v>1617.3799999999981</v>
      </c>
      <c r="L84" s="251">
        <v>1875.561999999999</v>
      </c>
      <c r="M84" s="251">
        <v>503.81300000000027</v>
      </c>
      <c r="N84" s="251">
        <v>1159.0090000000016</v>
      </c>
      <c r="O84" s="251">
        <v>339.41899999999987</v>
      </c>
      <c r="P84" s="251">
        <v>1554.1890000000012</v>
      </c>
      <c r="Q84" s="252">
        <v>-373.07199999999995</v>
      </c>
    </row>
    <row r="85" spans="2:17" ht="20.25">
      <c r="B85" s="31" t="s">
        <v>356</v>
      </c>
      <c r="C85" s="82"/>
      <c r="D85" s="82"/>
      <c r="E85" s="82"/>
      <c r="F85" s="82"/>
      <c r="G85" s="82"/>
      <c r="H85" s="82"/>
      <c r="I85" s="82"/>
      <c r="J85" s="82"/>
      <c r="K85" s="82"/>
      <c r="L85" s="82"/>
      <c r="M85" s="82"/>
    </row>
    <row r="86" spans="2:17" ht="20.25">
      <c r="B86" s="31"/>
      <c r="C86" s="31"/>
      <c r="D86" s="31"/>
      <c r="E86" s="31"/>
      <c r="F86" s="31"/>
      <c r="G86" s="31"/>
      <c r="H86" s="31"/>
      <c r="I86" s="31"/>
      <c r="J86" s="31"/>
      <c r="K86" s="31"/>
      <c r="L86" s="31"/>
      <c r="M86" s="31"/>
    </row>
    <row r="88" spans="2:17">
      <c r="B88" s="167"/>
      <c r="C88" s="167"/>
      <c r="D88" s="167"/>
      <c r="E88" s="167"/>
      <c r="F88" s="167"/>
      <c r="G88" s="167"/>
      <c r="H88" s="167"/>
      <c r="I88" s="167"/>
      <c r="J88" s="167"/>
      <c r="K88" s="167"/>
      <c r="L88" s="167"/>
      <c r="M88" s="167"/>
    </row>
    <row r="93" spans="2:17">
      <c r="C93" s="168"/>
      <c r="D93" s="168"/>
      <c r="E93" s="168"/>
      <c r="F93" s="168"/>
      <c r="G93" s="168"/>
      <c r="H93" s="168"/>
      <c r="I93" s="168"/>
      <c r="J93" s="168"/>
      <c r="K93" s="168"/>
    </row>
    <row r="94" spans="2:17">
      <c r="C94" s="168"/>
      <c r="D94" s="168"/>
      <c r="E94" s="168"/>
      <c r="F94" s="168"/>
      <c r="G94" s="168"/>
      <c r="H94" s="168"/>
      <c r="I94" s="168"/>
      <c r="J94" s="168"/>
      <c r="K94" s="168"/>
    </row>
    <row r="95" spans="2:17">
      <c r="C95" s="168"/>
      <c r="D95" s="168"/>
      <c r="E95" s="168"/>
      <c r="F95" s="168"/>
      <c r="G95" s="168"/>
      <c r="H95" s="168"/>
      <c r="I95" s="168"/>
      <c r="J95" s="168"/>
      <c r="K95" s="168"/>
    </row>
    <row r="96" spans="2:17">
      <c r="C96" s="168"/>
      <c r="D96" s="168"/>
      <c r="E96" s="168"/>
      <c r="F96" s="168"/>
      <c r="G96" s="168"/>
      <c r="H96" s="168"/>
      <c r="I96" s="168"/>
      <c r="J96" s="168"/>
      <c r="K96" s="168"/>
    </row>
    <row r="97" spans="3:11">
      <c r="C97" s="168"/>
      <c r="D97" s="168"/>
      <c r="E97" s="168"/>
      <c r="F97" s="168"/>
      <c r="G97" s="168"/>
      <c r="H97" s="168"/>
      <c r="I97" s="168"/>
      <c r="J97" s="168"/>
      <c r="K97" s="168"/>
    </row>
    <row r="98" spans="3:11">
      <c r="C98" s="168"/>
      <c r="D98" s="168"/>
      <c r="E98" s="168"/>
      <c r="F98" s="168"/>
      <c r="G98" s="168"/>
      <c r="H98" s="168"/>
      <c r="I98" s="168"/>
      <c r="J98" s="168"/>
      <c r="K98" s="168"/>
    </row>
  </sheetData>
  <mergeCells count="6">
    <mergeCell ref="B1:Q1"/>
    <mergeCell ref="L72:Q72"/>
    <mergeCell ref="M3:Q3"/>
    <mergeCell ref="L21:Q21"/>
    <mergeCell ref="L38:Q38"/>
    <mergeCell ref="L55:Q55"/>
  </mergeCells>
  <printOptions horizontalCentered="1"/>
  <pageMargins left="0.7" right="0.7" top="0.75" bottom="0.75" header="0.3" footer="0.3"/>
  <pageSetup scale="4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00B050"/>
    <pageSetUpPr fitToPage="1"/>
  </sheetPr>
  <dimension ref="A1:M67"/>
  <sheetViews>
    <sheetView showGridLines="0" view="pageBreakPreview" zoomScale="41" zoomScaleNormal="55" zoomScaleSheetLayoutView="41" workbookViewId="0">
      <selection activeCell="J29" sqref="J29"/>
    </sheetView>
  </sheetViews>
  <sheetFormatPr defaultRowHeight="12.75"/>
  <cols>
    <col min="1" max="1" width="9.140625" style="140"/>
    <col min="2" max="2" width="16.7109375" style="140" customWidth="1"/>
    <col min="3" max="3" width="78.140625" style="140" bestFit="1" customWidth="1"/>
    <col min="4" max="4" width="20.28515625" style="140" bestFit="1" customWidth="1"/>
    <col min="5" max="5" width="17.28515625" style="140" bestFit="1" customWidth="1"/>
    <col min="6" max="6" width="18.85546875" style="140" bestFit="1" customWidth="1"/>
    <col min="7" max="7" width="19" style="140" bestFit="1" customWidth="1"/>
    <col min="8" max="10" width="16.42578125" style="140" customWidth="1"/>
    <col min="11" max="11" width="9.140625" style="140"/>
    <col min="12" max="12" width="9.28515625" style="140" bestFit="1" customWidth="1"/>
    <col min="13" max="16384" width="9.140625" style="140"/>
  </cols>
  <sheetData>
    <row r="1" spans="1:13" ht="15.75">
      <c r="J1" s="141"/>
    </row>
    <row r="2" spans="1:13" ht="30.75">
      <c r="B2" s="917" t="s">
        <v>501</v>
      </c>
      <c r="C2" s="917"/>
      <c r="D2" s="917"/>
      <c r="E2" s="917"/>
      <c r="F2" s="917"/>
      <c r="G2" s="917"/>
      <c r="H2" s="917"/>
      <c r="I2" s="917"/>
      <c r="J2" s="917"/>
    </row>
    <row r="3" spans="1:13" ht="30.75">
      <c r="B3" s="918" t="s">
        <v>592</v>
      </c>
      <c r="C3" s="918"/>
      <c r="D3" s="918"/>
      <c r="E3" s="918"/>
      <c r="F3" s="918"/>
      <c r="G3" s="918"/>
      <c r="H3" s="918"/>
      <c r="I3" s="918"/>
      <c r="J3" s="918"/>
    </row>
    <row r="4" spans="1:13" ht="26.25" thickBot="1">
      <c r="B4" s="142"/>
      <c r="C4" s="142"/>
      <c r="D4" s="142"/>
      <c r="E4" s="142"/>
      <c r="F4" s="142"/>
      <c r="G4" s="142"/>
      <c r="H4" s="142"/>
      <c r="I4" s="142"/>
      <c r="J4" s="143" t="s">
        <v>382</v>
      </c>
    </row>
    <row r="5" spans="1:13" s="162" customFormat="1" ht="20.25">
      <c r="A5" s="159"/>
      <c r="B5" s="919" t="s">
        <v>156</v>
      </c>
      <c r="C5" s="920"/>
      <c r="D5" s="255" t="s">
        <v>419</v>
      </c>
      <c r="E5" s="255" t="s">
        <v>420</v>
      </c>
      <c r="F5" s="255" t="s">
        <v>421</v>
      </c>
      <c r="G5" s="255" t="s">
        <v>422</v>
      </c>
      <c r="H5" s="255" t="s">
        <v>319</v>
      </c>
      <c r="I5" s="255" t="s">
        <v>321</v>
      </c>
      <c r="J5" s="256" t="s">
        <v>332</v>
      </c>
      <c r="K5" s="161"/>
      <c r="L5" s="161"/>
      <c r="M5" s="161"/>
    </row>
    <row r="6" spans="1:13" ht="22.5">
      <c r="B6" s="257"/>
      <c r="C6" s="144"/>
      <c r="D6" s="144"/>
      <c r="E6" s="145"/>
      <c r="F6" s="145"/>
      <c r="G6" s="145"/>
      <c r="H6" s="145"/>
      <c r="I6" s="145"/>
      <c r="J6" s="258"/>
    </row>
    <row r="7" spans="1:13" ht="22.5" hidden="1">
      <c r="B7" s="259" t="s">
        <v>514</v>
      </c>
      <c r="C7" s="146" t="s">
        <v>515</v>
      </c>
      <c r="D7" s="147" t="s">
        <v>516</v>
      </c>
      <c r="E7" s="148" t="s">
        <v>517</v>
      </c>
      <c r="F7" s="148" t="s">
        <v>518</v>
      </c>
      <c r="G7" s="148" t="s">
        <v>519</v>
      </c>
      <c r="H7" s="148" t="s">
        <v>520</v>
      </c>
      <c r="I7" s="148" t="s">
        <v>521</v>
      </c>
      <c r="J7" s="260" t="s">
        <v>522</v>
      </c>
    </row>
    <row r="8" spans="1:13" ht="22.5">
      <c r="B8" s="253" t="s">
        <v>449</v>
      </c>
      <c r="C8" s="146"/>
      <c r="D8" s="147"/>
      <c r="E8" s="148"/>
      <c r="F8" s="148"/>
      <c r="G8" s="148"/>
      <c r="H8" s="148"/>
      <c r="I8" s="148"/>
      <c r="J8" s="260"/>
    </row>
    <row r="9" spans="1:13" ht="22.5">
      <c r="B9" s="259"/>
      <c r="C9" s="146"/>
      <c r="D9" s="147"/>
      <c r="E9" s="148"/>
      <c r="F9" s="148"/>
      <c r="G9" s="148"/>
      <c r="H9" s="148"/>
      <c r="I9" s="148"/>
      <c r="J9" s="260"/>
    </row>
    <row r="10" spans="1:13" s="152" customFormat="1" ht="22.5">
      <c r="B10" s="257" t="s">
        <v>423</v>
      </c>
      <c r="C10" s="144"/>
      <c r="D10" s="149">
        <v>51.020794364959031</v>
      </c>
      <c r="E10" s="150">
        <v>22.406639301863791</v>
      </c>
      <c r="F10" s="151">
        <v>18.285511657288499</v>
      </c>
      <c r="G10" s="151">
        <v>3.4438380651632357</v>
      </c>
      <c r="H10" s="151">
        <v>3.0813731941161384</v>
      </c>
      <c r="I10" s="151">
        <v>1.7618434166093087</v>
      </c>
      <c r="J10" s="261">
        <v>100.00000000000004</v>
      </c>
    </row>
    <row r="11" spans="1:13" ht="22.5">
      <c r="B11" s="259" t="s">
        <v>424</v>
      </c>
      <c r="C11" s="146"/>
      <c r="D11" s="149">
        <v>50.875483213197171</v>
      </c>
      <c r="E11" s="151">
        <v>23.300155358362684</v>
      </c>
      <c r="F11" s="151">
        <v>18.750497398439084</v>
      </c>
      <c r="G11" s="151">
        <v>3.2608201215912014</v>
      </c>
      <c r="H11" s="151">
        <v>3.1841473314264035</v>
      </c>
      <c r="I11" s="151">
        <v>0.62889657698348833</v>
      </c>
      <c r="J11" s="261">
        <v>100.00000000000003</v>
      </c>
    </row>
    <row r="12" spans="1:13" ht="22.5">
      <c r="B12" s="254" t="s">
        <v>478</v>
      </c>
      <c r="C12" s="144"/>
      <c r="D12" s="153">
        <v>82.150471691888981</v>
      </c>
      <c r="E12" s="151">
        <v>85.475490966579443</v>
      </c>
      <c r="F12" s="151">
        <v>82.290654418105206</v>
      </c>
      <c r="G12" s="151">
        <v>84.576945349915803</v>
      </c>
      <c r="H12" s="151">
        <v>99.94365362887271</v>
      </c>
      <c r="I12" s="151">
        <v>84.120958297469215</v>
      </c>
      <c r="J12" s="261">
        <v>83.609567698940367</v>
      </c>
    </row>
    <row r="13" spans="1:13" ht="22.5">
      <c r="B13" s="262"/>
      <c r="C13" s="144"/>
      <c r="D13" s="153"/>
      <c r="E13" s="151"/>
      <c r="F13" s="151"/>
      <c r="G13" s="151"/>
      <c r="H13" s="151"/>
      <c r="I13" s="151"/>
      <c r="J13" s="261"/>
    </row>
    <row r="14" spans="1:13" ht="22.5">
      <c r="B14" s="257" t="s">
        <v>298</v>
      </c>
      <c r="C14" s="144"/>
      <c r="D14" s="149"/>
      <c r="E14" s="151"/>
      <c r="F14" s="151"/>
      <c r="G14" s="151"/>
      <c r="H14" s="151"/>
      <c r="I14" s="151"/>
      <c r="J14" s="264"/>
    </row>
    <row r="15" spans="1:13" ht="22.5">
      <c r="B15" s="257"/>
      <c r="C15" s="144" t="s">
        <v>664</v>
      </c>
      <c r="D15" s="660">
        <v>49.212453654545769</v>
      </c>
      <c r="E15" s="661">
        <v>43.559417918501623</v>
      </c>
      <c r="F15" s="661">
        <v>5.3003533568904589E-2</v>
      </c>
      <c r="G15" s="661">
        <v>0</v>
      </c>
      <c r="H15" s="661">
        <v>0</v>
      </c>
      <c r="I15" s="661">
        <v>7.1751248933836953</v>
      </c>
      <c r="J15" s="705">
        <v>100</v>
      </c>
    </row>
    <row r="16" spans="1:13" ht="22.5">
      <c r="B16" s="659"/>
      <c r="C16" s="144"/>
      <c r="D16" s="149"/>
      <c r="E16" s="151"/>
      <c r="F16" s="151"/>
      <c r="G16" s="151"/>
      <c r="H16" s="151"/>
      <c r="I16" s="151"/>
      <c r="J16" s="261"/>
    </row>
    <row r="17" spans="2:10" ht="22.5">
      <c r="B17" s="257"/>
      <c r="C17" s="144" t="s">
        <v>665</v>
      </c>
      <c r="D17" s="660">
        <v>43.778053230272342</v>
      </c>
      <c r="E17" s="661">
        <v>23.957741548838847</v>
      </c>
      <c r="F17" s="661">
        <v>24.121094656001741</v>
      </c>
      <c r="G17" s="661">
        <v>1.6464195378010911</v>
      </c>
      <c r="H17" s="661">
        <v>1.2851889319024714</v>
      </c>
      <c r="I17" s="661">
        <v>5.2115020951834961</v>
      </c>
      <c r="J17" s="705">
        <v>100</v>
      </c>
    </row>
    <row r="18" spans="2:10" ht="22.5">
      <c r="B18" s="659"/>
      <c r="C18" s="144"/>
      <c r="D18" s="149"/>
      <c r="E18" s="151"/>
      <c r="F18" s="151"/>
      <c r="G18" s="151"/>
      <c r="H18" s="151"/>
      <c r="I18" s="151"/>
      <c r="J18" s="261"/>
    </row>
    <row r="19" spans="2:10" ht="22.5">
      <c r="B19" s="263" t="s">
        <v>435</v>
      </c>
      <c r="C19" s="144"/>
      <c r="D19" s="660"/>
      <c r="E19" s="661"/>
      <c r="F19" s="661"/>
      <c r="G19" s="661"/>
      <c r="H19" s="661"/>
      <c r="I19" s="661"/>
      <c r="J19" s="705"/>
    </row>
    <row r="20" spans="2:10" ht="22.5">
      <c r="B20" s="257"/>
      <c r="C20" s="144" t="s">
        <v>359</v>
      </c>
      <c r="D20" s="149">
        <v>43.979407319522757</v>
      </c>
      <c r="E20" s="151">
        <v>27.463713953455542</v>
      </c>
      <c r="F20" s="151">
        <v>24.706245759831326</v>
      </c>
      <c r="G20" s="151">
        <v>1.726127256029631</v>
      </c>
      <c r="H20" s="151">
        <v>1.1819660551546414</v>
      </c>
      <c r="I20" s="151">
        <v>0.9425396560060858</v>
      </c>
      <c r="J20" s="261">
        <v>100</v>
      </c>
    </row>
    <row r="21" spans="2:10" ht="22.5">
      <c r="B21" s="257"/>
      <c r="C21" s="144" t="s">
        <v>436</v>
      </c>
      <c r="D21" s="660">
        <v>39.454443386305321</v>
      </c>
      <c r="E21" s="661">
        <v>15.064771143251306</v>
      </c>
      <c r="F21" s="661">
        <v>36.602796324344965</v>
      </c>
      <c r="G21" s="661">
        <v>0.63738102943495267</v>
      </c>
      <c r="H21" s="661">
        <v>0.26159597829865078</v>
      </c>
      <c r="I21" s="661">
        <v>7.9790121383647969</v>
      </c>
      <c r="J21" s="705">
        <v>100</v>
      </c>
    </row>
    <row r="22" spans="2:10" ht="22.5">
      <c r="B22" s="257"/>
      <c r="C22" s="144" t="s">
        <v>437</v>
      </c>
      <c r="D22" s="149">
        <v>24.235001549092576</v>
      </c>
      <c r="E22" s="151">
        <v>9.1223908351395551</v>
      </c>
      <c r="F22" s="151">
        <v>3.8783757111391046</v>
      </c>
      <c r="G22" s="151">
        <v>4.8063292779508444E-3</v>
      </c>
      <c r="H22" s="151">
        <v>0</v>
      </c>
      <c r="I22" s="151">
        <v>62.759425575350811</v>
      </c>
      <c r="J22" s="261">
        <v>100</v>
      </c>
    </row>
    <row r="23" spans="2:10" ht="22.5">
      <c r="B23" s="257"/>
      <c r="C23" s="144" t="s">
        <v>438</v>
      </c>
      <c r="D23" s="660">
        <v>53.042609442833744</v>
      </c>
      <c r="E23" s="661">
        <v>26.874295779793268</v>
      </c>
      <c r="F23" s="661">
        <v>10.002597966714569</v>
      </c>
      <c r="G23" s="661">
        <v>4.6903394345579539</v>
      </c>
      <c r="H23" s="661">
        <v>5.3441324269192192</v>
      </c>
      <c r="I23" s="661">
        <v>4.6024949181250066E-2</v>
      </c>
      <c r="J23" s="705">
        <v>100</v>
      </c>
    </row>
    <row r="24" spans="2:10" ht="22.5">
      <c r="B24" s="257"/>
      <c r="C24" s="144" t="s">
        <v>439</v>
      </c>
      <c r="D24" s="149">
        <v>42.336227131584693</v>
      </c>
      <c r="E24" s="151">
        <v>42.172350490809798</v>
      </c>
      <c r="F24" s="151">
        <v>15.491422377605524</v>
      </c>
      <c r="G24" s="151">
        <v>0</v>
      </c>
      <c r="H24" s="151">
        <v>0</v>
      </c>
      <c r="I24" s="151">
        <v>0</v>
      </c>
      <c r="J24" s="261">
        <v>100</v>
      </c>
    </row>
    <row r="25" spans="2:10" ht="22.5">
      <c r="B25" s="257"/>
      <c r="C25" s="144" t="s">
        <v>369</v>
      </c>
      <c r="D25" s="660">
        <v>46.49521225485023</v>
      </c>
      <c r="E25" s="661">
        <v>11.860499991668656</v>
      </c>
      <c r="F25" s="661">
        <v>31.871691762523398</v>
      </c>
      <c r="G25" s="661">
        <v>3.0049765889259783</v>
      </c>
      <c r="H25" s="661">
        <v>4.8044078359058666</v>
      </c>
      <c r="I25" s="661">
        <v>1.96321156612587</v>
      </c>
      <c r="J25" s="705">
        <v>100</v>
      </c>
    </row>
    <row r="26" spans="2:10" ht="22.5">
      <c r="B26" s="257"/>
      <c r="C26" s="144" t="s">
        <v>440</v>
      </c>
      <c r="D26" s="149">
        <v>93.918600242615213</v>
      </c>
      <c r="E26" s="151">
        <v>3.7224488152440594</v>
      </c>
      <c r="F26" s="151">
        <v>5.7213038602443311E-2</v>
      </c>
      <c r="G26" s="151">
        <v>0.15686942193483511</v>
      </c>
      <c r="H26" s="151">
        <v>1.2564479649887099</v>
      </c>
      <c r="I26" s="151">
        <v>0.8884205166147342</v>
      </c>
      <c r="J26" s="261">
        <v>100</v>
      </c>
    </row>
    <row r="27" spans="2:10" ht="22.5">
      <c r="B27" s="259"/>
      <c r="C27" s="146" t="s">
        <v>95</v>
      </c>
      <c r="D27" s="153">
        <v>43.819081782926069</v>
      </c>
      <c r="E27" s="151">
        <v>24.105729983301984</v>
      </c>
      <c r="F27" s="151">
        <v>23.939385752204235</v>
      </c>
      <c r="G27" s="151">
        <v>1.6339894249233073</v>
      </c>
      <c r="H27" s="151">
        <v>1.2754860322915</v>
      </c>
      <c r="I27" s="151">
        <v>5.2263270243528961</v>
      </c>
      <c r="J27" s="261">
        <v>100</v>
      </c>
    </row>
    <row r="28" spans="2:10" ht="22.5">
      <c r="B28" s="257"/>
      <c r="C28" s="144"/>
      <c r="D28" s="157"/>
      <c r="E28" s="157"/>
      <c r="F28" s="157"/>
      <c r="G28" s="157"/>
      <c r="H28" s="157"/>
      <c r="I28" s="157"/>
      <c r="J28" s="157"/>
    </row>
    <row r="29" spans="2:10" ht="22.5">
      <c r="B29" s="265" t="s">
        <v>441</v>
      </c>
      <c r="C29" s="154"/>
      <c r="D29" s="155">
        <v>13.341122346569284</v>
      </c>
      <c r="E29" s="150">
        <v>11.780764367676717</v>
      </c>
      <c r="F29" s="150">
        <v>27.487092265117546</v>
      </c>
      <c r="G29" s="150">
        <v>9.2532902675350641</v>
      </c>
      <c r="H29" s="150">
        <v>10.493976463116327</v>
      </c>
      <c r="I29" s="150">
        <v>27.395493887521305</v>
      </c>
      <c r="J29" s="266">
        <v>15.826403318937606</v>
      </c>
    </row>
    <row r="30" spans="2:10" ht="22.5">
      <c r="B30" s="257" t="s">
        <v>442</v>
      </c>
      <c r="C30" s="144"/>
      <c r="D30" s="156">
        <v>12.9</v>
      </c>
      <c r="E30" s="151">
        <v>18.100000000000001</v>
      </c>
      <c r="F30" s="151">
        <v>87.9</v>
      </c>
      <c r="G30" s="151">
        <v>10.9</v>
      </c>
      <c r="H30" s="151">
        <v>2.2999999999999998</v>
      </c>
      <c r="I30" s="852">
        <v>0</v>
      </c>
      <c r="J30" s="264">
        <v>23.4</v>
      </c>
    </row>
    <row r="31" spans="2:10" ht="22.5">
      <c r="B31" s="257"/>
      <c r="C31" s="144"/>
      <c r="D31" s="156"/>
      <c r="E31" s="151"/>
      <c r="F31" s="151"/>
      <c r="G31" s="151"/>
      <c r="H31" s="151"/>
      <c r="I31" s="151"/>
      <c r="J31" s="264"/>
    </row>
    <row r="32" spans="2:10" ht="22.5">
      <c r="B32" s="259" t="s">
        <v>297</v>
      </c>
      <c r="C32" s="144"/>
      <c r="D32" s="149"/>
      <c r="E32" s="151"/>
      <c r="F32" s="151"/>
      <c r="G32" s="151"/>
      <c r="H32" s="151"/>
      <c r="I32" s="151"/>
      <c r="J32" s="264"/>
    </row>
    <row r="33" spans="2:10" ht="22.5">
      <c r="B33" s="259"/>
      <c r="C33" s="144"/>
      <c r="D33" s="660"/>
      <c r="E33" s="661"/>
      <c r="F33" s="661"/>
      <c r="G33" s="661"/>
      <c r="H33" s="661"/>
      <c r="I33" s="661"/>
      <c r="J33" s="662"/>
    </row>
    <row r="34" spans="2:10" ht="22.5">
      <c r="B34" s="259" t="s">
        <v>425</v>
      </c>
      <c r="C34" s="144"/>
      <c r="D34" s="149">
        <v>52.580175587161413</v>
      </c>
      <c r="E34" s="151">
        <v>23.148471261641799</v>
      </c>
      <c r="F34" s="151">
        <v>18.015651034544998</v>
      </c>
      <c r="G34" s="151">
        <v>3.3385516063225888</v>
      </c>
      <c r="H34" s="151">
        <v>2.7092420983637746</v>
      </c>
      <c r="I34" s="151">
        <v>0.20790841196543752</v>
      </c>
      <c r="J34" s="264">
        <v>100.00000000000003</v>
      </c>
    </row>
    <row r="35" spans="2:10" ht="22.5">
      <c r="B35" s="257"/>
      <c r="C35" s="144" t="s">
        <v>426</v>
      </c>
      <c r="D35" s="660">
        <v>46.006601008145758</v>
      </c>
      <c r="E35" s="661">
        <v>22.471156988937913</v>
      </c>
      <c r="F35" s="661">
        <v>22.891042319661562</v>
      </c>
      <c r="G35" s="661">
        <v>4.5810674441305848</v>
      </c>
      <c r="H35" s="661">
        <v>3.9172719919967491</v>
      </c>
      <c r="I35" s="661">
        <v>0.1328602471274668</v>
      </c>
      <c r="J35" s="662">
        <v>100.00000000000004</v>
      </c>
    </row>
    <row r="36" spans="2:10" ht="22.5">
      <c r="B36" s="257"/>
      <c r="C36" s="144" t="s">
        <v>427</v>
      </c>
      <c r="D36" s="149">
        <v>55.170658302141419</v>
      </c>
      <c r="E36" s="151">
        <v>23.439770762307912</v>
      </c>
      <c r="F36" s="151">
        <v>16.024697556532701</v>
      </c>
      <c r="G36" s="151">
        <v>2.852721256852075</v>
      </c>
      <c r="H36" s="151">
        <v>2.2670466037045078</v>
      </c>
      <c r="I36" s="151">
        <v>0.24510551846138651</v>
      </c>
      <c r="J36" s="264">
        <v>100.00000000000003</v>
      </c>
    </row>
    <row r="37" spans="2:10" ht="22.5">
      <c r="B37" s="257"/>
      <c r="C37" s="144" t="s">
        <v>428</v>
      </c>
      <c r="D37" s="660">
        <v>33.0154930631345</v>
      </c>
      <c r="E37" s="661">
        <v>29.617390567240502</v>
      </c>
      <c r="F37" s="661">
        <v>34.52224921531937</v>
      </c>
      <c r="G37" s="661">
        <v>1.1709095607144184</v>
      </c>
      <c r="H37" s="661">
        <v>1.0933797895153645</v>
      </c>
      <c r="I37" s="661">
        <v>0.58057780407584403</v>
      </c>
      <c r="J37" s="662">
        <v>100</v>
      </c>
    </row>
    <row r="38" spans="2:10" ht="22.5">
      <c r="B38" s="257"/>
      <c r="C38" s="144" t="s">
        <v>429</v>
      </c>
      <c r="D38" s="149">
        <v>54.055287463737336</v>
      </c>
      <c r="E38" s="151">
        <v>28.613006777143667</v>
      </c>
      <c r="F38" s="151">
        <v>14.288060618876782</v>
      </c>
      <c r="G38" s="151">
        <v>2.3207980840246401</v>
      </c>
      <c r="H38" s="151">
        <v>0.58065545669408514</v>
      </c>
      <c r="I38" s="151">
        <v>0.14219159952349258</v>
      </c>
      <c r="J38" s="264">
        <v>100</v>
      </c>
    </row>
    <row r="39" spans="2:10" ht="22.5">
      <c r="B39" s="257"/>
      <c r="C39" s="144" t="s">
        <v>430</v>
      </c>
      <c r="D39" s="660">
        <v>89.985822336042787</v>
      </c>
      <c r="E39" s="661">
        <v>3.8581427583239742</v>
      </c>
      <c r="F39" s="661">
        <v>1.3714678704478076</v>
      </c>
      <c r="G39" s="661">
        <v>2.0627662734340237</v>
      </c>
      <c r="H39" s="661">
        <v>2.7031069188446026</v>
      </c>
      <c r="I39" s="661">
        <v>1.8693842906807201E-2</v>
      </c>
      <c r="J39" s="662">
        <v>100</v>
      </c>
    </row>
    <row r="40" spans="2:10" ht="22.5">
      <c r="B40" s="257"/>
      <c r="C40" s="144"/>
      <c r="D40" s="149"/>
      <c r="E40" s="151"/>
      <c r="F40" s="151"/>
      <c r="G40" s="151"/>
      <c r="H40" s="151"/>
      <c r="I40" s="151"/>
      <c r="J40" s="264"/>
    </row>
    <row r="41" spans="2:10" ht="22.5">
      <c r="B41" s="259" t="s">
        <v>431</v>
      </c>
      <c r="C41" s="146"/>
      <c r="D41" s="153"/>
      <c r="E41" s="151"/>
      <c r="F41" s="151"/>
      <c r="G41" s="151"/>
      <c r="H41" s="151"/>
      <c r="I41" s="151"/>
      <c r="J41" s="264"/>
    </row>
    <row r="42" spans="2:10" ht="22.5">
      <c r="B42" s="259"/>
      <c r="C42" s="146"/>
      <c r="D42" s="153"/>
      <c r="E42" s="151"/>
      <c r="F42" s="151"/>
      <c r="G42" s="151"/>
      <c r="H42" s="151"/>
      <c r="I42" s="151"/>
      <c r="J42" s="264"/>
    </row>
    <row r="43" spans="2:10" ht="22.5">
      <c r="B43" s="257" t="s">
        <v>450</v>
      </c>
      <c r="C43" s="144"/>
      <c r="D43" s="153">
        <v>15.530956935667964</v>
      </c>
      <c r="E43" s="151">
        <v>12.124849323322227</v>
      </c>
      <c r="F43" s="151">
        <v>11.114928911496287</v>
      </c>
      <c r="G43" s="151">
        <v>19.189173430041567</v>
      </c>
      <c r="H43" s="151">
        <v>29.563415356282896</v>
      </c>
      <c r="I43" s="151">
        <v>9.3831823092721294</v>
      </c>
      <c r="J43" s="264">
        <v>14.686812303236735</v>
      </c>
    </row>
    <row r="44" spans="2:10" ht="22.5">
      <c r="B44" s="257" t="s">
        <v>433</v>
      </c>
      <c r="C44" s="144"/>
      <c r="D44" s="149">
        <v>13.106425432102526</v>
      </c>
      <c r="E44" s="151">
        <v>9.3289964739533762</v>
      </c>
      <c r="F44" s="151">
        <v>10.280013621570035</v>
      </c>
      <c r="G44" s="151">
        <v>18.65315958057792</v>
      </c>
      <c r="H44" s="151">
        <v>29.351783508879965</v>
      </c>
      <c r="I44" s="151">
        <v>3.6996171938912483</v>
      </c>
      <c r="J44" s="264">
        <v>12.54229311889744</v>
      </c>
    </row>
    <row r="45" spans="2:10" ht="22.5">
      <c r="B45" s="257" t="s">
        <v>434</v>
      </c>
      <c r="C45" s="144"/>
      <c r="D45" s="149">
        <v>10.512981391802386</v>
      </c>
      <c r="E45" s="151">
        <v>7.1040203002475169</v>
      </c>
      <c r="F45" s="151">
        <v>6.9201946842342998</v>
      </c>
      <c r="G45" s="151">
        <v>15.900337109284226</v>
      </c>
      <c r="H45" s="151">
        <v>16.35927790079063</v>
      </c>
      <c r="I45" s="151">
        <v>6.4833829413456847</v>
      </c>
      <c r="J45" s="264">
        <v>9.3868711492086945</v>
      </c>
    </row>
    <row r="46" spans="2:10" ht="22.5">
      <c r="B46" s="257" t="s">
        <v>432</v>
      </c>
      <c r="C46" s="144"/>
      <c r="D46" s="153">
        <v>53.521691731443113</v>
      </c>
      <c r="E46" s="151">
        <v>19.956919840755045</v>
      </c>
      <c r="F46" s="151">
        <v>18.112553703095308</v>
      </c>
      <c r="G46" s="151">
        <v>4.5559500587370829</v>
      </c>
      <c r="H46" s="151">
        <v>2.8769958077199278</v>
      </c>
      <c r="I46" s="151">
        <v>2.4606419914126438</v>
      </c>
      <c r="J46" s="264">
        <v>100</v>
      </c>
    </row>
    <row r="47" spans="2:10" ht="22.5">
      <c r="B47" s="257"/>
      <c r="C47" s="144"/>
      <c r="D47" s="149"/>
      <c r="E47" s="151"/>
      <c r="F47" s="151"/>
      <c r="G47" s="151"/>
      <c r="H47" s="151"/>
      <c r="I47" s="151"/>
      <c r="J47" s="261"/>
    </row>
    <row r="48" spans="2:10" ht="22.5">
      <c r="B48" s="259" t="s">
        <v>443</v>
      </c>
      <c r="C48" s="146"/>
      <c r="D48" s="149"/>
      <c r="E48" s="151"/>
      <c r="F48" s="151"/>
      <c r="G48" s="151"/>
      <c r="H48" s="151"/>
      <c r="I48" s="151"/>
      <c r="J48" s="264"/>
    </row>
    <row r="49" spans="2:10" ht="22.5">
      <c r="B49" s="259"/>
      <c r="C49" s="146"/>
      <c r="D49" s="149"/>
      <c r="E49" s="151"/>
      <c r="F49" s="151"/>
      <c r="G49" s="151"/>
      <c r="H49" s="151"/>
      <c r="I49" s="151"/>
      <c r="J49" s="264"/>
    </row>
    <row r="50" spans="2:10" ht="22.5">
      <c r="B50" s="257" t="s">
        <v>513</v>
      </c>
      <c r="C50" s="144"/>
      <c r="D50" s="153">
        <v>75.921468180767889</v>
      </c>
      <c r="E50" s="151">
        <v>15.508236596891004</v>
      </c>
      <c r="F50" s="151">
        <v>5.8511423006000767</v>
      </c>
      <c r="G50" s="151">
        <v>1.7453534179132935</v>
      </c>
      <c r="H50" s="151">
        <v>2.2621215784152877</v>
      </c>
      <c r="I50" s="151">
        <v>-1.2883220745875688</v>
      </c>
      <c r="J50" s="264">
        <v>100.00000000000004</v>
      </c>
    </row>
    <row r="51" spans="2:10" ht="22.5">
      <c r="B51" s="257" t="s">
        <v>444</v>
      </c>
      <c r="C51" s="144"/>
      <c r="D51" s="149">
        <v>74.984318736453574</v>
      </c>
      <c r="E51" s="151">
        <v>73.867464224261084</v>
      </c>
      <c r="F51" s="151">
        <v>62.238415970235508</v>
      </c>
      <c r="G51" s="151">
        <v>81.335557384270246</v>
      </c>
      <c r="H51" s="151">
        <v>75.725797118647648</v>
      </c>
      <c r="I51" s="151">
        <v>73.444952184021005</v>
      </c>
      <c r="J51" s="264">
        <v>73.441379968678945</v>
      </c>
    </row>
    <row r="52" spans="2:10" ht="22.5">
      <c r="B52" s="257" t="s">
        <v>445</v>
      </c>
      <c r="C52" s="144"/>
      <c r="D52" s="156">
        <v>25.01568126354643</v>
      </c>
      <c r="E52" s="151">
        <v>26.132535775738919</v>
      </c>
      <c r="F52" s="151">
        <v>37.761584029764506</v>
      </c>
      <c r="G52" s="151">
        <v>18.664442615729758</v>
      </c>
      <c r="H52" s="151">
        <v>24.274202881352352</v>
      </c>
      <c r="I52" s="151">
        <v>26.555047815978988</v>
      </c>
      <c r="J52" s="264">
        <v>26.558620031321052</v>
      </c>
    </row>
    <row r="53" spans="2:10" ht="22.5">
      <c r="B53" s="257" t="s">
        <v>446</v>
      </c>
      <c r="C53" s="146"/>
      <c r="D53" s="149">
        <v>1.9873678929953027</v>
      </c>
      <c r="E53" s="151">
        <v>10.101782453687948</v>
      </c>
      <c r="F53" s="151">
        <v>4.7802995661566436</v>
      </c>
      <c r="G53" s="151">
        <v>-1.2520245806569676E-3</v>
      </c>
      <c r="H53" s="151">
        <v>1.7212583058110003</v>
      </c>
      <c r="I53" s="151">
        <v>47.235962337362395</v>
      </c>
      <c r="J53" s="264">
        <v>5.3435816215687115</v>
      </c>
    </row>
    <row r="54" spans="2:10" ht="22.5">
      <c r="B54" s="257"/>
      <c r="C54" s="144"/>
      <c r="D54" s="157"/>
      <c r="E54" s="157"/>
      <c r="F54" s="157"/>
      <c r="G54" s="157"/>
      <c r="H54" s="157"/>
      <c r="I54" s="157"/>
      <c r="J54" s="267"/>
    </row>
    <row r="55" spans="2:10" ht="22.5">
      <c r="B55" s="259" t="s">
        <v>388</v>
      </c>
      <c r="C55" s="146"/>
      <c r="D55" s="157"/>
      <c r="E55" s="157"/>
      <c r="F55" s="157"/>
      <c r="G55" s="157"/>
      <c r="H55" s="157"/>
      <c r="I55" s="157"/>
      <c r="J55" s="267"/>
    </row>
    <row r="56" spans="2:10" ht="22.5">
      <c r="B56" s="259"/>
      <c r="C56" s="146"/>
      <c r="D56" s="157"/>
      <c r="E56" s="157"/>
      <c r="F56" s="157"/>
      <c r="G56" s="157"/>
      <c r="H56" s="157"/>
      <c r="I56" s="157"/>
      <c r="J56" s="267"/>
    </row>
    <row r="57" spans="2:10" ht="22.5">
      <c r="B57" s="257" t="s">
        <v>447</v>
      </c>
      <c r="C57" s="144"/>
      <c r="D57" s="156">
        <v>43.779952734045096</v>
      </c>
      <c r="E57" s="156">
        <v>44.374887733883817</v>
      </c>
      <c r="F57" s="156">
        <v>41.896885336290005</v>
      </c>
      <c r="G57" s="156">
        <v>46.677933016645511</v>
      </c>
      <c r="H57" s="156">
        <v>68.898512535187024</v>
      </c>
      <c r="I57" s="156">
        <v>20.549928874253691</v>
      </c>
      <c r="J57" s="268">
        <v>44.03345083551141</v>
      </c>
    </row>
    <row r="58" spans="2:10" ht="22.5">
      <c r="B58" s="691" t="s">
        <v>448</v>
      </c>
      <c r="C58" s="691"/>
      <c r="D58" s="156">
        <v>56.411199266993691</v>
      </c>
      <c r="E58" s="151">
        <v>57.036981711131929</v>
      </c>
      <c r="F58" s="151">
        <v>56.468175354731677</v>
      </c>
      <c r="G58" s="151">
        <v>63.938302940962956</v>
      </c>
      <c r="H58" s="151">
        <v>104.05697367868585</v>
      </c>
      <c r="I58" s="151">
        <v>231.24397713388149</v>
      </c>
      <c r="J58" s="264">
        <v>58.471950620503407</v>
      </c>
    </row>
    <row r="59" spans="2:10" ht="24.75" customHeight="1" thickBot="1">
      <c r="B59" s="269" t="s">
        <v>650</v>
      </c>
      <c r="C59" s="270"/>
      <c r="D59" s="271">
        <v>53.932859976914457</v>
      </c>
      <c r="E59" s="271">
        <v>52.908245449005229</v>
      </c>
      <c r="F59" s="271">
        <v>52.804589297394557</v>
      </c>
      <c r="G59" s="271">
        <v>48.631768256838761</v>
      </c>
      <c r="H59" s="271">
        <v>39.262530306528554</v>
      </c>
      <c r="I59" s="271">
        <v>718.92465359737537</v>
      </c>
      <c r="J59" s="272">
        <v>54.300551516676101</v>
      </c>
    </row>
    <row r="60" spans="2:10" ht="20.25">
      <c r="B60" s="31" t="s">
        <v>356</v>
      </c>
    </row>
    <row r="63" spans="2:10" ht="22.5">
      <c r="D63" s="660"/>
      <c r="E63" s="661"/>
      <c r="F63" s="661"/>
      <c r="G63" s="661"/>
      <c r="H63" s="661"/>
      <c r="I63" s="661"/>
      <c r="J63" s="662"/>
    </row>
    <row r="64" spans="2:10" ht="22.5">
      <c r="D64" s="660"/>
      <c r="E64" s="661"/>
      <c r="F64" s="661"/>
      <c r="G64" s="661"/>
      <c r="H64" s="661"/>
      <c r="I64" s="661"/>
      <c r="J64" s="662"/>
    </row>
    <row r="65" spans="4:10" ht="22.5">
      <c r="D65" s="660"/>
      <c r="E65" s="661"/>
      <c r="F65" s="661"/>
      <c r="G65" s="661"/>
      <c r="H65" s="661"/>
      <c r="I65" s="661"/>
      <c r="J65" s="662"/>
    </row>
    <row r="66" spans="4:10" ht="22.5">
      <c r="D66" s="660"/>
      <c r="E66" s="661"/>
      <c r="F66" s="661"/>
      <c r="G66" s="661"/>
      <c r="H66" s="661"/>
      <c r="I66" s="661"/>
      <c r="J66" s="662"/>
    </row>
    <row r="67" spans="4:10" ht="22.5">
      <c r="D67" s="660"/>
      <c r="E67" s="661"/>
      <c r="F67" s="661"/>
      <c r="G67" s="661"/>
      <c r="H67" s="661"/>
      <c r="I67" s="661"/>
      <c r="J67" s="662"/>
    </row>
  </sheetData>
  <mergeCells count="3">
    <mergeCell ref="B2:J2"/>
    <mergeCell ref="B3:J3"/>
    <mergeCell ref="B5:C5"/>
  </mergeCells>
  <pageMargins left="0.7" right="0.7" top="0.75" bottom="0.75" header="0.3" footer="0.3"/>
  <pageSetup scale="38" orientation="portrait" r:id="rId1"/>
  <tableParts count="1">
    <tablePart r:id="rId2"/>
  </tableParts>
</worksheet>
</file>

<file path=xl/worksheets/sheet8.xml><?xml version="1.0" encoding="utf-8"?>
<worksheet xmlns="http://schemas.openxmlformats.org/spreadsheetml/2006/main" xmlns:r="http://schemas.openxmlformats.org/officeDocument/2006/relationships">
  <sheetPr>
    <tabColor rgb="FF00B050"/>
    <pageSetUpPr fitToPage="1"/>
  </sheetPr>
  <dimension ref="A1:O160"/>
  <sheetViews>
    <sheetView showGridLines="0" view="pageBreakPreview" zoomScale="64" zoomScaleNormal="78" zoomScaleSheetLayoutView="64" workbookViewId="0">
      <selection activeCell="O29" sqref="O29"/>
    </sheetView>
  </sheetViews>
  <sheetFormatPr defaultColWidth="32.85546875" defaultRowHeight="20.25"/>
  <cols>
    <col min="1" max="2" width="32.85546875" style="131"/>
    <col min="3" max="3" width="19.7109375" style="131" hidden="1" customWidth="1"/>
    <col min="4" max="4" width="16.7109375" style="131" hidden="1" customWidth="1"/>
    <col min="5" max="11" width="17.7109375" style="131" bestFit="1" customWidth="1"/>
    <col min="12" max="13" width="17.28515625" style="131" hidden="1" customWidth="1"/>
    <col min="14" max="15" width="17.28515625" style="131" bestFit="1" customWidth="1"/>
    <col min="16" max="16384" width="32.85546875" style="131"/>
  </cols>
  <sheetData>
    <row r="1" spans="1:15" ht="25.5">
      <c r="A1" s="134"/>
      <c r="B1" s="921" t="s">
        <v>489</v>
      </c>
      <c r="C1" s="921"/>
      <c r="D1" s="921"/>
      <c r="E1" s="921"/>
      <c r="F1" s="921"/>
      <c r="G1" s="921"/>
      <c r="H1" s="921"/>
      <c r="I1" s="921"/>
      <c r="J1" s="921"/>
      <c r="K1" s="921"/>
      <c r="L1" s="921"/>
      <c r="M1" s="921"/>
      <c r="N1" s="921"/>
      <c r="O1" s="921"/>
    </row>
    <row r="2" spans="1:15" ht="25.5">
      <c r="A2" s="134"/>
      <c r="B2" s="135"/>
      <c r="C2" s="135"/>
      <c r="D2" s="135"/>
      <c r="E2" s="135"/>
      <c r="F2" s="135"/>
      <c r="G2" s="135"/>
      <c r="H2" s="135"/>
      <c r="I2" s="135"/>
      <c r="J2" s="135"/>
      <c r="K2" s="135"/>
      <c r="L2" s="135"/>
    </row>
    <row r="3" spans="1:15" ht="22.5">
      <c r="B3" s="136" t="s">
        <v>399</v>
      </c>
    </row>
    <row r="4" spans="1:15" ht="21" customHeight="1">
      <c r="K4" s="922" t="s">
        <v>97</v>
      </c>
      <c r="L4" s="922"/>
      <c r="M4" s="922"/>
      <c r="N4" s="922"/>
      <c r="O4" s="922"/>
    </row>
    <row r="5" spans="1:15" s="162" customFormat="1">
      <c r="B5" s="276"/>
      <c r="C5" s="695" t="s">
        <v>1</v>
      </c>
      <c r="D5" s="695" t="s">
        <v>2</v>
      </c>
      <c r="E5" s="695" t="s">
        <v>3</v>
      </c>
      <c r="F5" s="695" t="s">
        <v>4</v>
      </c>
      <c r="G5" s="695" t="s">
        <v>5</v>
      </c>
      <c r="H5" s="695" t="s">
        <v>6</v>
      </c>
      <c r="I5" s="695" t="s">
        <v>7</v>
      </c>
      <c r="J5" s="695" t="s">
        <v>305</v>
      </c>
      <c r="K5" s="695" t="s">
        <v>8</v>
      </c>
      <c r="L5" s="695" t="s">
        <v>496</v>
      </c>
      <c r="M5" s="695" t="s">
        <v>539</v>
      </c>
      <c r="N5" s="696" t="s">
        <v>550</v>
      </c>
      <c r="O5" s="696" t="s">
        <v>585</v>
      </c>
    </row>
    <row r="6" spans="1:15">
      <c r="B6" s="277" t="s">
        <v>298</v>
      </c>
      <c r="C6" s="232">
        <v>1242489.6960000002</v>
      </c>
      <c r="D6" s="232">
        <v>1715060.3419999999</v>
      </c>
      <c r="E6" s="232">
        <v>2126843.8099999996</v>
      </c>
      <c r="F6" s="243">
        <v>2564055.222000001</v>
      </c>
      <c r="G6" s="243">
        <v>2875685.7080000006</v>
      </c>
      <c r="H6" s="243">
        <v>3422548.7251720703</v>
      </c>
      <c r="I6" s="243">
        <v>3551331.3450000002</v>
      </c>
      <c r="J6" s="243">
        <v>3714311.5730000003</v>
      </c>
      <c r="K6" s="244">
        <v>3717393.608</v>
      </c>
      <c r="L6" s="244">
        <v>3776682.0649999999</v>
      </c>
      <c r="M6" s="244">
        <v>3666535.1510000005</v>
      </c>
      <c r="N6" s="244">
        <v>3746149.3199999994</v>
      </c>
      <c r="O6" s="278">
        <v>3846410.841</v>
      </c>
    </row>
    <row r="7" spans="1:15">
      <c r="B7" s="279" t="s">
        <v>336</v>
      </c>
      <c r="C7" s="280">
        <v>211305.04</v>
      </c>
      <c r="D7" s="281">
        <v>199753.95900000003</v>
      </c>
      <c r="E7" s="281">
        <v>177432.72500000003</v>
      </c>
      <c r="F7" s="281">
        <v>176765.886</v>
      </c>
      <c r="G7" s="281">
        <v>217997.93400000001</v>
      </c>
      <c r="H7" s="281">
        <v>359237.87299999996</v>
      </c>
      <c r="I7" s="281">
        <v>446005.02600000013</v>
      </c>
      <c r="J7" s="281">
        <v>547769.71299999999</v>
      </c>
      <c r="K7" s="281">
        <v>573524.13899999997</v>
      </c>
      <c r="L7" s="281">
        <v>579197.18700000003</v>
      </c>
      <c r="M7" s="281">
        <v>613218.772</v>
      </c>
      <c r="N7" s="281">
        <v>607144.91800000006</v>
      </c>
      <c r="O7" s="282">
        <v>608748.4929999999</v>
      </c>
    </row>
    <row r="8" spans="1:15">
      <c r="B8" s="277" t="s">
        <v>337</v>
      </c>
      <c r="C8" s="232">
        <v>135103.80000000002</v>
      </c>
      <c r="D8" s="232">
        <v>140613.348</v>
      </c>
      <c r="E8" s="232">
        <v>136264.024</v>
      </c>
      <c r="F8" s="243">
        <v>137672.27900000001</v>
      </c>
      <c r="G8" s="243">
        <v>187603.13500000001</v>
      </c>
      <c r="H8" s="243">
        <v>249914.18699999998</v>
      </c>
      <c r="I8" s="243">
        <v>311588.21699999995</v>
      </c>
      <c r="J8" s="243">
        <v>365520.86099999998</v>
      </c>
      <c r="K8" s="244">
        <v>382261.95099999994</v>
      </c>
      <c r="L8" s="244">
        <v>393225.52600000001</v>
      </c>
      <c r="M8" s="244">
        <v>403586.63399999996</v>
      </c>
      <c r="N8" s="244">
        <v>405439.60100000002</v>
      </c>
      <c r="O8" s="278">
        <v>417134.40400000004</v>
      </c>
    </row>
    <row r="9" spans="1:15">
      <c r="B9" s="279" t="s">
        <v>11</v>
      </c>
      <c r="C9" s="283">
        <v>1107648.2179999999</v>
      </c>
      <c r="D9" s="284">
        <v>1574446.993</v>
      </c>
      <c r="E9" s="284">
        <v>1990579.7830000003</v>
      </c>
      <c r="F9" s="284">
        <v>2427719.4709999994</v>
      </c>
      <c r="G9" s="284">
        <v>2688087.0750000007</v>
      </c>
      <c r="H9" s="284">
        <v>3172635.5381101798</v>
      </c>
      <c r="I9" s="284">
        <v>3239744.1279622987</v>
      </c>
      <c r="J9" s="284">
        <v>3348790.7120000003</v>
      </c>
      <c r="K9" s="284">
        <v>3335131.6570000001</v>
      </c>
      <c r="L9" s="284">
        <v>3383456.5389999999</v>
      </c>
      <c r="M9" s="284">
        <v>3262948.5170000005</v>
      </c>
      <c r="N9" s="284">
        <v>3340709.7189999996</v>
      </c>
      <c r="O9" s="285">
        <v>3429276.4369999999</v>
      </c>
    </row>
    <row r="10" spans="1:15">
      <c r="B10" s="286" t="s">
        <v>338</v>
      </c>
      <c r="C10" s="287">
        <v>76196.061999999976</v>
      </c>
      <c r="D10" s="287">
        <v>59140.611000000034</v>
      </c>
      <c r="E10" s="287">
        <v>41168.719000000041</v>
      </c>
      <c r="F10" s="288">
        <v>39093.606999999989</v>
      </c>
      <c r="G10" s="288">
        <v>30394.798999999999</v>
      </c>
      <c r="H10" s="288">
        <v>109323.68599999999</v>
      </c>
      <c r="I10" s="288">
        <v>134416.80900000018</v>
      </c>
      <c r="J10" s="288">
        <v>182248.85200000001</v>
      </c>
      <c r="K10" s="289">
        <v>191262.18800000002</v>
      </c>
      <c r="L10" s="289">
        <v>185971.66100000002</v>
      </c>
      <c r="M10" s="289">
        <v>209632.13800000004</v>
      </c>
      <c r="N10" s="289">
        <v>201705.31700000004</v>
      </c>
      <c r="O10" s="290">
        <v>191614.08899999986</v>
      </c>
    </row>
    <row r="11" spans="1:15">
      <c r="B11" s="131" t="s">
        <v>356</v>
      </c>
      <c r="C11" s="137"/>
      <c r="D11" s="137"/>
      <c r="E11" s="137"/>
      <c r="F11" s="137"/>
      <c r="G11" s="137"/>
      <c r="H11" s="137"/>
      <c r="I11" s="137"/>
    </row>
    <row r="12" spans="1:15">
      <c r="C12" s="137"/>
      <c r="D12" s="137"/>
      <c r="E12" s="137"/>
      <c r="F12" s="137"/>
      <c r="G12" s="137"/>
      <c r="H12" s="137"/>
      <c r="I12" s="137"/>
    </row>
    <row r="13" spans="1:15">
      <c r="C13" s="137"/>
      <c r="D13" s="137"/>
      <c r="E13" s="137"/>
      <c r="F13" s="137"/>
      <c r="G13" s="137"/>
      <c r="H13" s="137"/>
      <c r="I13" s="137"/>
    </row>
    <row r="14" spans="1:15" ht="22.5">
      <c r="B14" s="136" t="s">
        <v>400</v>
      </c>
      <c r="C14" s="137"/>
      <c r="D14" s="137"/>
      <c r="E14" s="137"/>
      <c r="F14" s="137"/>
      <c r="G14" s="137"/>
      <c r="H14" s="137"/>
      <c r="I14" s="137"/>
    </row>
    <row r="15" spans="1:15" ht="21" customHeight="1">
      <c r="C15" s="137"/>
      <c r="D15" s="137"/>
      <c r="E15" s="137"/>
      <c r="F15" s="137"/>
      <c r="G15" s="137"/>
      <c r="H15" s="137"/>
      <c r="I15" s="137"/>
      <c r="K15" s="922" t="s">
        <v>97</v>
      </c>
      <c r="L15" s="922"/>
      <c r="M15" s="922"/>
      <c r="N15" s="922"/>
      <c r="O15" s="922"/>
    </row>
    <row r="16" spans="1:15">
      <c r="B16" s="276"/>
      <c r="C16" s="695" t="s">
        <v>1</v>
      </c>
      <c r="D16" s="695" t="s">
        <v>2</v>
      </c>
      <c r="E16" s="695" t="s">
        <v>3</v>
      </c>
      <c r="F16" s="695" t="s">
        <v>4</v>
      </c>
      <c r="G16" s="695" t="s">
        <v>5</v>
      </c>
      <c r="H16" s="695" t="s">
        <v>6</v>
      </c>
      <c r="I16" s="695" t="s">
        <v>7</v>
      </c>
      <c r="J16" s="695" t="s">
        <v>305</v>
      </c>
      <c r="K16" s="695" t="s">
        <v>8</v>
      </c>
      <c r="L16" s="695" t="s">
        <v>496</v>
      </c>
      <c r="M16" s="696" t="s">
        <v>539</v>
      </c>
      <c r="N16" s="696" t="s">
        <v>550</v>
      </c>
      <c r="O16" s="696" t="s">
        <v>585</v>
      </c>
    </row>
    <row r="17" spans="2:15">
      <c r="B17" s="277" t="s">
        <v>339</v>
      </c>
      <c r="C17" s="232">
        <v>12513.936</v>
      </c>
      <c r="D17" s="232">
        <v>14980.216</v>
      </c>
      <c r="E17" s="232">
        <v>6890.0050000000001</v>
      </c>
      <c r="F17" s="243">
        <v>12659.74</v>
      </c>
      <c r="G17" s="243">
        <v>8998.723</v>
      </c>
      <c r="H17" s="243">
        <v>11557.85</v>
      </c>
      <c r="I17" s="243">
        <v>12152.412</v>
      </c>
      <c r="J17" s="243">
        <v>13601.180999999999</v>
      </c>
      <c r="K17" s="244">
        <v>12785.768</v>
      </c>
      <c r="L17" s="244">
        <v>16685.596000000001</v>
      </c>
      <c r="M17" s="244">
        <v>15811.141</v>
      </c>
      <c r="N17" s="244">
        <v>15559.64</v>
      </c>
      <c r="O17" s="244">
        <v>12622.810000000001</v>
      </c>
    </row>
    <row r="18" spans="2:15">
      <c r="B18" s="279" t="s">
        <v>340</v>
      </c>
      <c r="C18" s="280">
        <v>10565.95</v>
      </c>
      <c r="D18" s="281">
        <v>13852.773999999999</v>
      </c>
      <c r="E18" s="281">
        <v>17404.727999999999</v>
      </c>
      <c r="F18" s="281">
        <v>17718.210999999999</v>
      </c>
      <c r="G18" s="281">
        <v>36519.814999999995</v>
      </c>
      <c r="H18" s="281">
        <v>78502.535999999993</v>
      </c>
      <c r="I18" s="281">
        <v>63904.894</v>
      </c>
      <c r="J18" s="281">
        <v>56146.030999999995</v>
      </c>
      <c r="K18" s="281">
        <v>59849.853000000003</v>
      </c>
      <c r="L18" s="281">
        <v>60464.421000000002</v>
      </c>
      <c r="M18" s="281">
        <v>68983.741999999998</v>
      </c>
      <c r="N18" s="281">
        <v>60368.536999999997</v>
      </c>
      <c r="O18" s="281">
        <v>56346.313999999998</v>
      </c>
    </row>
    <row r="19" spans="2:15">
      <c r="B19" s="277" t="s">
        <v>341</v>
      </c>
      <c r="C19" s="232">
        <v>7291.396999999999</v>
      </c>
      <c r="D19" s="232">
        <v>15102.519</v>
      </c>
      <c r="E19" s="232">
        <v>12206.06</v>
      </c>
      <c r="F19" s="243">
        <v>17428.566999999999</v>
      </c>
      <c r="G19" s="243">
        <v>24247.5</v>
      </c>
      <c r="H19" s="243">
        <v>67876.843999999997</v>
      </c>
      <c r="I19" s="243">
        <v>77808.901000000013</v>
      </c>
      <c r="J19" s="243">
        <v>66264.433000000005</v>
      </c>
      <c r="K19" s="244">
        <v>64349.275999999998</v>
      </c>
      <c r="L19" s="244">
        <v>58963.087999999996</v>
      </c>
      <c r="M19" s="244">
        <v>63223.390000000007</v>
      </c>
      <c r="N19" s="244">
        <v>64037.188000000002</v>
      </c>
      <c r="O19" s="244">
        <v>55210.188999999991</v>
      </c>
    </row>
    <row r="20" spans="2:15">
      <c r="B20" s="279" t="s">
        <v>342</v>
      </c>
      <c r="C20" s="283">
        <v>69887.184999999998</v>
      </c>
      <c r="D20" s="284">
        <v>155817.41699999999</v>
      </c>
      <c r="E20" s="284">
        <v>140813.98599999998</v>
      </c>
      <c r="F20" s="284">
        <v>128959.36799999999</v>
      </c>
      <c r="G20" s="284">
        <v>148232.89600000001</v>
      </c>
      <c r="H20" s="284">
        <v>201300.728</v>
      </c>
      <c r="I20" s="284">
        <v>292138.45700000005</v>
      </c>
      <c r="J20" s="284">
        <v>411758.06800000003</v>
      </c>
      <c r="K20" s="284">
        <v>436539.24199999997</v>
      </c>
      <c r="L20" s="284">
        <v>443084.08199999999</v>
      </c>
      <c r="M20" s="284">
        <v>465200.49900000001</v>
      </c>
      <c r="N20" s="284">
        <v>467179.55300000007</v>
      </c>
      <c r="O20" s="284">
        <v>484569.17999999993</v>
      </c>
    </row>
    <row r="21" spans="2:15" s="138" customFormat="1">
      <c r="B21" s="286" t="s">
        <v>95</v>
      </c>
      <c r="C21" s="287"/>
      <c r="D21" s="287">
        <v>199752.92599999998</v>
      </c>
      <c r="E21" s="287">
        <v>177314.77899999998</v>
      </c>
      <c r="F21" s="288">
        <v>176765.886</v>
      </c>
      <c r="G21" s="288">
        <v>217998.93400000001</v>
      </c>
      <c r="H21" s="288">
        <v>359237.95799999998</v>
      </c>
      <c r="I21" s="288">
        <v>446004.66400000005</v>
      </c>
      <c r="J21" s="288">
        <v>547769.71299999999</v>
      </c>
      <c r="K21" s="289">
        <v>573524.13899999997</v>
      </c>
      <c r="L21" s="289">
        <v>579197.18700000003</v>
      </c>
      <c r="M21" s="289">
        <v>613218.772</v>
      </c>
      <c r="N21" s="289">
        <v>607144.91800000006</v>
      </c>
      <c r="O21" s="289">
        <v>608748.4929999999</v>
      </c>
    </row>
    <row r="22" spans="2:15">
      <c r="B22" s="131" t="s">
        <v>356</v>
      </c>
    </row>
    <row r="25" spans="2:15" ht="22.5">
      <c r="B25" s="136" t="s">
        <v>404</v>
      </c>
    </row>
    <row r="26" spans="2:15" ht="21" customHeight="1">
      <c r="K26" s="922" t="s">
        <v>97</v>
      </c>
      <c r="L26" s="922"/>
      <c r="M26" s="922"/>
      <c r="N26" s="922"/>
      <c r="O26" s="922"/>
    </row>
    <row r="27" spans="2:15">
      <c r="B27" s="276"/>
      <c r="C27" s="695" t="s">
        <v>1</v>
      </c>
      <c r="D27" s="695" t="s">
        <v>2</v>
      </c>
      <c r="E27" s="695" t="s">
        <v>3</v>
      </c>
      <c r="F27" s="695" t="s">
        <v>4</v>
      </c>
      <c r="G27" s="695" t="s">
        <v>5</v>
      </c>
      <c r="H27" s="695" t="s">
        <v>6</v>
      </c>
      <c r="I27" s="695" t="s">
        <v>7</v>
      </c>
      <c r="J27" s="695" t="s">
        <v>305</v>
      </c>
      <c r="K27" s="695" t="s">
        <v>8</v>
      </c>
      <c r="L27" s="695" t="s">
        <v>496</v>
      </c>
      <c r="M27" s="696" t="s">
        <v>539</v>
      </c>
      <c r="N27" s="696" t="s">
        <v>550</v>
      </c>
      <c r="O27" s="696" t="s">
        <v>585</v>
      </c>
    </row>
    <row r="28" spans="2:15">
      <c r="B28" s="277" t="s">
        <v>339</v>
      </c>
      <c r="C28" s="232">
        <v>0</v>
      </c>
      <c r="D28" s="232">
        <v>124.676</v>
      </c>
      <c r="E28" s="232">
        <v>63.832000000000001</v>
      </c>
      <c r="F28" s="243">
        <v>175.78800000000001</v>
      </c>
      <c r="G28" s="243">
        <v>714.86</v>
      </c>
      <c r="H28" s="243">
        <v>742.54699999999991</v>
      </c>
      <c r="I28" s="243">
        <v>0</v>
      </c>
      <c r="J28" s="243">
        <v>0</v>
      </c>
      <c r="K28" s="244">
        <v>0</v>
      </c>
      <c r="L28" s="244">
        <v>0</v>
      </c>
      <c r="M28" s="244">
        <v>0</v>
      </c>
      <c r="N28" s="244">
        <v>0</v>
      </c>
      <c r="O28" s="244">
        <v>0</v>
      </c>
    </row>
    <row r="29" spans="2:15">
      <c r="B29" s="279" t="s">
        <v>340</v>
      </c>
      <c r="C29" s="280">
        <v>2107.933</v>
      </c>
      <c r="D29" s="281">
        <v>2493.7959999999998</v>
      </c>
      <c r="E29" s="281">
        <v>3097.0810000000001</v>
      </c>
      <c r="F29" s="281">
        <v>3516.4520000000002</v>
      </c>
      <c r="G29" s="281">
        <v>9365.6830000000009</v>
      </c>
      <c r="H29" s="281">
        <v>17490.403000000002</v>
      </c>
      <c r="I29" s="281">
        <v>13665.918000000001</v>
      </c>
      <c r="J29" s="281">
        <v>12416.88</v>
      </c>
      <c r="K29" s="281">
        <v>12287.18</v>
      </c>
      <c r="L29" s="281">
        <v>13278.308000000001</v>
      </c>
      <c r="M29" s="281">
        <v>13112.751</v>
      </c>
      <c r="N29" s="281">
        <v>10557.701999999999</v>
      </c>
      <c r="O29" s="281">
        <v>11230.366</v>
      </c>
    </row>
    <row r="30" spans="2:15">
      <c r="B30" s="277" t="s">
        <v>341</v>
      </c>
      <c r="C30" s="232">
        <v>3347.8049999999998</v>
      </c>
      <c r="D30" s="232">
        <v>5548.0880000000006</v>
      </c>
      <c r="E30" s="232">
        <v>4925.896999999999</v>
      </c>
      <c r="F30" s="243">
        <v>6669.530999999999</v>
      </c>
      <c r="G30" s="243">
        <v>12453.671</v>
      </c>
      <c r="H30" s="243">
        <v>29781.755000000001</v>
      </c>
      <c r="I30" s="243">
        <v>32386.059000000005</v>
      </c>
      <c r="J30" s="243">
        <v>30363.387999999999</v>
      </c>
      <c r="K30" s="244">
        <v>30073.045999999998</v>
      </c>
      <c r="L30" s="244">
        <v>28221.293000000001</v>
      </c>
      <c r="M30" s="244">
        <v>28515.276000000002</v>
      </c>
      <c r="N30" s="244">
        <v>29520.79</v>
      </c>
      <c r="O30" s="244">
        <v>19764.555</v>
      </c>
    </row>
    <row r="31" spans="2:15">
      <c r="B31" s="279" t="s">
        <v>342</v>
      </c>
      <c r="C31" s="283">
        <v>55924.036999999997</v>
      </c>
      <c r="D31" s="284">
        <v>122793.61099999998</v>
      </c>
      <c r="E31" s="284">
        <v>113353.94899999999</v>
      </c>
      <c r="F31" s="284">
        <v>107146.54099999998</v>
      </c>
      <c r="G31" s="284">
        <v>144173.42100000003</v>
      </c>
      <c r="H31" s="284">
        <v>185745.84400000001</v>
      </c>
      <c r="I31" s="284">
        <v>251690.76200000002</v>
      </c>
      <c r="J31" s="284">
        <v>304892.25900000002</v>
      </c>
      <c r="K31" s="284">
        <v>321381.565</v>
      </c>
      <c r="L31" s="284">
        <v>333347.23100000003</v>
      </c>
      <c r="M31" s="284">
        <v>345229.74300000002</v>
      </c>
      <c r="N31" s="284">
        <v>349816.24</v>
      </c>
      <c r="O31" s="284">
        <v>369253.908</v>
      </c>
    </row>
    <row r="32" spans="2:15">
      <c r="B32" s="286" t="s">
        <v>95</v>
      </c>
      <c r="C32" s="287"/>
      <c r="D32" s="287">
        <v>130960.17099999997</v>
      </c>
      <c r="E32" s="287">
        <v>121440.75899999999</v>
      </c>
      <c r="F32" s="288">
        <v>117508.31199999998</v>
      </c>
      <c r="G32" s="288">
        <v>166707.63500000004</v>
      </c>
      <c r="H32" s="288">
        <v>233760.549</v>
      </c>
      <c r="I32" s="288">
        <v>297742.739</v>
      </c>
      <c r="J32" s="288">
        <v>347672.527</v>
      </c>
      <c r="K32" s="289">
        <v>363741.79099999997</v>
      </c>
      <c r="L32" s="289">
        <v>374846.83200000005</v>
      </c>
      <c r="M32" s="289">
        <v>386857.77</v>
      </c>
      <c r="N32" s="289">
        <v>389894.73199999996</v>
      </c>
      <c r="O32" s="289">
        <v>400248.82900000003</v>
      </c>
    </row>
    <row r="33" spans="2:15">
      <c r="B33" s="131" t="s">
        <v>356</v>
      </c>
      <c r="C33" s="139"/>
      <c r="D33" s="139"/>
      <c r="E33" s="139"/>
      <c r="F33" s="139"/>
      <c r="G33" s="139"/>
      <c r="H33" s="139"/>
      <c r="I33" s="139"/>
      <c r="J33" s="139"/>
    </row>
    <row r="34" spans="2:15">
      <c r="C34" s="139"/>
      <c r="D34" s="139"/>
      <c r="E34" s="139"/>
      <c r="F34" s="139"/>
      <c r="G34" s="139"/>
      <c r="H34" s="139"/>
      <c r="I34" s="139"/>
      <c r="J34" s="139"/>
    </row>
    <row r="35" spans="2:15">
      <c r="C35" s="137"/>
      <c r="D35" s="137"/>
      <c r="E35" s="137"/>
      <c r="F35" s="137"/>
      <c r="G35" s="137"/>
      <c r="H35" s="137"/>
      <c r="I35" s="137"/>
      <c r="J35" s="139"/>
      <c r="K35" s="139"/>
      <c r="L35" s="139"/>
    </row>
    <row r="36" spans="2:15" ht="22.5">
      <c r="B36" s="136" t="s">
        <v>402</v>
      </c>
      <c r="C36" s="137"/>
      <c r="D36" s="137"/>
      <c r="E36" s="137"/>
      <c r="F36" s="137"/>
      <c r="G36" s="137"/>
      <c r="H36" s="137"/>
      <c r="I36" s="137"/>
      <c r="J36" s="139"/>
      <c r="K36" s="139"/>
      <c r="L36" s="139"/>
    </row>
    <row r="37" spans="2:15" ht="21" customHeight="1">
      <c r="C37" s="137"/>
      <c r="D37" s="137"/>
      <c r="E37" s="137"/>
      <c r="F37" s="137"/>
      <c r="G37" s="137"/>
      <c r="H37" s="137"/>
      <c r="I37" s="137"/>
      <c r="K37" s="922" t="s">
        <v>97</v>
      </c>
      <c r="L37" s="922"/>
      <c r="M37" s="922"/>
      <c r="N37" s="922"/>
      <c r="O37" s="922"/>
    </row>
    <row r="38" spans="2:15">
      <c r="B38" s="276"/>
      <c r="C38" s="695" t="s">
        <v>1</v>
      </c>
      <c r="D38" s="695" t="s">
        <v>2</v>
      </c>
      <c r="E38" s="695" t="s">
        <v>3</v>
      </c>
      <c r="F38" s="695" t="s">
        <v>4</v>
      </c>
      <c r="G38" s="695" t="s">
        <v>5</v>
      </c>
      <c r="H38" s="695" t="s">
        <v>6</v>
      </c>
      <c r="I38" s="695" t="s">
        <v>7</v>
      </c>
      <c r="J38" s="695" t="s">
        <v>305</v>
      </c>
      <c r="K38" s="695" t="s">
        <v>8</v>
      </c>
      <c r="L38" s="696" t="s">
        <v>496</v>
      </c>
      <c r="M38" s="696" t="s">
        <v>539</v>
      </c>
      <c r="N38" s="696" t="s">
        <v>550</v>
      </c>
      <c r="O38" s="696" t="s">
        <v>585</v>
      </c>
    </row>
    <row r="39" spans="2:15">
      <c r="B39" s="277" t="s">
        <v>87</v>
      </c>
      <c r="C39" s="232">
        <v>421675.57299999992</v>
      </c>
      <c r="D39" s="232">
        <v>301794.462</v>
      </c>
      <c r="E39" s="232">
        <v>378513.81200000003</v>
      </c>
      <c r="F39" s="243">
        <v>465064.71400000004</v>
      </c>
      <c r="G39" s="243">
        <v>526565.64300000004</v>
      </c>
      <c r="H39" s="243">
        <v>629389.12199999997</v>
      </c>
      <c r="I39" s="243">
        <v>700901.51699999988</v>
      </c>
      <c r="J39" s="243">
        <v>716562.0469999999</v>
      </c>
      <c r="K39" s="244">
        <v>720467.4659999999</v>
      </c>
      <c r="L39" s="244">
        <v>777606.46700000006</v>
      </c>
      <c r="M39" s="244">
        <v>767053.06</v>
      </c>
      <c r="N39" s="244">
        <v>785014.29799999995</v>
      </c>
      <c r="O39" s="244">
        <v>800568.41399999999</v>
      </c>
    </row>
    <row r="40" spans="2:15">
      <c r="B40" s="279" t="s">
        <v>318</v>
      </c>
      <c r="C40" s="280">
        <v>596670.98</v>
      </c>
      <c r="D40" s="281">
        <v>1152351.8179999997</v>
      </c>
      <c r="E40" s="281">
        <v>1486297.2009999997</v>
      </c>
      <c r="F40" s="281">
        <v>1881906.1090000004</v>
      </c>
      <c r="G40" s="281">
        <v>2163479.7850000001</v>
      </c>
      <c r="H40" s="281">
        <v>2587530.31417207</v>
      </c>
      <c r="I40" s="281">
        <v>2643593.5080000008</v>
      </c>
      <c r="J40" s="281">
        <v>2812114.2169999997</v>
      </c>
      <c r="K40" s="281">
        <v>2808355.5840000003</v>
      </c>
      <c r="L40" s="281">
        <v>2811007.5890000002</v>
      </c>
      <c r="M40" s="281">
        <v>2713249.5700000003</v>
      </c>
      <c r="N40" s="281">
        <v>2773210.568</v>
      </c>
      <c r="O40" s="281">
        <v>2855719.423</v>
      </c>
    </row>
    <row r="41" spans="2:15">
      <c r="B41" s="277" t="s">
        <v>319</v>
      </c>
      <c r="C41" s="232">
        <v>126895.249</v>
      </c>
      <c r="D41" s="232">
        <v>161749.27099999998</v>
      </c>
      <c r="E41" s="232">
        <v>171466.05700000003</v>
      </c>
      <c r="F41" s="243">
        <v>122625.83499999998</v>
      </c>
      <c r="G41" s="243">
        <v>90666.39</v>
      </c>
      <c r="H41" s="243">
        <v>104440.49100000001</v>
      </c>
      <c r="I41" s="243">
        <v>95113.277999999991</v>
      </c>
      <c r="J41" s="243">
        <v>71677.171000000002</v>
      </c>
      <c r="K41" s="244">
        <v>74864.453999999998</v>
      </c>
      <c r="L41" s="244">
        <v>74385.149000000005</v>
      </c>
      <c r="M41" s="244">
        <v>71673.903000000006</v>
      </c>
      <c r="N41" s="244">
        <v>73215.194999999992</v>
      </c>
      <c r="O41" s="244">
        <v>73990.084000000003</v>
      </c>
    </row>
    <row r="42" spans="2:15">
      <c r="B42" s="279" t="s">
        <v>320</v>
      </c>
      <c r="C42" s="283">
        <v>1145241.8020000001</v>
      </c>
      <c r="D42" s="284">
        <v>1615895.551</v>
      </c>
      <c r="E42" s="284">
        <v>2036277.0699999996</v>
      </c>
      <c r="F42" s="284">
        <v>2469596.6580000008</v>
      </c>
      <c r="G42" s="284">
        <v>2780711.8180000004</v>
      </c>
      <c r="H42" s="284">
        <v>3321359.9271720699</v>
      </c>
      <c r="I42" s="284">
        <v>3439608.3029999998</v>
      </c>
      <c r="J42" s="284">
        <v>3600353.4350000001</v>
      </c>
      <c r="K42" s="284">
        <v>3603687.5040000007</v>
      </c>
      <c r="L42" s="284">
        <v>3662999.2050000001</v>
      </c>
      <c r="M42" s="284">
        <v>3551976.5330000003</v>
      </c>
      <c r="N42" s="284">
        <v>3631440.0609999998</v>
      </c>
      <c r="O42" s="284">
        <v>3730277.9210000001</v>
      </c>
    </row>
    <row r="43" spans="2:15">
      <c r="B43" s="277" t="s">
        <v>321</v>
      </c>
      <c r="C43" s="232">
        <v>97247.894</v>
      </c>
      <c r="D43" s="232">
        <v>99164.791000000012</v>
      </c>
      <c r="E43" s="232">
        <v>90566.739999999991</v>
      </c>
      <c r="F43" s="243">
        <v>94458.564000000013</v>
      </c>
      <c r="G43" s="243">
        <v>94973.89</v>
      </c>
      <c r="H43" s="243">
        <v>101188.79800000001</v>
      </c>
      <c r="I43" s="243">
        <v>111723.042</v>
      </c>
      <c r="J43" s="243">
        <v>113958.13800000001</v>
      </c>
      <c r="K43" s="244">
        <v>113706.10400000001</v>
      </c>
      <c r="L43" s="244">
        <v>113682.85999999999</v>
      </c>
      <c r="M43" s="244">
        <v>114558.61799999999</v>
      </c>
      <c r="N43" s="244">
        <v>114709.25899999999</v>
      </c>
      <c r="O43" s="244">
        <v>116132.91999999998</v>
      </c>
    </row>
    <row r="44" spans="2:15">
      <c r="B44" s="291" t="s">
        <v>332</v>
      </c>
      <c r="C44" s="292">
        <v>1242489.6960000002</v>
      </c>
      <c r="D44" s="293">
        <v>1715060.3419999999</v>
      </c>
      <c r="E44" s="293">
        <v>2126843.8099999996</v>
      </c>
      <c r="F44" s="293">
        <v>2564055.222000001</v>
      </c>
      <c r="G44" s="293">
        <v>2875685.7080000006</v>
      </c>
      <c r="H44" s="293">
        <v>3422548.7251720699</v>
      </c>
      <c r="I44" s="293">
        <v>3551331.3449999997</v>
      </c>
      <c r="J44" s="293">
        <v>3714311.5729999999</v>
      </c>
      <c r="K44" s="293">
        <v>3717393.6080000005</v>
      </c>
      <c r="L44" s="293">
        <v>3776682.0649999999</v>
      </c>
      <c r="M44" s="293">
        <v>3666535.1510000005</v>
      </c>
      <c r="N44" s="293">
        <v>3746149.3199999994</v>
      </c>
      <c r="O44" s="293">
        <v>3846410.841</v>
      </c>
    </row>
    <row r="45" spans="2:15">
      <c r="B45" s="131" t="s">
        <v>356</v>
      </c>
    </row>
    <row r="48" spans="2:15" ht="22.5">
      <c r="B48" s="136" t="s">
        <v>401</v>
      </c>
      <c r="M48" s="699"/>
      <c r="N48" s="699"/>
      <c r="O48" s="699"/>
    </row>
    <row r="49" spans="2:15" ht="21" customHeight="1">
      <c r="K49" s="922" t="s">
        <v>97</v>
      </c>
      <c r="L49" s="922"/>
      <c r="M49" s="922"/>
      <c r="N49" s="922"/>
      <c r="O49" s="922"/>
    </row>
    <row r="50" spans="2:15">
      <c r="B50" s="276"/>
      <c r="C50" s="695" t="s">
        <v>1</v>
      </c>
      <c r="D50" s="695" t="s">
        <v>2</v>
      </c>
      <c r="E50" s="695" t="s">
        <v>3</v>
      </c>
      <c r="F50" s="695" t="s">
        <v>4</v>
      </c>
      <c r="G50" s="695" t="s">
        <v>5</v>
      </c>
      <c r="H50" s="695" t="s">
        <v>6</v>
      </c>
      <c r="I50" s="695" t="s">
        <v>7</v>
      </c>
      <c r="J50" s="695" t="s">
        <v>305</v>
      </c>
      <c r="K50" s="695" t="s">
        <v>8</v>
      </c>
      <c r="L50" s="696" t="s">
        <v>496</v>
      </c>
      <c r="M50" s="696" t="s">
        <v>539</v>
      </c>
      <c r="N50" s="696" t="s">
        <v>550</v>
      </c>
      <c r="O50" s="696" t="s">
        <v>585</v>
      </c>
    </row>
    <row r="51" spans="2:15">
      <c r="B51" s="277" t="s">
        <v>87</v>
      </c>
      <c r="C51" s="232">
        <v>85893.203000000009</v>
      </c>
      <c r="D51" s="232">
        <v>40140.871000000006</v>
      </c>
      <c r="E51" s="232">
        <v>38018.194000000003</v>
      </c>
      <c r="F51" s="243">
        <v>41840.788999999997</v>
      </c>
      <c r="G51" s="243">
        <v>44053.993000000002</v>
      </c>
      <c r="H51" s="243">
        <v>102656.405</v>
      </c>
      <c r="I51" s="243">
        <v>118400.367</v>
      </c>
      <c r="J51" s="243">
        <v>164194.95299999998</v>
      </c>
      <c r="K51" s="244">
        <v>170345.128</v>
      </c>
      <c r="L51" s="244">
        <v>166914.92199999999</v>
      </c>
      <c r="M51" s="244">
        <v>193213.78999999998</v>
      </c>
      <c r="N51" s="244">
        <v>186605.60600000003</v>
      </c>
      <c r="O51" s="244">
        <v>171411.14199999999</v>
      </c>
    </row>
    <row r="52" spans="2:15">
      <c r="B52" s="279" t="s">
        <v>318</v>
      </c>
      <c r="C52" s="280">
        <v>67350.71100000001</v>
      </c>
      <c r="D52" s="281">
        <v>103401.47</v>
      </c>
      <c r="E52" s="281">
        <v>95672.266000000018</v>
      </c>
      <c r="F52" s="281">
        <v>96474.56700000001</v>
      </c>
      <c r="G52" s="281">
        <v>139997.00000000003</v>
      </c>
      <c r="H52" s="281">
        <v>224394.79300000001</v>
      </c>
      <c r="I52" s="281">
        <v>292779.85800000007</v>
      </c>
      <c r="J52" s="281">
        <v>344182.54399999999</v>
      </c>
      <c r="K52" s="281">
        <v>365026.21600000001</v>
      </c>
      <c r="L52" s="281">
        <v>370243.924</v>
      </c>
      <c r="M52" s="281">
        <v>377334.25100000005</v>
      </c>
      <c r="N52" s="281">
        <v>378369.23200000002</v>
      </c>
      <c r="O52" s="281">
        <v>397757.66199999995</v>
      </c>
    </row>
    <row r="53" spans="2:15">
      <c r="B53" s="277" t="s">
        <v>319</v>
      </c>
      <c r="C53" s="232">
        <v>3982.721</v>
      </c>
      <c r="D53" s="232">
        <v>2529.7250000000004</v>
      </c>
      <c r="E53" s="232">
        <v>2074.4749999999999</v>
      </c>
      <c r="F53" s="243">
        <v>1252.9649999999999</v>
      </c>
      <c r="G53" s="243">
        <v>1408.8530000000001</v>
      </c>
      <c r="H53" s="243">
        <v>3076.8090000000002</v>
      </c>
      <c r="I53" s="243">
        <v>6369.2039999999997</v>
      </c>
      <c r="J53" s="243">
        <v>6995.866</v>
      </c>
      <c r="K53" s="244">
        <v>6788.6810000000005</v>
      </c>
      <c r="L53" s="244">
        <v>6700.9050000000007</v>
      </c>
      <c r="M53" s="244">
        <v>7229.643</v>
      </c>
      <c r="N53" s="244">
        <v>7573.5470000000005</v>
      </c>
      <c r="O53" s="244">
        <v>7764.5020000000004</v>
      </c>
    </row>
    <row r="54" spans="2:15">
      <c r="B54" s="279" t="s">
        <v>320</v>
      </c>
      <c r="C54" s="283">
        <v>157226.63500000001</v>
      </c>
      <c r="D54" s="284">
        <v>146072.06600000002</v>
      </c>
      <c r="E54" s="284">
        <v>135764.93500000003</v>
      </c>
      <c r="F54" s="284">
        <v>139568.321</v>
      </c>
      <c r="G54" s="284">
        <v>185459.84600000002</v>
      </c>
      <c r="H54" s="284">
        <v>330128.00699999998</v>
      </c>
      <c r="I54" s="284">
        <v>417549.42900000012</v>
      </c>
      <c r="J54" s="284">
        <v>515373.36300000001</v>
      </c>
      <c r="K54" s="284">
        <v>542160.02500000002</v>
      </c>
      <c r="L54" s="284">
        <v>543859.75099999993</v>
      </c>
      <c r="M54" s="284">
        <v>577777.68400000001</v>
      </c>
      <c r="N54" s="284">
        <v>572548.38500000001</v>
      </c>
      <c r="O54" s="284">
        <v>576933.30599999998</v>
      </c>
    </row>
    <row r="55" spans="2:15">
      <c r="B55" s="277" t="s">
        <v>321</v>
      </c>
      <c r="C55" s="232">
        <v>54078.404999999999</v>
      </c>
      <c r="D55" s="232">
        <v>53681.892999999996</v>
      </c>
      <c r="E55" s="232">
        <v>41667.79</v>
      </c>
      <c r="F55" s="243">
        <v>37197.564999999995</v>
      </c>
      <c r="G55" s="243">
        <v>32538.088000000003</v>
      </c>
      <c r="H55" s="243">
        <v>29109.866000000002</v>
      </c>
      <c r="I55" s="243">
        <v>28455.597000000002</v>
      </c>
      <c r="J55" s="243">
        <v>32396.35</v>
      </c>
      <c r="K55" s="244">
        <v>31364.114000000001</v>
      </c>
      <c r="L55" s="244">
        <v>35337.436000000002</v>
      </c>
      <c r="M55" s="244">
        <v>35441.088000000003</v>
      </c>
      <c r="N55" s="244">
        <v>34596.532999999996</v>
      </c>
      <c r="O55" s="244">
        <v>31815.187000000002</v>
      </c>
    </row>
    <row r="56" spans="2:15">
      <c r="B56" s="291" t="s">
        <v>332</v>
      </c>
      <c r="C56" s="292">
        <v>211305.04</v>
      </c>
      <c r="D56" s="293">
        <v>199753.95900000003</v>
      </c>
      <c r="E56" s="293">
        <v>177432.72500000003</v>
      </c>
      <c r="F56" s="293">
        <v>176765.886</v>
      </c>
      <c r="G56" s="293">
        <v>217997.93400000001</v>
      </c>
      <c r="H56" s="293">
        <v>359237.87299999996</v>
      </c>
      <c r="I56" s="293">
        <v>446005.02600000013</v>
      </c>
      <c r="J56" s="293">
        <v>547769.71299999999</v>
      </c>
      <c r="K56" s="293">
        <v>573524.13899999997</v>
      </c>
      <c r="L56" s="293">
        <v>579197.18700000003</v>
      </c>
      <c r="M56" s="293">
        <v>613218.772</v>
      </c>
      <c r="N56" s="293">
        <v>607144.91800000006</v>
      </c>
      <c r="O56" s="293">
        <v>608748.4929999999</v>
      </c>
    </row>
    <row r="57" spans="2:15">
      <c r="B57" s="131" t="s">
        <v>356</v>
      </c>
    </row>
    <row r="60" spans="2:15" ht="22.5">
      <c r="B60" s="136" t="s">
        <v>403</v>
      </c>
    </row>
    <row r="61" spans="2:15" ht="21" customHeight="1">
      <c r="K61" s="922" t="s">
        <v>97</v>
      </c>
      <c r="L61" s="922"/>
      <c r="M61" s="922"/>
      <c r="N61" s="922"/>
      <c r="O61" s="922"/>
    </row>
    <row r="62" spans="2:15">
      <c r="B62" s="276"/>
      <c r="C62" s="695" t="s">
        <v>1</v>
      </c>
      <c r="D62" s="695" t="s">
        <v>2</v>
      </c>
      <c r="E62" s="695" t="s">
        <v>3</v>
      </c>
      <c r="F62" s="695" t="s">
        <v>4</v>
      </c>
      <c r="G62" s="695" t="s">
        <v>5</v>
      </c>
      <c r="H62" s="695" t="s">
        <v>6</v>
      </c>
      <c r="I62" s="695" t="s">
        <v>7</v>
      </c>
      <c r="J62" s="695" t="s">
        <v>305</v>
      </c>
      <c r="K62" s="695" t="s">
        <v>8</v>
      </c>
      <c r="L62" s="696" t="s">
        <v>496</v>
      </c>
      <c r="M62" s="696" t="s">
        <v>539</v>
      </c>
      <c r="N62" s="696" t="s">
        <v>550</v>
      </c>
      <c r="O62" s="696" t="s">
        <v>585</v>
      </c>
    </row>
    <row r="63" spans="2:15">
      <c r="B63" s="277" t="s">
        <v>87</v>
      </c>
      <c r="C63" s="232">
        <v>56488.453000000009</v>
      </c>
      <c r="D63" s="232">
        <v>30910.938000000002</v>
      </c>
      <c r="E63" s="232">
        <v>32999.493000000002</v>
      </c>
      <c r="F63" s="243">
        <v>35348.714</v>
      </c>
      <c r="G63" s="243">
        <v>39203.980999999992</v>
      </c>
      <c r="H63" s="243">
        <v>68722.769</v>
      </c>
      <c r="I63" s="243">
        <v>80305.441999999995</v>
      </c>
      <c r="J63" s="243">
        <v>88836.067999999999</v>
      </c>
      <c r="K63" s="244">
        <v>87153.607000000004</v>
      </c>
      <c r="L63" s="244">
        <v>89847.917000000001</v>
      </c>
      <c r="M63" s="244">
        <v>91169.832999999999</v>
      </c>
      <c r="N63" s="244">
        <v>93582.26</v>
      </c>
      <c r="O63" s="244">
        <v>97872.175000000003</v>
      </c>
    </row>
    <row r="64" spans="2:15">
      <c r="B64" s="279" t="s">
        <v>318</v>
      </c>
      <c r="C64" s="280">
        <v>42216.094000000012</v>
      </c>
      <c r="D64" s="281">
        <v>72263.259999999995</v>
      </c>
      <c r="E64" s="281">
        <v>73225.451000000001</v>
      </c>
      <c r="F64" s="281">
        <v>76079.902000000002</v>
      </c>
      <c r="G64" s="281">
        <v>123855.477</v>
      </c>
      <c r="H64" s="281">
        <v>157597.54699999999</v>
      </c>
      <c r="I64" s="281">
        <v>207802.79599999997</v>
      </c>
      <c r="J64" s="281">
        <v>249850.78700000001</v>
      </c>
      <c r="K64" s="281">
        <v>267987.69</v>
      </c>
      <c r="L64" s="281">
        <v>276506.55</v>
      </c>
      <c r="M64" s="281">
        <v>284180.42299999995</v>
      </c>
      <c r="N64" s="281">
        <v>284208.17200000002</v>
      </c>
      <c r="O64" s="281">
        <v>290712.82699999999</v>
      </c>
    </row>
    <row r="65" spans="2:15">
      <c r="B65" s="277" t="s">
        <v>319</v>
      </c>
      <c r="C65" s="232">
        <v>3133.5000000000005</v>
      </c>
      <c r="D65" s="232">
        <v>2577.0830000000001</v>
      </c>
      <c r="E65" s="232">
        <v>3026.6089999999999</v>
      </c>
      <c r="F65" s="243">
        <v>2402.5050000000001</v>
      </c>
      <c r="G65" s="243">
        <v>2211.4580000000001</v>
      </c>
      <c r="H65" s="243">
        <v>2518.9760000000001</v>
      </c>
      <c r="I65" s="243">
        <v>4788.2250000000004</v>
      </c>
      <c r="J65" s="243">
        <v>6049.8650000000007</v>
      </c>
      <c r="K65" s="244">
        <v>5907.37</v>
      </c>
      <c r="L65" s="244">
        <v>5947.2049999999999</v>
      </c>
      <c r="M65" s="244">
        <v>6407.2659999999996</v>
      </c>
      <c r="N65" s="244">
        <v>6844.9660000000003</v>
      </c>
      <c r="O65" s="244">
        <v>6812.5039999999999</v>
      </c>
    </row>
    <row r="66" spans="2:15">
      <c r="B66" s="279" t="s">
        <v>320</v>
      </c>
      <c r="C66" s="283">
        <v>101838.04700000002</v>
      </c>
      <c r="D66" s="284">
        <v>105751.281</v>
      </c>
      <c r="E66" s="284">
        <v>109251.553</v>
      </c>
      <c r="F66" s="284">
        <v>113831.12100000001</v>
      </c>
      <c r="G66" s="284">
        <v>165270.916</v>
      </c>
      <c r="H66" s="284">
        <v>228839.29199999999</v>
      </c>
      <c r="I66" s="284">
        <v>292896.46299999993</v>
      </c>
      <c r="J66" s="284">
        <v>344736.72000000003</v>
      </c>
      <c r="K66" s="284">
        <v>361048.66700000002</v>
      </c>
      <c r="L66" s="284">
        <v>372301.67199999996</v>
      </c>
      <c r="M66" s="284">
        <v>381757.522</v>
      </c>
      <c r="N66" s="284">
        <v>384635.39799999999</v>
      </c>
      <c r="O66" s="284">
        <v>395397.50599999999</v>
      </c>
    </row>
    <row r="67" spans="2:15">
      <c r="B67" s="277" t="s">
        <v>321</v>
      </c>
      <c r="C67" s="232">
        <v>33265.752999999997</v>
      </c>
      <c r="D67" s="232">
        <v>34862.066999999995</v>
      </c>
      <c r="E67" s="232">
        <v>27012.471000000001</v>
      </c>
      <c r="F67" s="243">
        <v>23841.157999999999</v>
      </c>
      <c r="G67" s="243">
        <v>22332.218999999997</v>
      </c>
      <c r="H67" s="243">
        <v>21074.895</v>
      </c>
      <c r="I67" s="243">
        <v>18691.754000000001</v>
      </c>
      <c r="J67" s="243">
        <v>20784.141</v>
      </c>
      <c r="K67" s="244">
        <v>21213.284</v>
      </c>
      <c r="L67" s="244">
        <v>20923.853999999999</v>
      </c>
      <c r="M67" s="244">
        <v>21829.112000000001</v>
      </c>
      <c r="N67" s="244">
        <v>20804.203000000001</v>
      </c>
      <c r="O67" s="244">
        <v>21736.898000000001</v>
      </c>
    </row>
    <row r="68" spans="2:15">
      <c r="B68" s="291" t="s">
        <v>332</v>
      </c>
      <c r="C68" s="292">
        <v>135103.80000000002</v>
      </c>
      <c r="D68" s="293">
        <v>140613.348</v>
      </c>
      <c r="E68" s="293">
        <v>136264.024</v>
      </c>
      <c r="F68" s="293">
        <v>137672.27900000001</v>
      </c>
      <c r="G68" s="293">
        <v>187603.13500000001</v>
      </c>
      <c r="H68" s="293">
        <v>249914.18699999998</v>
      </c>
      <c r="I68" s="293">
        <v>311588.21699999995</v>
      </c>
      <c r="J68" s="293">
        <v>365520.86100000003</v>
      </c>
      <c r="K68" s="293">
        <v>382261.951</v>
      </c>
      <c r="L68" s="293">
        <v>393225.52600000001</v>
      </c>
      <c r="M68" s="293">
        <v>403586.63399999996</v>
      </c>
      <c r="N68" s="293">
        <v>405439.60100000002</v>
      </c>
      <c r="O68" s="293">
        <v>417134.40400000004</v>
      </c>
    </row>
    <row r="69" spans="2:15">
      <c r="B69" s="131" t="s">
        <v>356</v>
      </c>
    </row>
    <row r="72" spans="2:15" ht="22.5">
      <c r="B72" s="136" t="s">
        <v>651</v>
      </c>
    </row>
    <row r="73" spans="2:15" ht="21" customHeight="1">
      <c r="K73" s="922" t="s">
        <v>97</v>
      </c>
      <c r="L73" s="922"/>
      <c r="M73" s="922"/>
      <c r="N73" s="922"/>
      <c r="O73" s="922"/>
    </row>
    <row r="74" spans="2:15">
      <c r="B74" s="276"/>
      <c r="C74" s="695" t="s">
        <v>1</v>
      </c>
      <c r="D74" s="695" t="s">
        <v>2</v>
      </c>
      <c r="E74" s="695" t="s">
        <v>3</v>
      </c>
      <c r="F74" s="695" t="s">
        <v>4</v>
      </c>
      <c r="G74" s="695" t="s">
        <v>5</v>
      </c>
      <c r="H74" s="695" t="s">
        <v>6</v>
      </c>
      <c r="I74" s="695" t="s">
        <v>7</v>
      </c>
      <c r="J74" s="695" t="s">
        <v>305</v>
      </c>
      <c r="K74" s="695" t="s">
        <v>8</v>
      </c>
      <c r="L74" s="696" t="s">
        <v>496</v>
      </c>
      <c r="M74" s="696" t="s">
        <v>539</v>
      </c>
      <c r="N74" s="696" t="s">
        <v>550</v>
      </c>
      <c r="O74" s="696" t="s">
        <v>585</v>
      </c>
    </row>
    <row r="75" spans="2:15">
      <c r="B75" s="277" t="s">
        <v>87</v>
      </c>
      <c r="C75" s="232">
        <v>365187.14500000002</v>
      </c>
      <c r="D75" s="232">
        <v>270883.52400000003</v>
      </c>
      <c r="E75" s="232">
        <v>345514.31900000002</v>
      </c>
      <c r="F75" s="243">
        <v>429716.00000000006</v>
      </c>
      <c r="G75" s="243">
        <v>487361.66200000001</v>
      </c>
      <c r="H75" s="243">
        <v>560666.353</v>
      </c>
      <c r="I75" s="243">
        <v>620596.07499999995</v>
      </c>
      <c r="J75" s="243">
        <v>627725.97899999993</v>
      </c>
      <c r="K75" s="244">
        <v>633313.85899999994</v>
      </c>
      <c r="L75" s="244">
        <v>687758.55</v>
      </c>
      <c r="M75" s="244">
        <v>675883.22700000007</v>
      </c>
      <c r="N75" s="244">
        <v>691432.03799999994</v>
      </c>
      <c r="O75" s="244">
        <v>702696.23899999994</v>
      </c>
    </row>
    <row r="76" spans="2:15">
      <c r="B76" s="279" t="s">
        <v>318</v>
      </c>
      <c r="C76" s="280">
        <v>554722.38599999994</v>
      </c>
      <c r="D76" s="281">
        <v>1080088.557</v>
      </c>
      <c r="E76" s="281">
        <v>1413071.747</v>
      </c>
      <c r="F76" s="281">
        <v>1807162.7349999994</v>
      </c>
      <c r="G76" s="281">
        <v>2039623.3070000005</v>
      </c>
      <c r="H76" s="281">
        <v>2429933.7671101796</v>
      </c>
      <c r="I76" s="281">
        <v>2435791.711962299</v>
      </c>
      <c r="J76" s="281">
        <v>2562263.4299999997</v>
      </c>
      <c r="K76" s="281">
        <v>2540367.8940000003</v>
      </c>
      <c r="L76" s="281">
        <v>2534501.0390000003</v>
      </c>
      <c r="M76" s="281">
        <v>2429069.1470000003</v>
      </c>
      <c r="N76" s="281">
        <v>2489002.3959999997</v>
      </c>
      <c r="O76" s="281">
        <v>2565006.5959999999</v>
      </c>
    </row>
    <row r="77" spans="2:15">
      <c r="B77" s="277" t="s">
        <v>319</v>
      </c>
      <c r="C77" s="232">
        <v>123761.75999999998</v>
      </c>
      <c r="D77" s="232">
        <v>159172.18799999999</v>
      </c>
      <c r="E77" s="232">
        <v>168439.448</v>
      </c>
      <c r="F77" s="243">
        <v>120223.33</v>
      </c>
      <c r="G77" s="243">
        <v>88454.931999999986</v>
      </c>
      <c r="H77" s="243">
        <v>101921.51500000001</v>
      </c>
      <c r="I77" s="243">
        <v>90325.052999999985</v>
      </c>
      <c r="J77" s="243">
        <v>65627.305999999997</v>
      </c>
      <c r="K77" s="244">
        <v>68957.084000000003</v>
      </c>
      <c r="L77" s="244">
        <v>68437.944000000003</v>
      </c>
      <c r="M77" s="244">
        <v>65266.637000000002</v>
      </c>
      <c r="N77" s="244">
        <v>66370.228999999992</v>
      </c>
      <c r="O77" s="244">
        <v>67177.58</v>
      </c>
    </row>
    <row r="78" spans="2:15">
      <c r="B78" s="279" t="s">
        <v>320</v>
      </c>
      <c r="C78" s="283">
        <v>1043671.291</v>
      </c>
      <c r="D78" s="284">
        <v>1510144.2690000001</v>
      </c>
      <c r="E78" s="284">
        <v>1927025.5140000002</v>
      </c>
      <c r="F78" s="284">
        <v>2357102.0649999995</v>
      </c>
      <c r="G78" s="284">
        <v>2615439.9010000005</v>
      </c>
      <c r="H78" s="284">
        <v>3092521.6351101799</v>
      </c>
      <c r="I78" s="284">
        <v>3146712.8399622985</v>
      </c>
      <c r="J78" s="284">
        <v>3255616.7149999999</v>
      </c>
      <c r="K78" s="284">
        <v>3242638.8370000008</v>
      </c>
      <c r="L78" s="284">
        <v>3290697.5330000003</v>
      </c>
      <c r="M78" s="284">
        <v>3170219.0110000004</v>
      </c>
      <c r="N78" s="284">
        <v>3246804.6629999997</v>
      </c>
      <c r="O78" s="284">
        <v>3334880.415</v>
      </c>
    </row>
    <row r="79" spans="2:15">
      <c r="B79" s="277" t="s">
        <v>321</v>
      </c>
      <c r="C79" s="232">
        <v>63976.926999999996</v>
      </c>
      <c r="D79" s="232">
        <v>64302.724000000002</v>
      </c>
      <c r="E79" s="232">
        <v>63554.269</v>
      </c>
      <c r="F79" s="243">
        <v>70617.405999999988</v>
      </c>
      <c r="G79" s="243">
        <v>72647.173999999999</v>
      </c>
      <c r="H79" s="243">
        <v>80113.903000000006</v>
      </c>
      <c r="I79" s="243">
        <v>93031.287999999986</v>
      </c>
      <c r="J79" s="243">
        <v>93173.997000000003</v>
      </c>
      <c r="K79" s="244">
        <v>92492.82</v>
      </c>
      <c r="L79" s="244">
        <v>92759.005999999994</v>
      </c>
      <c r="M79" s="244">
        <v>92729.505999999994</v>
      </c>
      <c r="N79" s="244">
        <v>93905.055999999982</v>
      </c>
      <c r="O79" s="244">
        <v>94396.021999999983</v>
      </c>
    </row>
    <row r="80" spans="2:15">
      <c r="B80" s="291" t="s">
        <v>332</v>
      </c>
      <c r="C80" s="292">
        <v>1107648.2179999999</v>
      </c>
      <c r="D80" s="293">
        <v>1574446.993</v>
      </c>
      <c r="E80" s="293">
        <v>1990579.7830000003</v>
      </c>
      <c r="F80" s="293">
        <v>2427719.4709999994</v>
      </c>
      <c r="G80" s="293">
        <v>2688087.0750000007</v>
      </c>
      <c r="H80" s="293">
        <v>3172635.5381101798</v>
      </c>
      <c r="I80" s="293">
        <v>3239744.1279622987</v>
      </c>
      <c r="J80" s="293">
        <v>3348790.7119999998</v>
      </c>
      <c r="K80" s="293">
        <v>3335131.6570000006</v>
      </c>
      <c r="L80" s="293">
        <v>3383456.5389999999</v>
      </c>
      <c r="M80" s="293">
        <v>3262948.5170000005</v>
      </c>
      <c r="N80" s="293">
        <v>3340709.7189999996</v>
      </c>
      <c r="O80" s="293">
        <v>3429276.4369999999</v>
      </c>
    </row>
    <row r="81" spans="2:15">
      <c r="B81" s="131" t="s">
        <v>356</v>
      </c>
    </row>
    <row r="84" spans="2:15" ht="22.5">
      <c r="B84" s="136" t="s">
        <v>405</v>
      </c>
    </row>
    <row r="85" spans="2:15" ht="21" customHeight="1">
      <c r="K85" s="922" t="s">
        <v>97</v>
      </c>
      <c r="L85" s="922"/>
      <c r="M85" s="922"/>
      <c r="N85" s="922"/>
      <c r="O85" s="922"/>
    </row>
    <row r="86" spans="2:15">
      <c r="B86" s="276"/>
      <c r="C86" s="695" t="s">
        <v>1</v>
      </c>
      <c r="D86" s="695" t="s">
        <v>2</v>
      </c>
      <c r="E86" s="695" t="s">
        <v>3</v>
      </c>
      <c r="F86" s="695" t="s">
        <v>4</v>
      </c>
      <c r="G86" s="695" t="s">
        <v>5</v>
      </c>
      <c r="H86" s="695" t="s">
        <v>6</v>
      </c>
      <c r="I86" s="695" t="s">
        <v>7</v>
      </c>
      <c r="J86" s="695" t="s">
        <v>305</v>
      </c>
      <c r="K86" s="695" t="s">
        <v>8</v>
      </c>
      <c r="L86" s="696" t="s">
        <v>496</v>
      </c>
      <c r="M86" s="696" t="s">
        <v>539</v>
      </c>
      <c r="N86" s="696" t="s">
        <v>550</v>
      </c>
      <c r="O86" s="696" t="s">
        <v>585</v>
      </c>
    </row>
    <row r="87" spans="2:15">
      <c r="B87" s="277" t="s">
        <v>87</v>
      </c>
      <c r="C87" s="232">
        <v>29404.774999999994</v>
      </c>
      <c r="D87" s="232">
        <v>9229.9330000000045</v>
      </c>
      <c r="E87" s="232">
        <v>5018.7010000000009</v>
      </c>
      <c r="F87" s="243">
        <v>6492.0749999999971</v>
      </c>
      <c r="G87" s="243">
        <v>4850.0120000000097</v>
      </c>
      <c r="H87" s="243">
        <v>33933.635999999999</v>
      </c>
      <c r="I87" s="243">
        <v>38094.925000000003</v>
      </c>
      <c r="J87" s="243">
        <v>75358.88499999998</v>
      </c>
      <c r="K87" s="244">
        <v>83191.520999999993</v>
      </c>
      <c r="L87" s="244">
        <v>77067.00499999999</v>
      </c>
      <c r="M87" s="244">
        <v>102043.95699999998</v>
      </c>
      <c r="N87" s="244">
        <v>93023.346000000034</v>
      </c>
      <c r="O87" s="244">
        <v>73538.96699999999</v>
      </c>
    </row>
    <row r="88" spans="2:15">
      <c r="B88" s="279" t="s">
        <v>318</v>
      </c>
      <c r="C88" s="280">
        <v>25134.616999999991</v>
      </c>
      <c r="D88" s="281">
        <v>31138.210000000006</v>
      </c>
      <c r="E88" s="281">
        <v>22446.833000000013</v>
      </c>
      <c r="F88" s="281">
        <v>20394.664999999997</v>
      </c>
      <c r="G88" s="281">
        <v>16141.523000000005</v>
      </c>
      <c r="H88" s="281">
        <v>66797.245999999985</v>
      </c>
      <c r="I88" s="281">
        <v>84977.061999999991</v>
      </c>
      <c r="J88" s="281">
        <v>94331.756999999983</v>
      </c>
      <c r="K88" s="281">
        <v>97038.526000000013</v>
      </c>
      <c r="L88" s="281">
        <v>93737.374000000011</v>
      </c>
      <c r="M88" s="281">
        <v>93153.828000000096</v>
      </c>
      <c r="N88" s="281">
        <v>94161.06</v>
      </c>
      <c r="O88" s="281">
        <v>107044.83499999996</v>
      </c>
    </row>
    <row r="89" spans="2:15">
      <c r="B89" s="277" t="s">
        <v>319</v>
      </c>
      <c r="C89" s="232">
        <v>849.23199999999997</v>
      </c>
      <c r="D89" s="232">
        <v>-47.35799999999972</v>
      </c>
      <c r="E89" s="232">
        <v>-952.13400000000001</v>
      </c>
      <c r="F89" s="243">
        <v>-1149.5400000000002</v>
      </c>
      <c r="G89" s="243">
        <v>-802.60500000000013</v>
      </c>
      <c r="H89" s="243">
        <v>557.83299999999986</v>
      </c>
      <c r="I89" s="243">
        <v>1580.979</v>
      </c>
      <c r="J89" s="243">
        <v>946.00099999999929</v>
      </c>
      <c r="K89" s="244">
        <v>881.3110000000006</v>
      </c>
      <c r="L89" s="244">
        <v>753.70000000000073</v>
      </c>
      <c r="M89" s="244">
        <v>822.37700000000041</v>
      </c>
      <c r="N89" s="244">
        <v>728.58100000000013</v>
      </c>
      <c r="O89" s="244">
        <v>951.9980000000005</v>
      </c>
    </row>
    <row r="90" spans="2:15">
      <c r="B90" s="279" t="s">
        <v>320</v>
      </c>
      <c r="C90" s="283">
        <v>55388.623999999982</v>
      </c>
      <c r="D90" s="284">
        <v>40320.785000000018</v>
      </c>
      <c r="E90" s="284">
        <v>26513.400000000023</v>
      </c>
      <c r="F90" s="284">
        <v>25737.199999999983</v>
      </c>
      <c r="G90" s="284">
        <v>20188.930000000022</v>
      </c>
      <c r="H90" s="284">
        <v>101288.715</v>
      </c>
      <c r="I90" s="284">
        <v>124652.96600000019</v>
      </c>
      <c r="J90" s="284">
        <v>170636.64299999998</v>
      </c>
      <c r="K90" s="284">
        <v>181111.35800000001</v>
      </c>
      <c r="L90" s="284">
        <v>171558.07899999997</v>
      </c>
      <c r="M90" s="284">
        <v>196020.16200000001</v>
      </c>
      <c r="N90" s="284">
        <v>187912.98700000002</v>
      </c>
      <c r="O90" s="284">
        <v>181535.8</v>
      </c>
    </row>
    <row r="91" spans="2:15">
      <c r="B91" s="277" t="s">
        <v>321</v>
      </c>
      <c r="C91" s="232">
        <v>20807.437999999995</v>
      </c>
      <c r="D91" s="232">
        <v>18819.826000000001</v>
      </c>
      <c r="E91" s="232">
        <v>14655.319</v>
      </c>
      <c r="F91" s="243">
        <v>13356.406999999996</v>
      </c>
      <c r="G91" s="243">
        <v>10205.869000000006</v>
      </c>
      <c r="H91" s="243">
        <v>8034.9710000000014</v>
      </c>
      <c r="I91" s="243">
        <v>9763.8430000000008</v>
      </c>
      <c r="J91" s="243">
        <v>11612.208999999999</v>
      </c>
      <c r="K91" s="244">
        <v>10150.830000000002</v>
      </c>
      <c r="L91" s="244">
        <v>14413.582000000002</v>
      </c>
      <c r="M91" s="244">
        <v>13611.976000000002</v>
      </c>
      <c r="N91" s="244">
        <v>13792.329999999994</v>
      </c>
      <c r="O91" s="244">
        <v>10078.289000000001</v>
      </c>
    </row>
    <row r="92" spans="2:15">
      <c r="B92" s="291" t="s">
        <v>332</v>
      </c>
      <c r="C92" s="292">
        <v>76196.061999999976</v>
      </c>
      <c r="D92" s="293">
        <v>59140.611000000019</v>
      </c>
      <c r="E92" s="293">
        <v>41168.719000000026</v>
      </c>
      <c r="F92" s="293">
        <v>39093.606999999975</v>
      </c>
      <c r="G92" s="293">
        <v>30394.799000000028</v>
      </c>
      <c r="H92" s="293">
        <v>109323.686</v>
      </c>
      <c r="I92" s="293">
        <v>134416.80900000018</v>
      </c>
      <c r="J92" s="293">
        <v>182248.85199999998</v>
      </c>
      <c r="K92" s="293">
        <v>191262.18800000002</v>
      </c>
      <c r="L92" s="293">
        <v>185971.66100000002</v>
      </c>
      <c r="M92" s="293">
        <v>209632.13800000004</v>
      </c>
      <c r="N92" s="293">
        <v>201705.31700000004</v>
      </c>
      <c r="O92" s="293">
        <v>191614.08899999986</v>
      </c>
    </row>
    <row r="93" spans="2:15">
      <c r="B93" s="131" t="s">
        <v>356</v>
      </c>
    </row>
    <row r="117" ht="27" customHeight="1"/>
    <row r="120" ht="21" hidden="1" customHeight="1"/>
    <row r="121" ht="21" hidden="1" customHeight="1"/>
    <row r="122" ht="21" hidden="1" customHeight="1"/>
    <row r="124" ht="21" hidden="1" customHeight="1"/>
    <row r="125" ht="21" hidden="1" customHeight="1"/>
    <row r="126" ht="21" hidden="1" customHeight="1"/>
    <row r="135" ht="21" hidden="1" customHeight="1"/>
    <row r="136" ht="21" hidden="1" customHeight="1"/>
    <row r="137" ht="21" hidden="1" customHeight="1"/>
    <row r="138" ht="21" hidden="1" customHeight="1"/>
    <row r="139" ht="21" hidden="1" customHeight="1"/>
    <row r="148" ht="21" customHeight="1"/>
    <row r="160" ht="30" customHeight="1"/>
  </sheetData>
  <mergeCells count="9">
    <mergeCell ref="B1:O1"/>
    <mergeCell ref="K49:O49"/>
    <mergeCell ref="K61:O61"/>
    <mergeCell ref="K73:O73"/>
    <mergeCell ref="K85:O85"/>
    <mergeCell ref="K4:O4"/>
    <mergeCell ref="K15:O15"/>
    <mergeCell ref="K26:O26"/>
    <mergeCell ref="K37:O37"/>
  </mergeCells>
  <printOptions horizontalCentered="1"/>
  <pageMargins left="0.7" right="0.7" top="0.75" bottom="0.75" header="0.3" footer="0.3"/>
  <pageSetup scale="36" orientation="portrait" horizontalDpi="300" verticalDpi="300" r:id="rId1"/>
</worksheet>
</file>

<file path=xl/worksheets/sheet9.xml><?xml version="1.0" encoding="utf-8"?>
<worksheet xmlns="http://schemas.openxmlformats.org/spreadsheetml/2006/main" xmlns:r="http://schemas.openxmlformats.org/officeDocument/2006/relationships">
  <sheetPr>
    <tabColor rgb="FF00B050"/>
    <pageSetUpPr fitToPage="1"/>
  </sheetPr>
  <dimension ref="A1:V35"/>
  <sheetViews>
    <sheetView showGridLines="0" view="pageBreakPreview" zoomScale="60" zoomScaleNormal="41" workbookViewId="0">
      <selection activeCell="O29" sqref="O29"/>
    </sheetView>
  </sheetViews>
  <sheetFormatPr defaultRowHeight="20.25"/>
  <cols>
    <col min="1" max="1" width="9.140625" style="2"/>
    <col min="2" max="2" width="46.140625" style="131" customWidth="1"/>
    <col min="3" max="3" width="17.28515625" style="131" bestFit="1" customWidth="1"/>
    <col min="4" max="4" width="14.7109375" style="131" bestFit="1" customWidth="1"/>
    <col min="5" max="5" width="14.42578125" style="131" bestFit="1" customWidth="1"/>
    <col min="6" max="6" width="17.28515625" style="131" bestFit="1" customWidth="1"/>
    <col min="7" max="7" width="14.7109375" style="131" bestFit="1" customWidth="1"/>
    <col min="8" max="8" width="14.42578125" style="131" customWidth="1"/>
    <col min="9" max="9" width="17.28515625" style="131" hidden="1" customWidth="1"/>
    <col min="10" max="10" width="14.7109375" style="131" hidden="1" customWidth="1"/>
    <col min="11" max="11" width="14.42578125" style="131" hidden="1" customWidth="1"/>
    <col min="12" max="12" width="17.28515625" style="2" hidden="1" customWidth="1"/>
    <col min="13" max="13" width="14.7109375" style="2" hidden="1" customWidth="1"/>
    <col min="14" max="14" width="14.42578125" style="2" hidden="1" customWidth="1"/>
    <col min="15" max="15" width="17.28515625" style="2" customWidth="1"/>
    <col min="16" max="16" width="14.7109375" style="2" bestFit="1" customWidth="1"/>
    <col min="17" max="17" width="14.42578125" style="2" customWidth="1"/>
    <col min="18" max="18" width="17.28515625" style="2" bestFit="1" customWidth="1"/>
    <col min="19" max="19" width="14.7109375" style="2" bestFit="1" customWidth="1"/>
    <col min="20" max="20" width="14.42578125" style="2" bestFit="1" customWidth="1"/>
    <col min="21" max="16384" width="9.140625" style="2"/>
  </cols>
  <sheetData>
    <row r="1" spans="1:22" ht="28.5">
      <c r="B1" s="923" t="s">
        <v>532</v>
      </c>
      <c r="C1" s="923"/>
      <c r="D1" s="923"/>
      <c r="E1" s="923"/>
      <c r="F1" s="923"/>
      <c r="G1" s="923"/>
      <c r="H1" s="923"/>
      <c r="I1" s="923"/>
      <c r="J1" s="923"/>
      <c r="K1" s="923"/>
      <c r="L1" s="923"/>
      <c r="M1" s="923"/>
      <c r="N1" s="923"/>
      <c r="O1" s="923"/>
      <c r="P1" s="923"/>
      <c r="Q1" s="923"/>
      <c r="R1" s="923"/>
      <c r="S1" s="923"/>
      <c r="T1" s="923"/>
    </row>
    <row r="2" spans="1:22" ht="21.75">
      <c r="B2" s="132"/>
      <c r="C2" s="924" t="s">
        <v>357</v>
      </c>
      <c r="D2" s="924"/>
      <c r="E2" s="924"/>
      <c r="F2" s="924"/>
      <c r="G2" s="924"/>
      <c r="H2" s="924"/>
      <c r="I2" s="924"/>
      <c r="J2" s="924"/>
      <c r="K2" s="924"/>
      <c r="L2" s="924"/>
      <c r="M2" s="924"/>
      <c r="N2" s="924"/>
      <c r="O2" s="924"/>
      <c r="P2" s="924"/>
      <c r="Q2" s="924"/>
      <c r="R2" s="924"/>
      <c r="S2" s="924"/>
      <c r="T2" s="924"/>
      <c r="V2" s="2">
        <v>100</v>
      </c>
    </row>
    <row r="3" spans="1:22" s="131" customFormat="1">
      <c r="B3" s="276"/>
      <c r="C3" s="925">
        <v>40543</v>
      </c>
      <c r="D3" s="925"/>
      <c r="E3" s="925"/>
      <c r="F3" s="925">
        <v>40603</v>
      </c>
      <c r="G3" s="925"/>
      <c r="H3" s="925"/>
      <c r="I3" s="925">
        <v>40695</v>
      </c>
      <c r="J3" s="925"/>
      <c r="K3" s="927"/>
      <c r="L3" s="925">
        <v>40787</v>
      </c>
      <c r="M3" s="925"/>
      <c r="N3" s="927"/>
      <c r="O3" s="925">
        <v>40878</v>
      </c>
      <c r="P3" s="925"/>
      <c r="Q3" s="927"/>
      <c r="R3" s="925">
        <v>40969</v>
      </c>
      <c r="S3" s="925"/>
      <c r="T3" s="927"/>
    </row>
    <row r="4" spans="1:22" ht="40.5">
      <c r="B4" s="302"/>
      <c r="C4" s="298" t="s">
        <v>298</v>
      </c>
      <c r="D4" s="298" t="s">
        <v>336</v>
      </c>
      <c r="E4" s="299" t="s">
        <v>358</v>
      </c>
      <c r="F4" s="298" t="s">
        <v>298</v>
      </c>
      <c r="G4" s="298" t="s">
        <v>336</v>
      </c>
      <c r="H4" s="299" t="s">
        <v>358</v>
      </c>
      <c r="I4" s="298" t="s">
        <v>298</v>
      </c>
      <c r="J4" s="298" t="s">
        <v>336</v>
      </c>
      <c r="K4" s="303" t="s">
        <v>358</v>
      </c>
      <c r="L4" s="298" t="s">
        <v>298</v>
      </c>
      <c r="M4" s="298" t="s">
        <v>336</v>
      </c>
      <c r="N4" s="303" t="s">
        <v>358</v>
      </c>
      <c r="O4" s="298" t="s">
        <v>298</v>
      </c>
      <c r="P4" s="298" t="s">
        <v>336</v>
      </c>
      <c r="Q4" s="303" t="s">
        <v>358</v>
      </c>
      <c r="R4" s="298" t="s">
        <v>298</v>
      </c>
      <c r="S4" s="298" t="s">
        <v>336</v>
      </c>
      <c r="T4" s="303" t="s">
        <v>358</v>
      </c>
    </row>
    <row r="5" spans="1:22">
      <c r="B5" s="314" t="s">
        <v>359</v>
      </c>
      <c r="C5" s="295">
        <v>2329440.0890000002</v>
      </c>
      <c r="D5" s="295">
        <v>357717.13500000001</v>
      </c>
      <c r="E5" s="300">
        <v>15.356356949861011</v>
      </c>
      <c r="F5" s="296">
        <v>2433937.94</v>
      </c>
      <c r="G5" s="296">
        <v>376587.53200000001</v>
      </c>
      <c r="H5" s="301">
        <v>15.4723555523359</v>
      </c>
      <c r="I5" s="295">
        <v>2406140.6430000002</v>
      </c>
      <c r="J5" s="295">
        <v>383212.45374199993</v>
      </c>
      <c r="K5" s="300">
        <v>15.926436173082834</v>
      </c>
      <c r="L5" s="296">
        <v>2345910.8929989999</v>
      </c>
      <c r="M5" s="296">
        <v>415501.75399999996</v>
      </c>
      <c r="N5" s="300">
        <v>17.711744944788791</v>
      </c>
      <c r="O5" s="296">
        <v>2419390.0530000003</v>
      </c>
      <c r="P5" s="296">
        <v>414240.42300000007</v>
      </c>
      <c r="Q5" s="300">
        <v>17.121688273717972</v>
      </c>
      <c r="R5" s="296">
        <v>2575732.6349999998</v>
      </c>
      <c r="S5" s="296">
        <v>414197.85100000002</v>
      </c>
      <c r="T5" s="304">
        <v>16.080778158871293</v>
      </c>
    </row>
    <row r="6" spans="1:22">
      <c r="A6" s="133"/>
      <c r="B6" s="305" t="s">
        <v>360</v>
      </c>
      <c r="C6" s="73">
        <v>346985.89500000002</v>
      </c>
      <c r="D6" s="73">
        <v>97204.547999999995</v>
      </c>
      <c r="E6" s="241">
        <v>28.013976764098725</v>
      </c>
      <c r="F6" s="73">
        <v>312883.86899999995</v>
      </c>
      <c r="G6" s="73">
        <v>101197.84699999999</v>
      </c>
      <c r="H6" s="241">
        <v>32.343580806334252</v>
      </c>
      <c r="I6" s="73">
        <v>302552.16000000003</v>
      </c>
      <c r="J6" s="73">
        <v>96329.766000000003</v>
      </c>
      <c r="K6" s="241">
        <v>31.83906074245181</v>
      </c>
      <c r="L6" s="73">
        <v>277613.348</v>
      </c>
      <c r="M6" s="73">
        <v>97788.841</v>
      </c>
      <c r="N6" s="241">
        <v>35.224834001857865</v>
      </c>
      <c r="O6" s="73">
        <v>303685.49599999998</v>
      </c>
      <c r="P6" s="73">
        <v>95500.626000000004</v>
      </c>
      <c r="Q6" s="241">
        <v>31.447213402644692</v>
      </c>
      <c r="R6" s="73">
        <v>269067.429</v>
      </c>
      <c r="S6" s="73">
        <v>99163.604000000007</v>
      </c>
      <c r="T6" s="306">
        <v>36.854555145728916</v>
      </c>
    </row>
    <row r="7" spans="1:22">
      <c r="B7" s="314" t="s">
        <v>361</v>
      </c>
      <c r="C7" s="295">
        <v>169314.584</v>
      </c>
      <c r="D7" s="295">
        <v>30358.542000000001</v>
      </c>
      <c r="E7" s="300">
        <v>17.930258151890801</v>
      </c>
      <c r="F7" s="296">
        <v>165860.4</v>
      </c>
      <c r="G7" s="296">
        <v>33295.875</v>
      </c>
      <c r="H7" s="301">
        <v>20.074638069123189</v>
      </c>
      <c r="I7" s="295">
        <v>170127.505</v>
      </c>
      <c r="J7" s="295">
        <v>36205.072</v>
      </c>
      <c r="K7" s="300">
        <v>21.28113969578288</v>
      </c>
      <c r="L7" s="296">
        <v>174692.84099999999</v>
      </c>
      <c r="M7" s="296">
        <v>35964.071000000004</v>
      </c>
      <c r="N7" s="300">
        <v>20.587031955133188</v>
      </c>
      <c r="O7" s="296">
        <v>176860.38099999999</v>
      </c>
      <c r="P7" s="296">
        <v>34105.398999999998</v>
      </c>
      <c r="Q7" s="300">
        <v>19.283798218211459</v>
      </c>
      <c r="R7" s="296">
        <v>177104.326</v>
      </c>
      <c r="S7" s="296">
        <v>31624.966</v>
      </c>
      <c r="T7" s="304">
        <v>17.856687475832747</v>
      </c>
    </row>
    <row r="8" spans="1:22">
      <c r="B8" s="307" t="s">
        <v>362</v>
      </c>
      <c r="C8" s="73">
        <v>259625.34399999998</v>
      </c>
      <c r="D8" s="73">
        <v>43878.809000000001</v>
      </c>
      <c r="E8" s="241">
        <v>16.900818819906892</v>
      </c>
      <c r="F8" s="73">
        <v>252209.73199999999</v>
      </c>
      <c r="G8" s="73">
        <v>44084.343999999997</v>
      </c>
      <c r="H8" s="241">
        <v>17.479239857405659</v>
      </c>
      <c r="I8" s="73">
        <v>248615.59899999999</v>
      </c>
      <c r="J8" s="73">
        <v>45603.298486</v>
      </c>
      <c r="K8" s="241">
        <v>18.342895083586448</v>
      </c>
      <c r="L8" s="73">
        <v>244449.76102000001</v>
      </c>
      <c r="M8" s="73">
        <v>45567.661999999997</v>
      </c>
      <c r="N8" s="241">
        <v>18.640910839864482</v>
      </c>
      <c r="O8" s="73">
        <v>242235.42299999998</v>
      </c>
      <c r="P8" s="73">
        <v>44965.326000000001</v>
      </c>
      <c r="Q8" s="241">
        <v>18.56265505809198</v>
      </c>
      <c r="R8" s="73">
        <v>240763.655</v>
      </c>
      <c r="S8" s="73">
        <v>44823.514999999999</v>
      </c>
      <c r="T8" s="306">
        <v>18.617226507879689</v>
      </c>
    </row>
    <row r="9" spans="1:22">
      <c r="B9" s="678" t="s">
        <v>363</v>
      </c>
      <c r="C9" s="295">
        <v>26244.418000000001</v>
      </c>
      <c r="D9" s="295">
        <v>5113.82</v>
      </c>
      <c r="E9" s="300">
        <v>19.485362563574469</v>
      </c>
      <c r="F9" s="296">
        <v>25227.924999999999</v>
      </c>
      <c r="G9" s="296">
        <v>5222.2129999999997</v>
      </c>
      <c r="H9" s="301">
        <v>20.70012892459447</v>
      </c>
      <c r="I9" s="295">
        <v>24989.217000000001</v>
      </c>
      <c r="J9" s="295">
        <v>5291.451</v>
      </c>
      <c r="K9" s="300">
        <v>21.174937173901846</v>
      </c>
      <c r="L9" s="296">
        <v>23935.384999999998</v>
      </c>
      <c r="M9" s="296">
        <v>4777.326</v>
      </c>
      <c r="N9" s="300">
        <v>19.95926115247363</v>
      </c>
      <c r="O9" s="296">
        <v>23406.066999999999</v>
      </c>
      <c r="P9" s="296">
        <v>4822.0749999999998</v>
      </c>
      <c r="Q9" s="300">
        <v>20.601816614470085</v>
      </c>
      <c r="R9" s="296">
        <v>23143.010999999999</v>
      </c>
      <c r="S9" s="296">
        <v>4854.7520000000004</v>
      </c>
      <c r="T9" s="304">
        <v>20.977183997363181</v>
      </c>
    </row>
    <row r="10" spans="1:22">
      <c r="B10" s="679" t="s">
        <v>364</v>
      </c>
      <c r="C10" s="73">
        <v>57341.057999999997</v>
      </c>
      <c r="D10" s="73">
        <v>5838.9949999999999</v>
      </c>
      <c r="E10" s="241">
        <v>10.182921633570139</v>
      </c>
      <c r="F10" s="73">
        <v>53669.673000000003</v>
      </c>
      <c r="G10" s="73">
        <v>5621.049</v>
      </c>
      <c r="H10" s="241">
        <v>10.473417641281324</v>
      </c>
      <c r="I10" s="73">
        <v>50658.983999999997</v>
      </c>
      <c r="J10" s="73">
        <v>5137.3419999999996</v>
      </c>
      <c r="K10" s="241">
        <v>10.141028489635717</v>
      </c>
      <c r="L10" s="73">
        <v>48383.430999999997</v>
      </c>
      <c r="M10" s="73">
        <v>5166.1760000000004</v>
      </c>
      <c r="N10" s="241">
        <v>10.677572659119608</v>
      </c>
      <c r="O10" s="73">
        <v>46785.218999999997</v>
      </c>
      <c r="P10" s="73">
        <v>4867.7550000000001</v>
      </c>
      <c r="Q10" s="241">
        <v>10.40447197650181</v>
      </c>
      <c r="R10" s="73">
        <v>45721.510999999999</v>
      </c>
      <c r="S10" s="73">
        <v>4798.6480000000001</v>
      </c>
      <c r="T10" s="306">
        <v>10.495383671812597</v>
      </c>
    </row>
    <row r="11" spans="1:22">
      <c r="B11" s="678" t="s">
        <v>365</v>
      </c>
      <c r="C11" s="295">
        <v>1002.615</v>
      </c>
      <c r="D11" s="295">
        <v>108.524</v>
      </c>
      <c r="E11" s="300">
        <v>10.824094991596974</v>
      </c>
      <c r="F11" s="296">
        <v>693.20899999999995</v>
      </c>
      <c r="G11" s="296">
        <v>112.56399999999999</v>
      </c>
      <c r="H11" s="301">
        <v>16.238104236961725</v>
      </c>
      <c r="I11" s="295">
        <v>687.04399999999998</v>
      </c>
      <c r="J11" s="295">
        <v>107.79748600000001</v>
      </c>
      <c r="K11" s="300">
        <v>15.690041103626552</v>
      </c>
      <c r="L11" s="296">
        <v>609.23900000000003</v>
      </c>
      <c r="M11" s="296">
        <v>103.682</v>
      </c>
      <c r="N11" s="300">
        <v>17.018280182325817</v>
      </c>
      <c r="O11" s="296">
        <v>126.10599999999999</v>
      </c>
      <c r="P11" s="296">
        <v>99.721999999999994</v>
      </c>
      <c r="Q11" s="300">
        <v>79.077918576435692</v>
      </c>
      <c r="R11" s="296">
        <v>131.63399999999999</v>
      </c>
      <c r="S11" s="296">
        <v>94.816999999999993</v>
      </c>
      <c r="T11" s="304">
        <v>72.030782320677034</v>
      </c>
    </row>
    <row r="12" spans="1:22">
      <c r="B12" s="680" t="s">
        <v>366</v>
      </c>
      <c r="C12" s="73">
        <v>65330.398000000001</v>
      </c>
      <c r="D12" s="73">
        <v>15506.052</v>
      </c>
      <c r="E12" s="241">
        <v>23.734819432754716</v>
      </c>
      <c r="F12" s="73">
        <v>62492.057999999997</v>
      </c>
      <c r="G12" s="73">
        <v>15902.148999999999</v>
      </c>
      <c r="H12" s="241">
        <v>25.446671959499241</v>
      </c>
      <c r="I12" s="73">
        <v>60720.436999999998</v>
      </c>
      <c r="J12" s="73">
        <v>16509.385999999999</v>
      </c>
      <c r="K12" s="241">
        <v>27.189175203070423</v>
      </c>
      <c r="L12" s="73">
        <v>58693.813999999998</v>
      </c>
      <c r="M12" s="73">
        <v>16625.519</v>
      </c>
      <c r="N12" s="241">
        <v>28.325845377845098</v>
      </c>
      <c r="O12" s="73">
        <v>57773.815999999999</v>
      </c>
      <c r="P12" s="73">
        <v>16533.564999999999</v>
      </c>
      <c r="Q12" s="241">
        <v>28.617747873881132</v>
      </c>
      <c r="R12" s="73">
        <v>56397.951000000001</v>
      </c>
      <c r="S12" s="73">
        <v>16704.045999999998</v>
      </c>
      <c r="T12" s="306">
        <v>29.618178859015636</v>
      </c>
    </row>
    <row r="13" spans="1:22">
      <c r="B13" s="678" t="s">
        <v>367</v>
      </c>
      <c r="C13" s="295">
        <v>109706.855</v>
      </c>
      <c r="D13" s="295">
        <v>17311.418000000001</v>
      </c>
      <c r="E13" s="300">
        <v>15.779704923634903</v>
      </c>
      <c r="F13" s="296">
        <v>110126.867</v>
      </c>
      <c r="G13" s="296">
        <v>17226.368999999999</v>
      </c>
      <c r="H13" s="301">
        <v>15.642294627341027</v>
      </c>
      <c r="I13" s="295">
        <v>111559.917</v>
      </c>
      <c r="J13" s="295">
        <v>18557.322</v>
      </c>
      <c r="K13" s="300">
        <v>16.634399252914466</v>
      </c>
      <c r="L13" s="296">
        <v>112827.89202</v>
      </c>
      <c r="M13" s="296">
        <v>18894.958999999999</v>
      </c>
      <c r="N13" s="300">
        <v>16.746709223859874</v>
      </c>
      <c r="O13" s="296">
        <v>114144.215</v>
      </c>
      <c r="P13" s="296">
        <v>18642.208999999999</v>
      </c>
      <c r="Q13" s="300">
        <v>16.332154021121436</v>
      </c>
      <c r="R13" s="296">
        <v>115369.548</v>
      </c>
      <c r="S13" s="296">
        <v>18371.252</v>
      </c>
      <c r="T13" s="304">
        <v>15.923831130897732</v>
      </c>
    </row>
    <row r="14" spans="1:22">
      <c r="B14" s="307" t="s">
        <v>368</v>
      </c>
      <c r="C14" s="73">
        <v>457246.97200000001</v>
      </c>
      <c r="D14" s="73">
        <v>5907.2759999999998</v>
      </c>
      <c r="E14" s="241">
        <v>1.2919223880612161</v>
      </c>
      <c r="F14" s="73">
        <v>401789.47499999998</v>
      </c>
      <c r="G14" s="73">
        <v>6077.8180000000002</v>
      </c>
      <c r="H14" s="241">
        <v>1.512687210136602</v>
      </c>
      <c r="I14" s="73">
        <v>487560.11499999999</v>
      </c>
      <c r="J14" s="73">
        <v>5322.646999999999</v>
      </c>
      <c r="K14" s="241">
        <v>1.091690406217908</v>
      </c>
      <c r="L14" s="73">
        <v>467965.30199999997</v>
      </c>
      <c r="M14" s="73">
        <v>5051.2489999999998</v>
      </c>
      <c r="N14" s="241">
        <v>1.0794067377243282</v>
      </c>
      <c r="O14" s="73">
        <v>437554.54100000003</v>
      </c>
      <c r="P14" s="73">
        <v>4882.8220000000001</v>
      </c>
      <c r="Q14" s="241">
        <v>1.1159344818683987</v>
      </c>
      <c r="R14" s="73">
        <v>414347.42499999999</v>
      </c>
      <c r="S14" s="73">
        <v>5974.616</v>
      </c>
      <c r="T14" s="306">
        <v>1.4419339036558512</v>
      </c>
    </row>
    <row r="15" spans="1:22">
      <c r="B15" s="314" t="s">
        <v>369</v>
      </c>
      <c r="C15" s="295">
        <v>77534.608999999997</v>
      </c>
      <c r="D15" s="295">
        <v>1292.9960000000001</v>
      </c>
      <c r="E15" s="300">
        <v>1.667637222495054</v>
      </c>
      <c r="F15" s="296">
        <v>76339.917000000001</v>
      </c>
      <c r="G15" s="296">
        <v>1287.8630000000001</v>
      </c>
      <c r="H15" s="301">
        <v>1.6870112656790024</v>
      </c>
      <c r="I15" s="295">
        <v>76744.536000000007</v>
      </c>
      <c r="J15" s="295">
        <v>1282.6077720000001</v>
      </c>
      <c r="K15" s="300">
        <v>1.6712691728307536</v>
      </c>
      <c r="L15" s="296">
        <v>75414.594981000002</v>
      </c>
      <c r="M15" s="296">
        <v>1355.788</v>
      </c>
      <c r="N15" s="300">
        <v>1.7977793295072102</v>
      </c>
      <c r="O15" s="296">
        <v>75771.244999999995</v>
      </c>
      <c r="P15" s="296">
        <v>1394.5049999999999</v>
      </c>
      <c r="Q15" s="300">
        <v>1.8404145266452991</v>
      </c>
      <c r="R15" s="296">
        <v>77446.479000000007</v>
      </c>
      <c r="S15" s="296">
        <v>1440.3440000000001</v>
      </c>
      <c r="T15" s="304">
        <v>1.8597927479698593</v>
      </c>
    </row>
    <row r="16" spans="1:22">
      <c r="B16" s="307" t="s">
        <v>151</v>
      </c>
      <c r="C16" s="73">
        <v>74164.079999999987</v>
      </c>
      <c r="D16" s="73">
        <v>11410.406999999999</v>
      </c>
      <c r="E16" s="241">
        <v>15.385355012831011</v>
      </c>
      <c r="F16" s="73">
        <v>74372.275000000009</v>
      </c>
      <c r="G16" s="73">
        <v>10992.86</v>
      </c>
      <c r="H16" s="241">
        <v>14.780857517132558</v>
      </c>
      <c r="I16" s="73">
        <v>84941.506999999998</v>
      </c>
      <c r="J16" s="73">
        <v>11241.342000000001</v>
      </c>
      <c r="K16" s="241">
        <v>13.234215399545478</v>
      </c>
      <c r="L16" s="73">
        <v>80488.410999999993</v>
      </c>
      <c r="M16" s="73">
        <v>11989.406999999999</v>
      </c>
      <c r="N16" s="241">
        <v>14.8958177345556</v>
      </c>
      <c r="O16" s="73">
        <v>90652.180999999997</v>
      </c>
      <c r="P16" s="73">
        <v>12055.817000000001</v>
      </c>
      <c r="Q16" s="241">
        <v>13.298981742093996</v>
      </c>
      <c r="R16" s="73">
        <v>91948.892000000007</v>
      </c>
      <c r="S16" s="73">
        <v>11523.597</v>
      </c>
      <c r="T16" s="306">
        <v>12.532611050930335</v>
      </c>
    </row>
    <row r="17" spans="2:20">
      <c r="B17" s="315" t="s">
        <v>95</v>
      </c>
      <c r="C17" s="309">
        <v>3714311.5729999999</v>
      </c>
      <c r="D17" s="309">
        <v>547769.71299999999</v>
      </c>
      <c r="E17" s="310">
        <v>14.747543447400503</v>
      </c>
      <c r="F17" s="311">
        <v>3717393.608</v>
      </c>
      <c r="G17" s="311">
        <v>573524.13899999997</v>
      </c>
      <c r="H17" s="312">
        <v>15.42812517258732</v>
      </c>
      <c r="I17" s="309">
        <v>3776682.0650000004</v>
      </c>
      <c r="J17" s="309">
        <v>579197.18699999992</v>
      </c>
      <c r="K17" s="310">
        <v>15.33613836249676</v>
      </c>
      <c r="L17" s="311">
        <v>3666535.1509999996</v>
      </c>
      <c r="M17" s="311">
        <v>613218.77199999988</v>
      </c>
      <c r="N17" s="310">
        <v>16.724748209021058</v>
      </c>
      <c r="O17" s="311">
        <v>3746149.3200000003</v>
      </c>
      <c r="P17" s="311">
        <v>607144.91800000006</v>
      </c>
      <c r="Q17" s="310">
        <v>16.207173450309771</v>
      </c>
      <c r="R17" s="311">
        <v>3846410.841</v>
      </c>
      <c r="S17" s="311">
        <v>608748.49300000002</v>
      </c>
      <c r="T17" s="313">
        <v>15.82640331893761</v>
      </c>
    </row>
    <row r="18" spans="2:20">
      <c r="B18" s="131" t="s">
        <v>356</v>
      </c>
      <c r="L18" s="131"/>
      <c r="M18" s="131"/>
      <c r="N18" s="131"/>
    </row>
    <row r="20" spans="2:20" ht="18">
      <c r="B20" s="926"/>
      <c r="C20" s="926"/>
      <c r="D20" s="926"/>
      <c r="E20" s="926"/>
      <c r="F20" s="926"/>
      <c r="G20" s="926"/>
      <c r="H20" s="926"/>
      <c r="I20" s="606"/>
      <c r="J20" s="606"/>
      <c r="K20" s="606"/>
    </row>
    <row r="21" spans="2:20">
      <c r="J21" s="18"/>
      <c r="K21" s="18"/>
      <c r="L21" s="1"/>
      <c r="M21" s="1"/>
      <c r="N21" s="1"/>
      <c r="O21" s="1"/>
      <c r="P21" s="1"/>
      <c r="Q21" s="1"/>
      <c r="R21" s="1"/>
      <c r="S21" s="1"/>
      <c r="T21" s="1"/>
    </row>
    <row r="22" spans="2:20">
      <c r="J22" s="18"/>
      <c r="K22" s="701"/>
      <c r="L22" s="670"/>
      <c r="M22" s="670"/>
      <c r="N22" s="702"/>
      <c r="O22" s="701"/>
      <c r="P22" s="670"/>
      <c r="Q22" s="702"/>
      <c r="R22" s="670"/>
      <c r="S22" s="702"/>
      <c r="T22" s="1"/>
    </row>
    <row r="23" spans="2:20">
      <c r="J23" s="18"/>
      <c r="K23" s="703"/>
      <c r="L23" s="670"/>
      <c r="M23" s="670"/>
      <c r="N23" s="702"/>
      <c r="O23" s="703"/>
      <c r="P23" s="670"/>
      <c r="Q23" s="702"/>
      <c r="R23" s="670"/>
      <c r="S23" s="702"/>
      <c r="T23" s="1"/>
    </row>
    <row r="24" spans="2:20">
      <c r="J24" s="18"/>
      <c r="K24" s="703"/>
      <c r="L24" s="670"/>
      <c r="M24" s="670"/>
      <c r="N24" s="702"/>
      <c r="O24" s="703"/>
      <c r="P24" s="670"/>
      <c r="Q24" s="702"/>
      <c r="R24" s="670"/>
      <c r="S24" s="702"/>
      <c r="T24" s="1"/>
    </row>
    <row r="25" spans="2:20">
      <c r="J25" s="18"/>
      <c r="K25" s="703"/>
      <c r="L25" s="670"/>
      <c r="M25" s="670"/>
      <c r="N25" s="702"/>
      <c r="O25" s="703"/>
      <c r="P25" s="670"/>
      <c r="Q25" s="702"/>
      <c r="R25" s="670"/>
      <c r="S25" s="702"/>
      <c r="T25" s="1"/>
    </row>
    <row r="26" spans="2:20">
      <c r="J26" s="18"/>
      <c r="K26" s="666"/>
      <c r="L26" s="670"/>
      <c r="M26" s="670"/>
      <c r="N26" s="673"/>
      <c r="O26" s="666"/>
      <c r="P26" s="670"/>
      <c r="Q26" s="673"/>
      <c r="R26" s="670"/>
      <c r="S26" s="673"/>
      <c r="T26" s="1"/>
    </row>
    <row r="27" spans="2:20">
      <c r="J27" s="18"/>
      <c r="K27" s="666"/>
      <c r="L27" s="670"/>
      <c r="M27" s="670"/>
      <c r="N27" s="673"/>
      <c r="O27" s="666"/>
      <c r="P27" s="670"/>
      <c r="Q27" s="673"/>
      <c r="R27" s="670"/>
      <c r="S27" s="673"/>
      <c r="T27" s="1"/>
    </row>
    <row r="28" spans="2:20">
      <c r="J28" s="18"/>
      <c r="K28" s="666"/>
      <c r="L28" s="670"/>
      <c r="M28" s="670"/>
      <c r="N28" s="673"/>
      <c r="O28" s="666"/>
      <c r="P28" s="670"/>
      <c r="Q28" s="673"/>
      <c r="R28" s="670"/>
      <c r="S28" s="673"/>
      <c r="T28" s="1"/>
    </row>
    <row r="29" spans="2:20">
      <c r="J29" s="18"/>
      <c r="K29" s="666"/>
      <c r="L29" s="670"/>
      <c r="M29" s="670"/>
      <c r="N29" s="673"/>
      <c r="O29" s="666"/>
      <c r="P29" s="670"/>
      <c r="Q29" s="673"/>
      <c r="R29" s="670"/>
      <c r="S29" s="673"/>
      <c r="T29" s="1"/>
    </row>
    <row r="30" spans="2:20">
      <c r="J30" s="18"/>
      <c r="K30" s="666"/>
      <c r="L30" s="670"/>
      <c r="M30" s="670"/>
      <c r="N30" s="673"/>
      <c r="O30" s="666"/>
      <c r="P30" s="670"/>
      <c r="Q30" s="673"/>
      <c r="R30" s="670"/>
      <c r="S30" s="673"/>
      <c r="T30" s="1"/>
    </row>
    <row r="31" spans="2:20">
      <c r="J31" s="18"/>
      <c r="K31" s="703"/>
      <c r="L31" s="670"/>
      <c r="M31" s="670"/>
      <c r="N31" s="702"/>
      <c r="O31" s="703"/>
      <c r="P31" s="670"/>
      <c r="Q31" s="702"/>
      <c r="R31" s="670"/>
      <c r="S31" s="702"/>
      <c r="T31" s="1"/>
    </row>
    <row r="32" spans="2:20">
      <c r="J32" s="18"/>
      <c r="K32" s="703"/>
      <c r="L32" s="670"/>
      <c r="M32" s="670"/>
      <c r="N32" s="702"/>
      <c r="O32" s="703"/>
      <c r="P32" s="670"/>
      <c r="Q32" s="702"/>
      <c r="R32" s="670"/>
      <c r="S32" s="702"/>
      <c r="T32" s="1"/>
    </row>
    <row r="33" spans="10:20">
      <c r="J33" s="18"/>
      <c r="K33" s="703"/>
      <c r="L33" s="670"/>
      <c r="M33" s="670"/>
      <c r="N33" s="702"/>
      <c r="O33" s="703"/>
      <c r="P33" s="670"/>
      <c r="Q33" s="702"/>
      <c r="R33" s="670"/>
      <c r="S33" s="702"/>
      <c r="T33" s="1"/>
    </row>
    <row r="34" spans="10:20">
      <c r="J34" s="18"/>
      <c r="K34" s="700"/>
      <c r="L34" s="672"/>
      <c r="M34" s="672"/>
      <c r="N34" s="704"/>
      <c r="O34" s="700"/>
      <c r="P34" s="672"/>
      <c r="Q34" s="704"/>
      <c r="R34" s="672"/>
      <c r="S34" s="704"/>
      <c r="T34" s="1"/>
    </row>
    <row r="35" spans="10:20">
      <c r="J35" s="18"/>
      <c r="K35" s="18"/>
      <c r="L35" s="1"/>
      <c r="M35" s="1"/>
      <c r="N35" s="1"/>
      <c r="O35" s="1"/>
      <c r="P35" s="1"/>
      <c r="Q35" s="1"/>
      <c r="R35" s="1"/>
      <c r="S35" s="1"/>
      <c r="T35" s="1"/>
    </row>
  </sheetData>
  <mergeCells count="9">
    <mergeCell ref="B1:T1"/>
    <mergeCell ref="C2:T2"/>
    <mergeCell ref="C3:E3"/>
    <mergeCell ref="F3:H3"/>
    <mergeCell ref="B20:H20"/>
    <mergeCell ref="L3:N3"/>
    <mergeCell ref="I3:K3"/>
    <mergeCell ref="O3:Q3"/>
    <mergeCell ref="R3:T3"/>
  </mergeCells>
  <printOptions horizontalCentered="1"/>
  <pageMargins left="0.7" right="0.7" top="0.75" bottom="0.75" header="0.3" footer="0.3"/>
  <pageSetup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Table of contents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Sheet1</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Farrukh8797</cp:lastModifiedBy>
  <cp:lastPrinted>2012-05-31T10:25:38Z</cp:lastPrinted>
  <dcterms:created xsi:type="dcterms:W3CDTF">2011-06-09T10:47:58Z</dcterms:created>
  <dcterms:modified xsi:type="dcterms:W3CDTF">2012-06-01T04:15:28Z</dcterms:modified>
</cp:coreProperties>
</file>