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hifs\sbp\DMMD\MoneyMarket\PIB\02 - PIB Floater -PFL (Semi-Annual)\"/>
    </mc:Choice>
  </mc:AlternateContent>
  <bookViews>
    <workbookView xWindow="0" yWindow="0" windowWidth="19200" windowHeight="6930"/>
  </bookViews>
  <sheets>
    <sheet name="Floater Summary-QR" sheetId="1" r:id="rId1"/>
    <sheet name="Floater Summary-QR rates" sheetId="2" r:id="rId2"/>
    <sheet name="Floater Summary-QR FN" sheetId="3" r:id="rId3"/>
    <sheet name="Floater Summary-QR FN rates" sheetId="4" r:id="rId4"/>
  </sheets>
  <definedNames>
    <definedName name="_xlnm._FilterDatabase" localSheetId="0" hidden="1">'Floater Summary-QR'!$B$9:$P$128</definedName>
    <definedName name="_xlnm._FilterDatabase" localSheetId="2" hidden="1">'Floater Summary-QR FN'!$A$9:$P$140</definedName>
    <definedName name="_xlnm._FilterDatabase" localSheetId="1" hidden="1">'Floater Summary-QR rates'!$A$9:$AK$16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4" l="1"/>
  <c r="K31" i="4" s="1"/>
  <c r="K32" i="4" s="1"/>
  <c r="K27" i="4"/>
  <c r="K28" i="4" s="1"/>
  <c r="H13" i="4" l="1"/>
  <c r="K10" i="4"/>
  <c r="K11" i="4" s="1"/>
  <c r="K12" i="4" s="1"/>
  <c r="K13" i="4" s="1"/>
  <c r="K14" i="4" s="1"/>
  <c r="K15" i="4" s="1"/>
  <c r="K16" i="4" s="1"/>
  <c r="K17" i="4" s="1"/>
  <c r="K18" i="4" s="1"/>
  <c r="E9" i="4"/>
  <c r="E10" i="4" s="1"/>
  <c r="E15" i="3"/>
  <c r="F15" i="3" s="1"/>
  <c r="F14" i="3"/>
  <c r="F13" i="3"/>
  <c r="F12" i="3"/>
  <c r="F11" i="3"/>
  <c r="F10" i="3"/>
  <c r="E34" i="1"/>
  <c r="F34" i="1" s="1"/>
  <c r="E32" i="1"/>
  <c r="F32" i="1" s="1"/>
  <c r="B32" i="1"/>
  <c r="B33" i="1" s="1"/>
  <c r="F31" i="1"/>
  <c r="E28" i="1"/>
  <c r="E29" i="1" s="1"/>
  <c r="F27" i="1"/>
  <c r="F26" i="1"/>
  <c r="F25" i="1"/>
  <c r="F21" i="1"/>
  <c r="F20" i="1"/>
  <c r="F19" i="1"/>
  <c r="F18" i="1"/>
  <c r="F17" i="1"/>
  <c r="F16" i="1"/>
  <c r="F15" i="1"/>
  <c r="F14" i="1"/>
  <c r="F13" i="1"/>
  <c r="E12" i="1"/>
  <c r="F12" i="1" s="1"/>
  <c r="E11" i="1"/>
  <c r="F11" i="1" s="1"/>
  <c r="F10" i="1"/>
  <c r="E16" i="3" l="1"/>
  <c r="F16" i="3" s="1"/>
  <c r="E33" i="1"/>
  <c r="F33" i="1" s="1"/>
  <c r="E35" i="1"/>
  <c r="E36" i="1" s="1"/>
  <c r="E37" i="1" s="1"/>
  <c r="E30" i="1"/>
  <c r="F30" i="1" s="1"/>
  <c r="F29" i="1"/>
  <c r="F28" i="1"/>
  <c r="E17" i="3" l="1"/>
  <c r="E18" i="3" s="1"/>
  <c r="F36" i="1"/>
  <c r="F35" i="1"/>
  <c r="F37" i="1"/>
  <c r="E38" i="1"/>
  <c r="F17" i="3" l="1"/>
  <c r="E39" i="1"/>
  <c r="F38" i="1"/>
  <c r="E19" i="3"/>
  <c r="F18" i="3"/>
  <c r="E40" i="1" l="1"/>
  <c r="F39" i="1"/>
  <c r="F19" i="3"/>
  <c r="E20" i="3"/>
  <c r="E41" i="1" l="1"/>
  <c r="F40" i="1"/>
  <c r="E21" i="3"/>
  <c r="F20" i="3"/>
  <c r="F21" i="3" l="1"/>
  <c r="E22" i="3"/>
  <c r="F41" i="1"/>
  <c r="E42" i="1"/>
  <c r="E43" i="1" l="1"/>
  <c r="F42" i="1"/>
  <c r="E23" i="3"/>
  <c r="F22" i="3"/>
  <c r="E44" i="1" l="1"/>
  <c r="F44" i="1" s="1"/>
  <c r="F43" i="1"/>
  <c r="E24" i="3"/>
  <c r="F23" i="3"/>
  <c r="F24" i="3" l="1"/>
  <c r="E25" i="3"/>
  <c r="E26" i="3" l="1"/>
  <c r="F25" i="3"/>
  <c r="E27" i="3" l="1"/>
  <c r="E28" i="3" s="1"/>
  <c r="F26" i="3"/>
  <c r="F28" i="3" l="1"/>
  <c r="E29" i="3"/>
  <c r="E30" i="3" l="1"/>
  <c r="F30" i="3" s="1"/>
  <c r="F29" i="3"/>
</calcChain>
</file>

<file path=xl/sharedStrings.xml><?xml version="1.0" encoding="utf-8"?>
<sst xmlns="http://schemas.openxmlformats.org/spreadsheetml/2006/main" count="858" uniqueCount="207">
  <si>
    <t>D O M E S T I C   M A R K E T S   &amp;   M O N E T A R Y   M A N A G E M E N T   D E P A R T M E N T</t>
  </si>
  <si>
    <t>S T A T E   B A N K   O F   P A K I S T A N</t>
  </si>
  <si>
    <t>Auction Summary</t>
  </si>
  <si>
    <t>Pakistan Investment Bond (Floating Rate) - Quarterly Coupon, Quarterly Reset</t>
  </si>
  <si>
    <t>(Rs in Million)</t>
  </si>
  <si>
    <t>Auction No.</t>
  </si>
  <si>
    <t>ISIN</t>
  </si>
  <si>
    <t>Tenor</t>
  </si>
  <si>
    <t>Auction Date</t>
  </si>
  <si>
    <t>Date of Settlement</t>
  </si>
  <si>
    <t>Issue Date</t>
  </si>
  <si>
    <t>Maturity Date</t>
  </si>
  <si>
    <t>Target Amount</t>
  </si>
  <si>
    <t xml:space="preserve"> Amount Offered (Competitive Bids)</t>
  </si>
  <si>
    <t>Amount Accepted  (Face Value)</t>
  </si>
  <si>
    <t>Cut off Price</t>
  </si>
  <si>
    <t>Price for NCBs and SS</t>
  </si>
  <si>
    <t>Coupon Rate = (Benchmark + Cut off Margin)</t>
  </si>
  <si>
    <t xml:space="preserve">Competitive </t>
  </si>
  <si>
    <t>NCBs</t>
  </si>
  <si>
    <t>Short Selling</t>
  </si>
  <si>
    <t>Total Acceptance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</si>
  <si>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</si>
  <si>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</si>
  <si>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</si>
  <si>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</si>
  <si>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</si>
  <si>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</si>
  <si>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</si>
  <si>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</si>
  <si>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</si>
  <si>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</si>
  <si>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</si>
  <si>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</si>
  <si>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</si>
  <si>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</si>
  <si>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</si>
  <si>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</si>
  <si>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1 - PIB (PFL)-Q (Fresh)</t>
  </si>
  <si>
    <t>PK03A2210233</t>
  </si>
  <si>
    <t>03-Year</t>
  </si>
  <si>
    <t>PK05A2210253</t>
  </si>
  <si>
    <t>05-Year</t>
  </si>
  <si>
    <t>PK10A2210303</t>
  </si>
  <si>
    <t>10-Year</t>
  </si>
  <si>
    <t>1 - PIB (PFL)-Q (1st RO)</t>
  </si>
  <si>
    <t>1 - PIB (PFL)-Q (2nd RO)</t>
  </si>
  <si>
    <t>1 - PIB (PFL)-Q (3rd RO)</t>
  </si>
  <si>
    <t>1 - PIB (PFL)-Q (4th RO)</t>
  </si>
  <si>
    <t>NO BID RECEIVED</t>
  </si>
  <si>
    <t>1 - PIB (PFL)-Q (5th RO)</t>
  </si>
  <si>
    <t>BIDS REJECTED</t>
  </si>
  <si>
    <t>1 - PIB (PFL)-Q (6th RO)</t>
  </si>
  <si>
    <t>1 - PIB (PFL)-Q (7th RO)</t>
  </si>
  <si>
    <t>1 - PIB (PFL)-Q (8th RO)</t>
  </si>
  <si>
    <t>1 - PIB (PFL)-Q (9th RO)</t>
  </si>
  <si>
    <t>1 - PIB (PFL)-Q (10th RO)</t>
  </si>
  <si>
    <t>1 - PIB (PFL)-Q (11th RO)</t>
  </si>
  <si>
    <t>1 - PIB (PFL)-Q (12th RO)</t>
  </si>
  <si>
    <t>1 - PIB (PFL)-Q (13th RO)</t>
  </si>
  <si>
    <t>1 - PIB (PFL)-Q (14th RO)</t>
  </si>
  <si>
    <t>1 - PIB (PFL)-Q (15th RO)</t>
  </si>
  <si>
    <t>1 - PIB (PFL)-Q (16th RO)</t>
  </si>
  <si>
    <t>1 - PIB (PFL)-Q (17th RO)</t>
  </si>
  <si>
    <t>1 - PIB (PFL)-Q (18th RO)</t>
  </si>
  <si>
    <t>1 - PIB (PFL)-Q (19th RO)</t>
  </si>
  <si>
    <t>1 - PIB (PFL)-Q (20th RO)</t>
  </si>
  <si>
    <t>1 - PIB (PFL)-Q (21st RO)</t>
  </si>
  <si>
    <t>1 - PIB (PFL)-Q (22nd RO)</t>
  </si>
  <si>
    <t>1 - PIB (PFL)-Q (23rd RO)</t>
  </si>
  <si>
    <t>1 - PIB (PFL)-Q (24th RO)</t>
  </si>
  <si>
    <t>2 - PIB (PFL)-Q (Fresh)</t>
  </si>
  <si>
    <t>PK03A0710242</t>
  </si>
  <si>
    <t>2 - PIB (PFL)-Q (1st RO)</t>
  </si>
  <si>
    <t>2 - PIB (PFL)-Q (2nd RO)</t>
  </si>
  <si>
    <t>2 - PIB (PFL)-Q (3rd RO)</t>
  </si>
  <si>
    <t>2 - PIB (PFL)-Q (4th RO)</t>
  </si>
  <si>
    <t>2 - PIB (PFL)-Q (5th RO)</t>
  </si>
  <si>
    <t>2 - PIB (PFL)-Q (6th RO)</t>
  </si>
  <si>
    <t>2 - PIB (PFL)-Q (7th RO)</t>
  </si>
  <si>
    <t>2 - PIB (PFL)-Q (8th RO)</t>
  </si>
  <si>
    <t>2 - PIB (PFL)-Q (9th RO)</t>
  </si>
  <si>
    <t>2 - PIB (PFL)-Q (10th RO)</t>
  </si>
  <si>
    <t>2 - PIB (PFL)-Q (11th RO)</t>
  </si>
  <si>
    <t>2 - PIB (PFL)-Q (12th RO)</t>
  </si>
  <si>
    <t>3 - PIB (PFL)-Q (Fresh)</t>
  </si>
  <si>
    <t>PK03A0704252</t>
  </si>
  <si>
    <t>3 - PIB (PFL)-Q (1st RO)</t>
  </si>
  <si>
    <t>3 - PIB (PFL)-Q (2nd RO)</t>
  </si>
  <si>
    <t>3 - PIB (PFL)-Q (3rd RO)</t>
  </si>
  <si>
    <t>3 - PIB (PFL)-Q (4th RO)</t>
  </si>
  <si>
    <t>3 - PIB (PFL)-Q (5th RO)</t>
  </si>
  <si>
    <t>3 - PIB (PFL)-Q (6th RO)</t>
  </si>
  <si>
    <t>3 - PIB (PFL)-Q (7th RO)</t>
  </si>
  <si>
    <t>3 - PIB (PFL)-Q (8th RO)</t>
  </si>
  <si>
    <t>3 - PIB (PFL)-Q (9th RO)</t>
  </si>
  <si>
    <t>3 - PIB (PFL)-Q (10th RO)</t>
  </si>
  <si>
    <t>4 - PIB (PFL)-Q (Fresh)</t>
  </si>
  <si>
    <t>PK03A0809259</t>
  </si>
  <si>
    <t>4 - PIB (PFL)-Q (1st RO)</t>
  </si>
  <si>
    <t>4 - PIB (PFL)-Q (2nd RO)</t>
  </si>
  <si>
    <t>4 - PIB (PFL)-Q (3rd RO)</t>
  </si>
  <si>
    <t>4 - PIB (PFL)-Q (4th RO)</t>
  </si>
  <si>
    <t>4 - PIB (PFL)-Q (5th RO)</t>
  </si>
  <si>
    <t>4 - PIB (PFL)-Q (6th RO)</t>
  </si>
  <si>
    <t>4 - PIB (PFL)-Q (7th RO)</t>
  </si>
  <si>
    <t>4 - PIB (PFL)-Q (8th RO)</t>
  </si>
  <si>
    <t>4 - PIB (PFL)-Q (9th RO)</t>
  </si>
  <si>
    <t>4 - PIB (PFL)-Q (10th RO)</t>
  </si>
  <si>
    <t>5 - PIB (PFL)-Q (Fresh)</t>
  </si>
  <si>
    <t>PK03A0902260</t>
  </si>
  <si>
    <t>5 - PIB (PFL)-Q (1st RO)</t>
  </si>
  <si>
    <t>5 - PIB (PFL)-Q (2nd RO)</t>
  </si>
  <si>
    <t>5 - PIB (PFL)-Q (3rd RO)</t>
  </si>
  <si>
    <t>5 - PIB (PFL)-Q (4th RO)</t>
  </si>
  <si>
    <t>5 - PIB (PFL)-Q (5th RO)</t>
  </si>
  <si>
    <t>5 - PIB (PFL)-Q (6th RO)</t>
  </si>
  <si>
    <t>5 - PIB (PFL)-Q (7th RO)</t>
  </si>
  <si>
    <t>5 - PIB (PFL)-Q (8th RO)</t>
  </si>
  <si>
    <t>5 - PIB (PFL)-Q (9th RO)</t>
  </si>
  <si>
    <t>5 - PIB (PFL)-Q (10th RO)</t>
  </si>
  <si>
    <t>5 - PIB (PFL)-Q (11th RO)</t>
  </si>
  <si>
    <t>5 - PIB (PFL)-Q (12th RO)</t>
  </si>
  <si>
    <t>5 - PIB (PFL)-Q (13th RO)</t>
  </si>
  <si>
    <t>5 - PIB (PFL)-Q (14th RO)</t>
  </si>
  <si>
    <t>5 - PIB (PFL)-Q (15th RO)</t>
  </si>
  <si>
    <t>5 - PIB (PFL)-Q (16th RO)</t>
  </si>
  <si>
    <t>6 - PIB (PFL)-Q (Fresh)</t>
  </si>
  <si>
    <t>PK03A2109260</t>
  </si>
  <si>
    <t>6 - PIB (PFL)-Q (1st RO)</t>
  </si>
  <si>
    <t>7 - PIB (PFL)-Q (Fresh)</t>
  </si>
  <si>
    <t>PK03A1910262</t>
  </si>
  <si>
    <t>7 - PIB (PFL)-Q (1st RO)</t>
  </si>
  <si>
    <t>7 - PIB (PFL)-Q (2nd RO)</t>
  </si>
  <si>
    <t>7 - PIB (PFL)-Q (3rd RO)</t>
  </si>
  <si>
    <t>7 - PIB (PFL)-Q (4th RO)</t>
  </si>
  <si>
    <t>7 - PIB (PFL)-Q (5th RO)</t>
  </si>
  <si>
    <t>7 - PIB (PFL)-Q (6th RO)</t>
  </si>
  <si>
    <t>7 - PIB (PFL)-Q (7th RO)</t>
  </si>
  <si>
    <t>8 - PIB (PFL)-Q (Fresh)</t>
  </si>
  <si>
    <t>PK03A0702272</t>
  </si>
  <si>
    <t>8 - PIB (PFL)-Q (1st RO)</t>
  </si>
  <si>
    <t>8 - PIB (PFL)-Q (2nd RO)</t>
  </si>
  <si>
    <t>8 - PIB (PFL)-Q (5th RO)</t>
  </si>
  <si>
    <t>8 - PIB (PFL)-Q (6th RO)</t>
  </si>
  <si>
    <t>8 - PIB (PFL)-Q (7th RO)</t>
  </si>
  <si>
    <t>8 - PIB (PFL)-Q (8th RO)</t>
  </si>
  <si>
    <t>8 - PIB (PFL)-Q (9th RO)</t>
  </si>
  <si>
    <t>8 - PIB (PFL)-Q (10th RO)</t>
  </si>
  <si>
    <t>8 - PIB (PFL)-Q (11th RO)</t>
  </si>
  <si>
    <t>8 - PIB (PFL)-Q (12th RO)</t>
  </si>
  <si>
    <t>8 - PIB (PFL)-Q (13th RO)</t>
  </si>
  <si>
    <t>8 - PIB (PFL)-Q (14th RO)</t>
  </si>
  <si>
    <t>Money Market Division</t>
  </si>
  <si>
    <t>Contact: money.market@sbp.org.pk  Ph: 021-3245-3425/3491/3429</t>
  </si>
  <si>
    <t>Coupon Rates</t>
  </si>
  <si>
    <t>3, 5 and 10 Year Pakistan Investment Bond (Floating Rate) - Quarterly Coupon, Quarterly Reset</t>
  </si>
  <si>
    <t>17th</t>
  </si>
  <si>
    <t>18th</t>
  </si>
  <si>
    <t>19th</t>
  </si>
  <si>
    <t>20th</t>
  </si>
  <si>
    <t>21st</t>
  </si>
  <si>
    <t>Pakistan Investment Bond - Floating Rate ( Fortnightly Reset - Quarterly Payment Coupon)</t>
  </si>
  <si>
    <t>PK02B0511228</t>
  </si>
  <si>
    <t>02 -Year</t>
  </si>
  <si>
    <t>PK02B1208238</t>
  </si>
  <si>
    <t>PK02B2608238</t>
  </si>
  <si>
    <t>PK02B3012232</t>
  </si>
  <si>
    <t>4 - PIB (PFL)-Q (11th RO)</t>
  </si>
  <si>
    <t>4 - PIB (PFL)-Q (12th RO)</t>
  </si>
  <si>
    <t>4 - PIB (PFL)-Q (13th RO)</t>
  </si>
  <si>
    <t>4 - PIB (PFL)-Q (14th RO)</t>
  </si>
  <si>
    <t>4 - PIB (PFL)-Q (15th RO)</t>
  </si>
  <si>
    <t>4 - PIB (PFL)-Q (16th RO)</t>
  </si>
  <si>
    <t>4 - PIB (PFL)-Q (17th RO)</t>
  </si>
  <si>
    <t>PK02B0809242</t>
  </si>
  <si>
    <t>PK02B0902252</t>
  </si>
  <si>
    <t>6 - PIB (PFL)-Q (2nd RO)</t>
  </si>
  <si>
    <t>6 - PIB (PFL)-Q (3rd RO)</t>
  </si>
  <si>
    <t>6 - PIB (PFL)-Q (4th RO)</t>
  </si>
  <si>
    <t>PK02B0604254</t>
  </si>
  <si>
    <t>7 - PIB (PFL)-Q (8th RO)</t>
  </si>
  <si>
    <t>7 - PIB (PFL)-Q (9th RO)</t>
  </si>
  <si>
    <t>7 - PIB (PFL)-Q (10th RO)</t>
  </si>
  <si>
    <t>7 - PIB (PFL)-Q (11th RO)</t>
  </si>
  <si>
    <t>PK02B2109252</t>
  </si>
  <si>
    <t>8 - PIB (PFL)-Q (3rd RO)</t>
  </si>
  <si>
    <t>8 - PIB (PFL)-Q (4th RO)</t>
  </si>
  <si>
    <t xml:space="preserve"> BIDS REJECTED </t>
  </si>
  <si>
    <t>8 - PIB (PFL)-Q (15th RO)</t>
  </si>
  <si>
    <t>8 - PIB (PFL)-Q (16th RO)</t>
  </si>
  <si>
    <t>8 - PIB (PFL)-Q (17th RO)</t>
  </si>
  <si>
    <t>02-Year</t>
  </si>
  <si>
    <t>8 - PIB (PFL)-Q (18th RO)</t>
  </si>
  <si>
    <t>9 - PIB (PFL)-Q (19th RO)</t>
  </si>
  <si>
    <t>8 - PIB (PFL)-Q (20th RO)</t>
  </si>
  <si>
    <t>8 - PIB (PFL)-Q (21st RO)</t>
  </si>
  <si>
    <t>8 - PIB (PFL)-Q (22nd RO)</t>
  </si>
  <si>
    <t>8 - PIB (PFL)-Q (23rd RO)</t>
  </si>
  <si>
    <t>8 - PIB (PFL)-Q (24th RO)</t>
  </si>
  <si>
    <t>** Coupon Rates for the securities are available on the following page</t>
  </si>
  <si>
    <t>Money Market &amp; Monetary Management Division</t>
  </si>
  <si>
    <t>Rate Reset History</t>
  </si>
  <si>
    <t>Reset Date</t>
  </si>
  <si>
    <t>Effective Coupon</t>
  </si>
  <si>
    <t>22nd</t>
  </si>
  <si>
    <t>23rd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</si>
</sst>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_(* #,##0.0_);_(* \(#,##0.0\);_(* &quot;-&quot;??_);_(@_)"/>
    <numFmt numFmtId="167" formatCode="[$-409]d\-mmm\-yy;@"/>
    <numFmt numFmtId="168" formatCode="0.0000%"/>
  </numFmts>
  <fonts count="16" x14ac:knownFonts="1">
    <font>
      <sz val="10"/>
      <name val="Arial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b/>
      <sz val="16"/>
      <name val="Palatino Linotype"/>
      <family val="1"/>
    </font>
    <font>
      <b/>
      <sz val="12"/>
      <name val="Palatino Linotype"/>
      <family val="1"/>
    </font>
    <font>
      <b/>
      <sz val="14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Palatino Linotype"/>
      <family val="1"/>
    </font>
    <font>
      <b/>
      <sz val="14"/>
      <name val="Palatino Linotype"/>
      <family val="1"/>
    </font>
    <font>
      <i/>
      <sz val="12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5" fontId="10" fillId="0" borderId="1" xfId="0" applyNumberFormat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43" fontId="10" fillId="0" borderId="1" xfId="1" applyNumberFormat="1" applyFont="1" applyFill="1" applyBorder="1" applyAlignment="1">
      <alignment vertical="center" wrapText="1"/>
    </xf>
    <xf numFmtId="43" fontId="10" fillId="0" borderId="1" xfId="1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5" fontId="10" fillId="4" borderId="1" xfId="0" applyNumberFormat="1" applyFont="1" applyFill="1" applyBorder="1" applyAlignment="1">
      <alignment horizontal="center" vertical="center" wrapText="1"/>
    </xf>
    <xf numFmtId="164" fontId="10" fillId="4" borderId="1" xfId="1" applyNumberFormat="1" applyFont="1" applyFill="1" applyBorder="1" applyAlignment="1">
      <alignment horizontal="center" vertical="center" wrapText="1"/>
    </xf>
    <xf numFmtId="43" fontId="10" fillId="4" borderId="1" xfId="1" applyNumberFormat="1" applyFont="1" applyFill="1" applyBorder="1" applyAlignment="1">
      <alignment vertical="center" wrapText="1"/>
    </xf>
    <xf numFmtId="43" fontId="10" fillId="4" borderId="1" xfId="1" applyNumberFormat="1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vertical="center" wrapText="1"/>
    </xf>
    <xf numFmtId="0" fontId="3" fillId="3" borderId="0" xfId="0" applyFont="1" applyFill="1"/>
    <xf numFmtId="0" fontId="2" fillId="5" borderId="2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164" fontId="11" fillId="5" borderId="1" xfId="0" applyNumberFormat="1" applyFont="1" applyFill="1" applyBorder="1" applyAlignment="1">
      <alignment vertical="center"/>
    </xf>
    <xf numFmtId="43" fontId="11" fillId="5" borderId="1" xfId="0" applyNumberFormat="1" applyFont="1" applyFill="1" applyBorder="1" applyAlignment="1">
      <alignment vertical="center"/>
    </xf>
    <xf numFmtId="0" fontId="11" fillId="5" borderId="1" xfId="0" applyFont="1" applyFill="1" applyBorder="1"/>
    <xf numFmtId="14" fontId="3" fillId="0" borderId="0" xfId="0" applyNumberFormat="1" applyFont="1"/>
    <xf numFmtId="0" fontId="2" fillId="5" borderId="0" xfId="0" applyFont="1" applyFill="1" applyAlignment="1">
      <alignment vertical="center"/>
    </xf>
    <xf numFmtId="0" fontId="10" fillId="5" borderId="1" xfId="0" applyFont="1" applyFill="1" applyBorder="1" applyAlignment="1">
      <alignment horizontal="center" vertical="center" wrapText="1"/>
    </xf>
    <xf numFmtId="164" fontId="10" fillId="5" borderId="1" xfId="1" applyNumberFormat="1" applyFont="1" applyFill="1" applyBorder="1" applyAlignment="1">
      <alignment horizontal="center" vertical="center" wrapText="1"/>
    </xf>
    <xf numFmtId="43" fontId="10" fillId="5" borderId="1" xfId="1" applyNumberFormat="1" applyFont="1" applyFill="1" applyBorder="1" applyAlignment="1">
      <alignment vertical="center" wrapText="1"/>
    </xf>
    <xf numFmtId="43" fontId="10" fillId="5" borderId="1" xfId="1" applyNumberFormat="1" applyFont="1" applyFill="1" applyBorder="1" applyAlignment="1">
      <alignment horizontal="center" vertical="center" wrapText="1"/>
    </xf>
    <xf numFmtId="165" fontId="10" fillId="5" borderId="1" xfId="0" applyNumberFormat="1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3" fillId="4" borderId="0" xfId="0" applyFont="1" applyFill="1"/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15" fontId="3" fillId="0" borderId="0" xfId="0" applyNumberFormat="1" applyFont="1"/>
    <xf numFmtId="0" fontId="3" fillId="5" borderId="0" xfId="0" applyFont="1" applyFill="1"/>
    <xf numFmtId="43" fontId="3" fillId="0" borderId="0" xfId="1" applyFont="1"/>
    <xf numFmtId="14" fontId="3" fillId="5" borderId="0" xfId="0" applyNumberFormat="1" applyFont="1" applyFill="1"/>
    <xf numFmtId="43" fontId="3" fillId="5" borderId="0" xfId="0" applyNumberFormat="1" applyFont="1" applyFill="1"/>
    <xf numFmtId="164" fontId="3" fillId="5" borderId="0" xfId="0" applyNumberFormat="1" applyFont="1" applyFill="1"/>
    <xf numFmtId="166" fontId="3" fillId="5" borderId="0" xfId="0" applyNumberFormat="1" applyFont="1" applyFill="1"/>
    <xf numFmtId="43" fontId="10" fillId="4" borderId="1" xfId="1" quotePrefix="1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43" fontId="10" fillId="0" borderId="1" xfId="1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43" fontId="9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43" fontId="2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7" fontId="3" fillId="0" borderId="14" xfId="0" applyNumberFormat="1" applyFont="1" applyBorder="1" applyAlignment="1">
      <alignment horizontal="center" vertical="center"/>
    </xf>
    <xf numFmtId="168" fontId="3" fillId="0" borderId="14" xfId="2" applyNumberFormat="1" applyFont="1" applyBorder="1" applyAlignment="1">
      <alignment horizontal="center" vertical="center"/>
    </xf>
    <xf numFmtId="167" fontId="3" fillId="0" borderId="15" xfId="0" applyNumberFormat="1" applyFont="1" applyBorder="1" applyAlignment="1">
      <alignment horizontal="center" vertical="center"/>
    </xf>
    <xf numFmtId="168" fontId="3" fillId="0" borderId="15" xfId="2" applyNumberFormat="1" applyFont="1" applyBorder="1" applyAlignment="1">
      <alignment horizontal="center" vertical="center"/>
    </xf>
    <xf numFmtId="167" fontId="3" fillId="0" borderId="0" xfId="0" applyNumberFormat="1" applyFont="1"/>
    <xf numFmtId="16" fontId="3" fillId="0" borderId="0" xfId="0" applyNumberFormat="1" applyFont="1"/>
    <xf numFmtId="167" fontId="3" fillId="0" borderId="6" xfId="0" applyNumberFormat="1" applyFont="1" applyBorder="1" applyAlignment="1">
      <alignment horizontal="center" vertical="center"/>
    </xf>
    <xf numFmtId="168" fontId="3" fillId="0" borderId="6" xfId="2" applyNumberFormat="1" applyFont="1" applyBorder="1" applyAlignment="1">
      <alignment horizontal="center" vertical="center"/>
    </xf>
    <xf numFmtId="0" fontId="0" fillId="0" borderId="0" xfId="0" applyFill="1"/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167" fontId="3" fillId="0" borderId="9" xfId="0" applyNumberFormat="1" applyFont="1" applyBorder="1" applyAlignment="1">
      <alignment horizontal="center" vertical="center"/>
    </xf>
    <xf numFmtId="168" fontId="3" fillId="0" borderId="9" xfId="2" applyNumberFormat="1" applyFont="1" applyBorder="1" applyAlignment="1">
      <alignment horizontal="center" vertical="center"/>
    </xf>
    <xf numFmtId="167" fontId="3" fillId="0" borderId="0" xfId="0" applyNumberFormat="1" applyFont="1" applyBorder="1" applyAlignment="1">
      <alignment horizontal="center" vertical="center"/>
    </xf>
    <xf numFmtId="168" fontId="3" fillId="0" borderId="0" xfId="2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10" fillId="4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0"/>
  <sheetViews>
    <sheetView showGridLines="0" tabSelected="1" zoomScale="85" zoomScaleNormal="85" zoomScaleSheetLayoutView="70" workbookViewId="0">
      <pane ySplit="9" topLeftCell="A126" activePane="bottomLeft" state="frozen"/>
      <selection activeCell="B127" sqref="B127"/>
      <selection pane="bottomLeft" activeCell="B127" sqref="B127"/>
    </sheetView>
  </sheetViews>
  <sheetFormatPr defaultColWidth="9.1796875" defaultRowHeight="18.75" customHeight="1" x14ac:dyDescent="0.35"/>
  <cols>
    <col min="1" max="1" width="3.81640625" style="3" customWidth="1"/>
    <col min="2" max="2" width="27.1796875" style="2" bestFit="1" customWidth="1"/>
    <col min="3" max="3" width="16.453125" style="2" bestFit="1" customWidth="1"/>
    <col min="4" max="4" width="9.26953125" style="2" bestFit="1" customWidth="1"/>
    <col min="5" max="8" width="14.54296875" style="2" customWidth="1"/>
    <col min="9" max="9" width="15" style="2" customWidth="1"/>
    <col min="10" max="10" width="19.26953125" style="2" customWidth="1"/>
    <col min="11" max="11" width="18.7265625" style="2" customWidth="1"/>
    <col min="12" max="12" width="12.453125" style="2" bestFit="1" customWidth="1"/>
    <col min="13" max="13" width="13.54296875" style="2" bestFit="1" customWidth="1"/>
    <col min="14" max="14" width="19.26953125" style="2" customWidth="1"/>
    <col min="15" max="16" width="11.26953125" style="2" customWidth="1"/>
    <col min="17" max="16384" width="9.1796875" style="3"/>
  </cols>
  <sheetData>
    <row r="1" spans="2:16" ht="18.75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18.75" customHeight="1" x14ac:dyDescent="0.65">
      <c r="B2" s="94" t="s">
        <v>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2:16" ht="18.75" customHeight="1" x14ac:dyDescent="0.65">
      <c r="B3" s="94" t="s">
        <v>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2:16" ht="18.75" customHeight="1" x14ac:dyDescent="0.35"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spans="2:16" s="2" customFormat="1" ht="18.75" customHeight="1" x14ac:dyDescent="0.35">
      <c r="B5" s="96" t="s">
        <v>2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2:16" s="2" customFormat="1" ht="18.75" customHeight="1" x14ac:dyDescent="0.35">
      <c r="B6" s="96" t="s">
        <v>3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2:16" s="2" customFormat="1" ht="18.75" customHeight="1" x14ac:dyDescent="0.35">
      <c r="B7" s="93" t="s">
        <v>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</row>
    <row r="8" spans="2:16" s="2" customFormat="1" ht="23.25" customHeight="1" x14ac:dyDescent="0.35">
      <c r="B8" s="87" t="s">
        <v>5</v>
      </c>
      <c r="C8" s="87" t="s">
        <v>6</v>
      </c>
      <c r="D8" s="87" t="s">
        <v>7</v>
      </c>
      <c r="E8" s="87" t="s">
        <v>8</v>
      </c>
      <c r="F8" s="87" t="s">
        <v>9</v>
      </c>
      <c r="G8" s="87" t="s">
        <v>10</v>
      </c>
      <c r="H8" s="87" t="s">
        <v>11</v>
      </c>
      <c r="I8" s="87" t="s">
        <v>12</v>
      </c>
      <c r="J8" s="87" t="s">
        <v>13</v>
      </c>
      <c r="K8" s="90" t="s">
        <v>14</v>
      </c>
      <c r="L8" s="91"/>
      <c r="M8" s="91"/>
      <c r="N8" s="92"/>
      <c r="O8" s="87" t="s">
        <v>15</v>
      </c>
      <c r="P8" s="87" t="s">
        <v>16</v>
      </c>
    </row>
    <row r="9" spans="2:16" s="2" customFormat="1" ht="38.25" customHeight="1" x14ac:dyDescent="0.35">
      <c r="B9" s="87"/>
      <c r="C9" s="87"/>
      <c r="D9" s="87"/>
      <c r="E9" s="87"/>
      <c r="F9" s="87"/>
      <c r="G9" s="87"/>
      <c r="H9" s="87"/>
      <c r="I9" s="87"/>
      <c r="J9" s="87"/>
      <c r="K9" s="4" t="s">
        <v>18</v>
      </c>
      <c r="L9" s="4" t="s">
        <v>19</v>
      </c>
      <c r="M9" s="4" t="s">
        <v>20</v>
      </c>
      <c r="N9" s="4" t="s">
        <v>21</v>
      </c>
      <c r="O9" s="87"/>
      <c r="P9" s="87"/>
    </row>
    <row r="10" spans="2:16" s="12" customFormat="1" ht="17.5" customHeight="1" x14ac:dyDescent="0.35">
      <c r="B10" s="5" t="s">
        <v>38</v>
      </c>
      <c r="C10" s="6" t="s">
        <v>39</v>
      </c>
      <c r="D10" s="6" t="s">
        <v>40</v>
      </c>
      <c r="E10" s="7">
        <v>44125</v>
      </c>
      <c r="F10" s="7">
        <f t="shared" ref="F10:F21" si="0">E10+1</f>
        <v>44126</v>
      </c>
      <c r="G10" s="7">
        <v>44126</v>
      </c>
      <c r="H10" s="7">
        <v>45221</v>
      </c>
      <c r="I10" s="8">
        <v>20000</v>
      </c>
      <c r="J10" s="9">
        <v>120922</v>
      </c>
      <c r="K10" s="10">
        <v>78787</v>
      </c>
      <c r="L10" s="9">
        <v>1093.8000000000002</v>
      </c>
      <c r="M10" s="9">
        <v>0</v>
      </c>
      <c r="N10" s="9">
        <v>79880.800000000003</v>
      </c>
      <c r="O10" s="11">
        <v>99.199700000000007</v>
      </c>
      <c r="P10" s="11">
        <v>99.251199999999997</v>
      </c>
    </row>
    <row r="11" spans="2:16" s="12" customFormat="1" ht="17.5" customHeight="1" x14ac:dyDescent="0.35">
      <c r="B11" s="5" t="s">
        <v>38</v>
      </c>
      <c r="C11" s="6" t="s">
        <v>41</v>
      </c>
      <c r="D11" s="6" t="s">
        <v>42</v>
      </c>
      <c r="E11" s="7">
        <f>E10</f>
        <v>44125</v>
      </c>
      <c r="F11" s="7">
        <f t="shared" si="0"/>
        <v>44126</v>
      </c>
      <c r="G11" s="7">
        <v>44126</v>
      </c>
      <c r="H11" s="7">
        <v>45952</v>
      </c>
      <c r="I11" s="8">
        <v>20000</v>
      </c>
      <c r="J11" s="9">
        <v>17500</v>
      </c>
      <c r="K11" s="10">
        <v>17500</v>
      </c>
      <c r="L11" s="9">
        <v>0</v>
      </c>
      <c r="M11" s="9">
        <v>0</v>
      </c>
      <c r="N11" s="9">
        <v>17500</v>
      </c>
      <c r="O11" s="11">
        <v>97.977900000000005</v>
      </c>
      <c r="P11" s="11"/>
    </row>
    <row r="12" spans="2:16" s="12" customFormat="1" ht="17.5" customHeight="1" x14ac:dyDescent="0.35">
      <c r="B12" s="5" t="s">
        <v>38</v>
      </c>
      <c r="C12" s="6" t="s">
        <v>43</v>
      </c>
      <c r="D12" s="6" t="s">
        <v>44</v>
      </c>
      <c r="E12" s="7">
        <f>E10</f>
        <v>44125</v>
      </c>
      <c r="F12" s="7">
        <f t="shared" si="0"/>
        <v>44126</v>
      </c>
      <c r="G12" s="7">
        <v>44126</v>
      </c>
      <c r="H12" s="7">
        <v>47778</v>
      </c>
      <c r="I12" s="8">
        <v>20000</v>
      </c>
      <c r="J12" s="9">
        <v>17050</v>
      </c>
      <c r="K12" s="10">
        <v>17000</v>
      </c>
      <c r="L12" s="9">
        <v>0</v>
      </c>
      <c r="M12" s="9">
        <v>0</v>
      </c>
      <c r="N12" s="9">
        <v>17000</v>
      </c>
      <c r="O12" s="11">
        <v>95.241200000000006</v>
      </c>
      <c r="P12" s="11"/>
    </row>
    <row r="13" spans="2:16" s="12" customFormat="1" ht="17.5" customHeight="1" x14ac:dyDescent="0.35">
      <c r="B13" s="5" t="s">
        <v>45</v>
      </c>
      <c r="C13" s="6" t="s">
        <v>39</v>
      </c>
      <c r="D13" s="6" t="s">
        <v>40</v>
      </c>
      <c r="E13" s="7">
        <v>44139</v>
      </c>
      <c r="F13" s="7">
        <f t="shared" si="0"/>
        <v>44140</v>
      </c>
      <c r="G13" s="7">
        <v>44126</v>
      </c>
      <c r="H13" s="7">
        <v>45221</v>
      </c>
      <c r="I13" s="8">
        <v>20000</v>
      </c>
      <c r="J13" s="9">
        <v>42125</v>
      </c>
      <c r="K13" s="10">
        <v>37825</v>
      </c>
      <c r="L13" s="9">
        <v>990</v>
      </c>
      <c r="M13" s="9">
        <v>0</v>
      </c>
      <c r="N13" s="9">
        <v>38815</v>
      </c>
      <c r="O13" s="11">
        <v>99.206699999999998</v>
      </c>
      <c r="P13" s="11">
        <v>99.235799999999998</v>
      </c>
    </row>
    <row r="14" spans="2:16" s="12" customFormat="1" ht="17.5" customHeight="1" x14ac:dyDescent="0.35">
      <c r="B14" s="5" t="s">
        <v>45</v>
      </c>
      <c r="C14" s="6" t="s">
        <v>41</v>
      </c>
      <c r="D14" s="6" t="s">
        <v>42</v>
      </c>
      <c r="E14" s="7">
        <v>44139</v>
      </c>
      <c r="F14" s="7">
        <f t="shared" si="0"/>
        <v>44140</v>
      </c>
      <c r="G14" s="7">
        <v>44126</v>
      </c>
      <c r="H14" s="7">
        <v>45952</v>
      </c>
      <c r="I14" s="8">
        <v>20000</v>
      </c>
      <c r="J14" s="9">
        <v>43100</v>
      </c>
      <c r="K14" s="10">
        <v>36100</v>
      </c>
      <c r="L14" s="9">
        <v>0</v>
      </c>
      <c r="M14" s="9">
        <v>0</v>
      </c>
      <c r="N14" s="9">
        <v>36100</v>
      </c>
      <c r="O14" s="11">
        <v>97.988399999999999</v>
      </c>
      <c r="P14" s="11"/>
    </row>
    <row r="15" spans="2:16" s="12" customFormat="1" ht="17.5" customHeight="1" x14ac:dyDescent="0.35">
      <c r="B15" s="5" t="s">
        <v>45</v>
      </c>
      <c r="C15" s="6" t="s">
        <v>43</v>
      </c>
      <c r="D15" s="6" t="s">
        <v>44</v>
      </c>
      <c r="E15" s="7">
        <v>44139</v>
      </c>
      <c r="F15" s="7">
        <f t="shared" si="0"/>
        <v>44140</v>
      </c>
      <c r="G15" s="7">
        <v>44126</v>
      </c>
      <c r="H15" s="7">
        <v>47778</v>
      </c>
      <c r="I15" s="8">
        <v>20000</v>
      </c>
      <c r="J15" s="9">
        <v>42000</v>
      </c>
      <c r="K15" s="10">
        <v>40500</v>
      </c>
      <c r="L15" s="9">
        <v>0</v>
      </c>
      <c r="M15" s="9">
        <v>0</v>
      </c>
      <c r="N15" s="9">
        <v>40500</v>
      </c>
      <c r="O15" s="11">
        <v>95.251000000000005</v>
      </c>
      <c r="P15" s="11"/>
    </row>
    <row r="16" spans="2:16" s="12" customFormat="1" ht="17.5" customHeight="1" x14ac:dyDescent="0.35">
      <c r="B16" s="5" t="s">
        <v>46</v>
      </c>
      <c r="C16" s="6" t="s">
        <v>39</v>
      </c>
      <c r="D16" s="6" t="s">
        <v>40</v>
      </c>
      <c r="E16" s="7">
        <v>44153</v>
      </c>
      <c r="F16" s="7">
        <f t="shared" si="0"/>
        <v>44154</v>
      </c>
      <c r="G16" s="7">
        <v>44126</v>
      </c>
      <c r="H16" s="7">
        <v>45221</v>
      </c>
      <c r="I16" s="8">
        <v>20000</v>
      </c>
      <c r="J16" s="9">
        <v>20950</v>
      </c>
      <c r="K16" s="10">
        <v>6750</v>
      </c>
      <c r="L16" s="9">
        <v>833</v>
      </c>
      <c r="M16" s="9">
        <v>0</v>
      </c>
      <c r="N16" s="9">
        <v>7583</v>
      </c>
      <c r="O16" s="11">
        <v>99.214399999999998</v>
      </c>
      <c r="P16" s="11">
        <v>99.220200000000006</v>
      </c>
    </row>
    <row r="17" spans="2:16" s="12" customFormat="1" ht="17.5" customHeight="1" x14ac:dyDescent="0.35">
      <c r="B17" s="5" t="s">
        <v>46</v>
      </c>
      <c r="C17" s="6" t="s">
        <v>41</v>
      </c>
      <c r="D17" s="6" t="s">
        <v>42</v>
      </c>
      <c r="E17" s="7">
        <v>44153</v>
      </c>
      <c r="F17" s="7">
        <f t="shared" si="0"/>
        <v>44154</v>
      </c>
      <c r="G17" s="7">
        <v>44126</v>
      </c>
      <c r="H17" s="7">
        <v>45952</v>
      </c>
      <c r="I17" s="8">
        <v>20000</v>
      </c>
      <c r="J17" s="9">
        <v>35000</v>
      </c>
      <c r="K17" s="10">
        <v>30000</v>
      </c>
      <c r="L17" s="9">
        <v>0</v>
      </c>
      <c r="M17" s="9">
        <v>900</v>
      </c>
      <c r="N17" s="9">
        <v>30900</v>
      </c>
      <c r="O17" s="11">
        <v>97.999700000000004</v>
      </c>
      <c r="P17" s="11">
        <v>98.009799999999998</v>
      </c>
    </row>
    <row r="18" spans="2:16" s="12" customFormat="1" ht="17.5" customHeight="1" x14ac:dyDescent="0.35">
      <c r="B18" s="5" t="s">
        <v>46</v>
      </c>
      <c r="C18" s="6" t="s">
        <v>43</v>
      </c>
      <c r="D18" s="6" t="s">
        <v>44</v>
      </c>
      <c r="E18" s="7">
        <v>44153</v>
      </c>
      <c r="F18" s="7">
        <f t="shared" si="0"/>
        <v>44154</v>
      </c>
      <c r="G18" s="7">
        <v>44126</v>
      </c>
      <c r="H18" s="7">
        <v>47778</v>
      </c>
      <c r="I18" s="8">
        <v>20000</v>
      </c>
      <c r="J18" s="9">
        <v>33500</v>
      </c>
      <c r="K18" s="10">
        <v>25500</v>
      </c>
      <c r="L18" s="9">
        <v>0</v>
      </c>
      <c r="M18" s="9">
        <v>0</v>
      </c>
      <c r="N18" s="9">
        <v>25500</v>
      </c>
      <c r="O18" s="11">
        <v>95.261600000000001</v>
      </c>
      <c r="P18" s="11"/>
    </row>
    <row r="19" spans="2:16" s="12" customFormat="1" ht="17.5" customHeight="1" x14ac:dyDescent="0.35">
      <c r="B19" s="5" t="s">
        <v>47</v>
      </c>
      <c r="C19" s="6" t="s">
        <v>39</v>
      </c>
      <c r="D19" s="6" t="s">
        <v>40</v>
      </c>
      <c r="E19" s="7">
        <v>44167</v>
      </c>
      <c r="F19" s="7">
        <f t="shared" si="0"/>
        <v>44168</v>
      </c>
      <c r="G19" s="7">
        <v>44126</v>
      </c>
      <c r="H19" s="7">
        <v>45221</v>
      </c>
      <c r="I19" s="8">
        <v>20000</v>
      </c>
      <c r="J19" s="9">
        <v>12900</v>
      </c>
      <c r="K19" s="10">
        <v>6900</v>
      </c>
      <c r="L19" s="9">
        <v>795</v>
      </c>
      <c r="M19" s="9">
        <v>1000</v>
      </c>
      <c r="N19" s="9">
        <v>8695</v>
      </c>
      <c r="O19" s="11">
        <v>99.222999999999999</v>
      </c>
      <c r="P19" s="11">
        <v>99.224500000000006</v>
      </c>
    </row>
    <row r="20" spans="2:16" s="12" customFormat="1" ht="17.5" customHeight="1" x14ac:dyDescent="0.35">
      <c r="B20" s="5" t="s">
        <v>47</v>
      </c>
      <c r="C20" s="6" t="s">
        <v>41</v>
      </c>
      <c r="D20" s="6" t="s">
        <v>42</v>
      </c>
      <c r="E20" s="7">
        <v>44167</v>
      </c>
      <c r="F20" s="7">
        <f t="shared" si="0"/>
        <v>44168</v>
      </c>
      <c r="G20" s="7">
        <v>44126</v>
      </c>
      <c r="H20" s="7">
        <v>45952</v>
      </c>
      <c r="I20" s="8">
        <v>20000</v>
      </c>
      <c r="J20" s="9">
        <v>8000</v>
      </c>
      <c r="K20" s="10">
        <v>6000</v>
      </c>
      <c r="L20" s="9">
        <v>0</v>
      </c>
      <c r="M20" s="9">
        <v>0</v>
      </c>
      <c r="N20" s="9">
        <v>6000</v>
      </c>
      <c r="O20" s="11">
        <v>98.011899999999997</v>
      </c>
      <c r="P20" s="11"/>
    </row>
    <row r="21" spans="2:16" s="12" customFormat="1" ht="17.5" customHeight="1" x14ac:dyDescent="0.35">
      <c r="B21" s="5" t="s">
        <v>47</v>
      </c>
      <c r="C21" s="6" t="s">
        <v>43</v>
      </c>
      <c r="D21" s="6" t="s">
        <v>44</v>
      </c>
      <c r="E21" s="7">
        <v>44167</v>
      </c>
      <c r="F21" s="7">
        <f t="shared" si="0"/>
        <v>44168</v>
      </c>
      <c r="G21" s="7">
        <v>44126</v>
      </c>
      <c r="H21" s="7">
        <v>47778</v>
      </c>
      <c r="I21" s="8">
        <v>20000</v>
      </c>
      <c r="J21" s="9">
        <v>8500</v>
      </c>
      <c r="K21" s="10">
        <v>8500</v>
      </c>
      <c r="L21" s="9">
        <v>0</v>
      </c>
      <c r="M21" s="9">
        <v>0</v>
      </c>
      <c r="N21" s="9">
        <v>8500</v>
      </c>
      <c r="O21" s="11">
        <v>95.273099999999999</v>
      </c>
      <c r="P21" s="11"/>
    </row>
    <row r="22" spans="2:16" s="12" customFormat="1" ht="17.5" customHeight="1" x14ac:dyDescent="0.35">
      <c r="B22" s="5" t="s">
        <v>48</v>
      </c>
      <c r="C22" s="6" t="s">
        <v>39</v>
      </c>
      <c r="D22" s="6" t="s">
        <v>40</v>
      </c>
      <c r="E22" s="7">
        <v>44181</v>
      </c>
      <c r="F22" s="7">
        <v>44182</v>
      </c>
      <c r="G22" s="7">
        <v>44126</v>
      </c>
      <c r="H22" s="7">
        <v>45221</v>
      </c>
      <c r="I22" s="8">
        <v>20000</v>
      </c>
      <c r="J22" s="9">
        <v>14750</v>
      </c>
      <c r="K22" s="10">
        <v>12900</v>
      </c>
      <c r="L22" s="9">
        <v>1375</v>
      </c>
      <c r="M22" s="9">
        <v>750</v>
      </c>
      <c r="N22" s="9">
        <v>15025</v>
      </c>
      <c r="O22" s="11">
        <v>99.232299999999995</v>
      </c>
      <c r="P22" s="11">
        <v>99.232600000000005</v>
      </c>
    </row>
    <row r="23" spans="2:16" s="12" customFormat="1" ht="17.5" customHeight="1" x14ac:dyDescent="0.35">
      <c r="B23" s="5" t="s">
        <v>48</v>
      </c>
      <c r="C23" s="6" t="s">
        <v>41</v>
      </c>
      <c r="D23" s="6" t="s">
        <v>42</v>
      </c>
      <c r="E23" s="7">
        <v>44181</v>
      </c>
      <c r="F23" s="7">
        <v>44182</v>
      </c>
      <c r="G23" s="7">
        <v>44126</v>
      </c>
      <c r="H23" s="7">
        <v>45952</v>
      </c>
      <c r="I23" s="8">
        <v>20000</v>
      </c>
      <c r="J23" s="9">
        <v>2000</v>
      </c>
      <c r="K23" s="10" t="s">
        <v>49</v>
      </c>
      <c r="L23" s="9">
        <v>0</v>
      </c>
      <c r="M23" s="9">
        <v>0</v>
      </c>
      <c r="N23" s="9">
        <v>0</v>
      </c>
      <c r="O23" s="11"/>
      <c r="P23" s="11"/>
    </row>
    <row r="24" spans="2:16" s="12" customFormat="1" ht="17.5" customHeight="1" x14ac:dyDescent="0.35">
      <c r="B24" s="5" t="s">
        <v>48</v>
      </c>
      <c r="C24" s="6" t="s">
        <v>43</v>
      </c>
      <c r="D24" s="6" t="s">
        <v>44</v>
      </c>
      <c r="E24" s="7">
        <v>44181</v>
      </c>
      <c r="F24" s="7">
        <v>44182</v>
      </c>
      <c r="G24" s="7">
        <v>44126</v>
      </c>
      <c r="H24" s="7">
        <v>47778</v>
      </c>
      <c r="I24" s="8">
        <v>20000</v>
      </c>
      <c r="J24" s="9">
        <v>7000</v>
      </c>
      <c r="K24" s="10">
        <v>6000</v>
      </c>
      <c r="L24" s="9">
        <v>42.2</v>
      </c>
      <c r="M24" s="9">
        <v>1000</v>
      </c>
      <c r="N24" s="9">
        <v>7042.2</v>
      </c>
      <c r="O24" s="11">
        <v>95.285300000000007</v>
      </c>
      <c r="P24" s="11">
        <v>95.285300000000007</v>
      </c>
    </row>
    <row r="25" spans="2:16" s="12" customFormat="1" ht="17.5" customHeight="1" x14ac:dyDescent="0.35">
      <c r="B25" s="5" t="s">
        <v>50</v>
      </c>
      <c r="C25" s="6" t="s">
        <v>39</v>
      </c>
      <c r="D25" s="6" t="s">
        <v>40</v>
      </c>
      <c r="E25" s="7">
        <v>44195</v>
      </c>
      <c r="F25" s="7">
        <f t="shared" ref="F25:F38" si="1">E25+1</f>
        <v>44196</v>
      </c>
      <c r="G25" s="7">
        <v>44126</v>
      </c>
      <c r="H25" s="7">
        <v>45221</v>
      </c>
      <c r="I25" s="8">
        <v>20000</v>
      </c>
      <c r="J25" s="9">
        <v>11000</v>
      </c>
      <c r="K25" s="10">
        <v>10000</v>
      </c>
      <c r="L25" s="9">
        <v>666.5</v>
      </c>
      <c r="M25" s="9">
        <v>0</v>
      </c>
      <c r="N25" s="9">
        <v>10666.5</v>
      </c>
      <c r="O25" s="11">
        <v>98.9923</v>
      </c>
      <c r="P25" s="11">
        <v>99.042299999999997</v>
      </c>
    </row>
    <row r="26" spans="2:16" s="12" customFormat="1" ht="17.5" customHeight="1" x14ac:dyDescent="0.35">
      <c r="B26" s="5" t="s">
        <v>50</v>
      </c>
      <c r="C26" s="6" t="s">
        <v>41</v>
      </c>
      <c r="D26" s="6" t="s">
        <v>42</v>
      </c>
      <c r="E26" s="7">
        <v>44195</v>
      </c>
      <c r="F26" s="7">
        <f t="shared" si="1"/>
        <v>44196</v>
      </c>
      <c r="G26" s="7">
        <v>44126</v>
      </c>
      <c r="H26" s="7">
        <v>45952</v>
      </c>
      <c r="I26" s="8">
        <v>20000</v>
      </c>
      <c r="J26" s="9">
        <v>2000</v>
      </c>
      <c r="K26" s="10" t="s">
        <v>51</v>
      </c>
      <c r="L26" s="9">
        <v>0</v>
      </c>
      <c r="M26" s="9">
        <v>0</v>
      </c>
      <c r="N26" s="9">
        <v>0</v>
      </c>
      <c r="O26" s="11"/>
      <c r="P26" s="11"/>
    </row>
    <row r="27" spans="2:16" s="12" customFormat="1" ht="17.5" customHeight="1" x14ac:dyDescent="0.35">
      <c r="B27" s="5" t="s">
        <v>50</v>
      </c>
      <c r="C27" s="6" t="s">
        <v>43</v>
      </c>
      <c r="D27" s="6" t="s">
        <v>44</v>
      </c>
      <c r="E27" s="7">
        <v>44195</v>
      </c>
      <c r="F27" s="7">
        <f t="shared" si="1"/>
        <v>44196</v>
      </c>
      <c r="G27" s="7">
        <v>44126</v>
      </c>
      <c r="H27" s="7">
        <v>47778</v>
      </c>
      <c r="I27" s="8">
        <v>20000</v>
      </c>
      <c r="J27" s="9">
        <v>1000</v>
      </c>
      <c r="K27" s="10" t="s">
        <v>51</v>
      </c>
      <c r="L27" s="9">
        <v>0</v>
      </c>
      <c r="M27" s="9">
        <v>0</v>
      </c>
      <c r="N27" s="9">
        <v>0</v>
      </c>
      <c r="O27" s="11"/>
      <c r="P27" s="11"/>
    </row>
    <row r="28" spans="2:16" s="12" customFormat="1" ht="17.5" customHeight="1" x14ac:dyDescent="0.35">
      <c r="B28" s="5" t="s">
        <v>52</v>
      </c>
      <c r="C28" s="6" t="s">
        <v>39</v>
      </c>
      <c r="D28" s="6" t="s">
        <v>40</v>
      </c>
      <c r="E28" s="7">
        <f>E25+14</f>
        <v>44209</v>
      </c>
      <c r="F28" s="7">
        <f t="shared" si="1"/>
        <v>44210</v>
      </c>
      <c r="G28" s="7">
        <v>44126</v>
      </c>
      <c r="H28" s="7">
        <v>45221</v>
      </c>
      <c r="I28" s="8">
        <v>15000</v>
      </c>
      <c r="J28" s="9">
        <v>8858.5</v>
      </c>
      <c r="K28" s="10">
        <v>6000</v>
      </c>
      <c r="L28" s="9">
        <v>1090</v>
      </c>
      <c r="M28" s="9">
        <v>0</v>
      </c>
      <c r="N28" s="9">
        <v>7090</v>
      </c>
      <c r="O28" s="11">
        <v>99.006500000000003</v>
      </c>
      <c r="P28" s="11">
        <v>99.006500000000003</v>
      </c>
    </row>
    <row r="29" spans="2:16" s="12" customFormat="1" ht="17.5" customHeight="1" x14ac:dyDescent="0.35">
      <c r="B29" s="5" t="s">
        <v>52</v>
      </c>
      <c r="C29" s="6" t="s">
        <v>41</v>
      </c>
      <c r="D29" s="6" t="s">
        <v>42</v>
      </c>
      <c r="E29" s="7">
        <f>E28</f>
        <v>44209</v>
      </c>
      <c r="F29" s="7">
        <f t="shared" si="1"/>
        <v>44210</v>
      </c>
      <c r="G29" s="7">
        <v>44126</v>
      </c>
      <c r="H29" s="7">
        <v>45952</v>
      </c>
      <c r="I29" s="8">
        <v>15000</v>
      </c>
      <c r="J29" s="10" t="s">
        <v>49</v>
      </c>
      <c r="K29" s="10">
        <v>0</v>
      </c>
      <c r="L29" s="9">
        <v>0</v>
      </c>
      <c r="M29" s="9">
        <v>0</v>
      </c>
      <c r="N29" s="9">
        <v>0</v>
      </c>
      <c r="O29" s="11"/>
      <c r="P29" s="11"/>
    </row>
    <row r="30" spans="2:16" s="12" customFormat="1" ht="17.5" customHeight="1" x14ac:dyDescent="0.35">
      <c r="B30" s="5" t="s">
        <v>52</v>
      </c>
      <c r="C30" s="6" t="s">
        <v>43</v>
      </c>
      <c r="D30" s="6" t="s">
        <v>44</v>
      </c>
      <c r="E30" s="7">
        <f>E29</f>
        <v>44209</v>
      </c>
      <c r="F30" s="7">
        <f t="shared" si="1"/>
        <v>44210</v>
      </c>
      <c r="G30" s="7">
        <v>44126</v>
      </c>
      <c r="H30" s="7">
        <v>47778</v>
      </c>
      <c r="I30" s="8">
        <v>15000</v>
      </c>
      <c r="J30" s="9">
        <v>10000</v>
      </c>
      <c r="K30" s="10" t="s">
        <v>51</v>
      </c>
      <c r="L30" s="9">
        <v>0</v>
      </c>
      <c r="M30" s="9">
        <v>0</v>
      </c>
      <c r="N30" s="9">
        <v>0</v>
      </c>
      <c r="O30" s="11"/>
      <c r="P30" s="11"/>
    </row>
    <row r="31" spans="2:16" s="12" customFormat="1" ht="17.5" customHeight="1" x14ac:dyDescent="0.35">
      <c r="B31" s="5" t="s">
        <v>53</v>
      </c>
      <c r="C31" s="6" t="s">
        <v>39</v>
      </c>
      <c r="D31" s="6" t="s">
        <v>40</v>
      </c>
      <c r="E31" s="7">
        <v>44223</v>
      </c>
      <c r="F31" s="7">
        <f t="shared" si="1"/>
        <v>44224</v>
      </c>
      <c r="G31" s="7">
        <v>44126</v>
      </c>
      <c r="H31" s="7">
        <v>45221</v>
      </c>
      <c r="I31" s="8">
        <v>15000</v>
      </c>
      <c r="J31" s="9">
        <v>30750</v>
      </c>
      <c r="K31" s="10">
        <v>25000</v>
      </c>
      <c r="L31" s="9">
        <v>1021</v>
      </c>
      <c r="M31" s="9">
        <v>0</v>
      </c>
      <c r="N31" s="9">
        <v>26021</v>
      </c>
      <c r="O31" s="11">
        <v>99.021600000000007</v>
      </c>
      <c r="P31" s="11">
        <v>99.021600000000007</v>
      </c>
    </row>
    <row r="32" spans="2:16" s="12" customFormat="1" ht="17.5" customHeight="1" x14ac:dyDescent="0.35">
      <c r="B32" s="5" t="str">
        <f>B31</f>
        <v>1 - PIB (PFL)-Q (7th RO)</v>
      </c>
      <c r="C32" s="6" t="s">
        <v>41</v>
      </c>
      <c r="D32" s="6" t="s">
        <v>42</v>
      </c>
      <c r="E32" s="7">
        <f>E31</f>
        <v>44223</v>
      </c>
      <c r="F32" s="7">
        <f t="shared" si="1"/>
        <v>44224</v>
      </c>
      <c r="G32" s="7">
        <v>44126</v>
      </c>
      <c r="H32" s="7">
        <v>45952</v>
      </c>
      <c r="I32" s="8">
        <v>15000</v>
      </c>
      <c r="J32" s="10" t="s">
        <v>49</v>
      </c>
      <c r="K32" s="10">
        <v>0</v>
      </c>
      <c r="L32" s="9">
        <v>0</v>
      </c>
      <c r="M32" s="9">
        <v>0</v>
      </c>
      <c r="N32" s="9">
        <v>0</v>
      </c>
      <c r="O32" s="11"/>
      <c r="P32" s="11"/>
    </row>
    <row r="33" spans="1:16" s="12" customFormat="1" ht="17.5" customHeight="1" x14ac:dyDescent="0.35">
      <c r="B33" s="5" t="str">
        <f>B32</f>
        <v>1 - PIB (PFL)-Q (7th RO)</v>
      </c>
      <c r="C33" s="6" t="s">
        <v>43</v>
      </c>
      <c r="D33" s="6" t="s">
        <v>44</v>
      </c>
      <c r="E33" s="7">
        <f>E32</f>
        <v>44223</v>
      </c>
      <c r="F33" s="7">
        <f t="shared" si="1"/>
        <v>44224</v>
      </c>
      <c r="G33" s="7">
        <v>44126</v>
      </c>
      <c r="H33" s="7">
        <v>47778</v>
      </c>
      <c r="I33" s="8">
        <v>15000</v>
      </c>
      <c r="J33" s="9">
        <v>11000</v>
      </c>
      <c r="K33" s="10" t="s">
        <v>51</v>
      </c>
      <c r="L33" s="9">
        <v>0</v>
      </c>
      <c r="M33" s="9">
        <v>0</v>
      </c>
      <c r="N33" s="9">
        <v>0</v>
      </c>
      <c r="O33" s="11"/>
      <c r="P33" s="11"/>
    </row>
    <row r="34" spans="1:16" s="12" customFormat="1" ht="17.5" customHeight="1" x14ac:dyDescent="0.35">
      <c r="B34" s="5" t="s">
        <v>54</v>
      </c>
      <c r="C34" s="6" t="s">
        <v>39</v>
      </c>
      <c r="D34" s="6" t="s">
        <v>40</v>
      </c>
      <c r="E34" s="7">
        <f>E31+14</f>
        <v>44237</v>
      </c>
      <c r="F34" s="7">
        <f t="shared" si="1"/>
        <v>44238</v>
      </c>
      <c r="G34" s="7">
        <v>44126</v>
      </c>
      <c r="H34" s="7">
        <v>45221</v>
      </c>
      <c r="I34" s="8">
        <v>30000</v>
      </c>
      <c r="J34" s="9">
        <v>3000</v>
      </c>
      <c r="K34" s="10" t="s">
        <v>51</v>
      </c>
      <c r="L34" s="9">
        <v>0</v>
      </c>
      <c r="M34" s="9">
        <v>0</v>
      </c>
      <c r="N34" s="9">
        <v>0</v>
      </c>
      <c r="O34" s="11"/>
      <c r="P34" s="11"/>
    </row>
    <row r="35" spans="1:16" s="12" customFormat="1" ht="17.5" customHeight="1" x14ac:dyDescent="0.35">
      <c r="B35" s="5" t="s">
        <v>55</v>
      </c>
      <c r="C35" s="6" t="s">
        <v>39</v>
      </c>
      <c r="D35" s="6" t="s">
        <v>40</v>
      </c>
      <c r="E35" s="7">
        <f t="shared" ref="E35:E44" si="2">E34+14</f>
        <v>44251</v>
      </c>
      <c r="F35" s="7">
        <f t="shared" si="1"/>
        <v>44252</v>
      </c>
      <c r="G35" s="7">
        <v>44126</v>
      </c>
      <c r="H35" s="7">
        <v>45221</v>
      </c>
      <c r="I35" s="8">
        <v>30000</v>
      </c>
      <c r="J35" s="9">
        <v>4500</v>
      </c>
      <c r="K35" s="10" t="s">
        <v>51</v>
      </c>
      <c r="L35" s="9">
        <v>0</v>
      </c>
      <c r="M35" s="9">
        <v>0</v>
      </c>
      <c r="N35" s="9">
        <v>0</v>
      </c>
      <c r="O35" s="11"/>
      <c r="P35" s="11"/>
    </row>
    <row r="36" spans="1:16" s="12" customFormat="1" ht="17.5" customHeight="1" x14ac:dyDescent="0.35">
      <c r="B36" s="5" t="s">
        <v>56</v>
      </c>
      <c r="C36" s="6" t="s">
        <v>39</v>
      </c>
      <c r="D36" s="6" t="s">
        <v>40</v>
      </c>
      <c r="E36" s="7">
        <f t="shared" si="2"/>
        <v>44265</v>
      </c>
      <c r="F36" s="7">
        <f t="shared" si="1"/>
        <v>44266</v>
      </c>
      <c r="G36" s="7">
        <v>44126</v>
      </c>
      <c r="H36" s="7">
        <v>45221</v>
      </c>
      <c r="I36" s="8">
        <v>30000</v>
      </c>
      <c r="J36" s="9">
        <v>15000</v>
      </c>
      <c r="K36" s="10" t="s">
        <v>51</v>
      </c>
      <c r="L36" s="9">
        <v>0</v>
      </c>
      <c r="M36" s="9">
        <v>0</v>
      </c>
      <c r="N36" s="9">
        <v>0</v>
      </c>
      <c r="O36" s="11"/>
      <c r="P36" s="11"/>
    </row>
    <row r="37" spans="1:16" s="12" customFormat="1" ht="17.5" customHeight="1" x14ac:dyDescent="0.35">
      <c r="B37" s="5" t="s">
        <v>57</v>
      </c>
      <c r="C37" s="6" t="s">
        <v>39</v>
      </c>
      <c r="D37" s="6" t="s">
        <v>40</v>
      </c>
      <c r="E37" s="7">
        <f t="shared" si="2"/>
        <v>44279</v>
      </c>
      <c r="F37" s="7">
        <f t="shared" si="1"/>
        <v>44280</v>
      </c>
      <c r="G37" s="7">
        <v>44126</v>
      </c>
      <c r="H37" s="7">
        <v>45221</v>
      </c>
      <c r="I37" s="8">
        <v>30000</v>
      </c>
      <c r="J37" s="9">
        <v>3000</v>
      </c>
      <c r="K37" s="10" t="s">
        <v>51</v>
      </c>
      <c r="L37" s="9">
        <v>0</v>
      </c>
      <c r="M37" s="9">
        <v>0</v>
      </c>
      <c r="N37" s="9">
        <v>0</v>
      </c>
      <c r="O37" s="11"/>
      <c r="P37" s="11"/>
    </row>
    <row r="38" spans="1:16" s="12" customFormat="1" ht="17.5" customHeight="1" x14ac:dyDescent="0.35">
      <c r="B38" s="5" t="s">
        <v>58</v>
      </c>
      <c r="C38" s="6" t="s">
        <v>39</v>
      </c>
      <c r="D38" s="6" t="s">
        <v>40</v>
      </c>
      <c r="E38" s="7">
        <f t="shared" si="2"/>
        <v>44293</v>
      </c>
      <c r="F38" s="7">
        <f t="shared" si="1"/>
        <v>44294</v>
      </c>
      <c r="G38" s="7">
        <v>44126</v>
      </c>
      <c r="H38" s="7">
        <v>45221</v>
      </c>
      <c r="I38" s="8">
        <v>30000</v>
      </c>
      <c r="J38" s="9">
        <v>3750</v>
      </c>
      <c r="K38" s="10" t="s">
        <v>51</v>
      </c>
      <c r="L38" s="9">
        <v>0</v>
      </c>
      <c r="M38" s="9">
        <v>0</v>
      </c>
      <c r="N38" s="9">
        <v>0</v>
      </c>
      <c r="O38" s="11"/>
      <c r="P38" s="11"/>
    </row>
    <row r="39" spans="1:16" s="12" customFormat="1" ht="17.5" customHeight="1" x14ac:dyDescent="0.35">
      <c r="B39" s="5" t="s">
        <v>59</v>
      </c>
      <c r="C39" s="6" t="s">
        <v>39</v>
      </c>
      <c r="D39" s="6" t="s">
        <v>40</v>
      </c>
      <c r="E39" s="7">
        <f t="shared" si="2"/>
        <v>44307</v>
      </c>
      <c r="F39" s="7">
        <f>E39+1</f>
        <v>44308</v>
      </c>
      <c r="G39" s="7">
        <v>44126</v>
      </c>
      <c r="H39" s="7">
        <v>45221</v>
      </c>
      <c r="I39" s="8">
        <v>30000</v>
      </c>
      <c r="J39" s="9">
        <v>3000</v>
      </c>
      <c r="K39" s="10" t="s">
        <v>51</v>
      </c>
      <c r="L39" s="9">
        <v>0</v>
      </c>
      <c r="M39" s="9">
        <v>0</v>
      </c>
      <c r="N39" s="9">
        <v>0</v>
      </c>
      <c r="O39" s="11"/>
      <c r="P39" s="11"/>
    </row>
    <row r="40" spans="1:16" s="12" customFormat="1" ht="17.5" customHeight="1" x14ac:dyDescent="0.35">
      <c r="B40" s="5" t="s">
        <v>60</v>
      </c>
      <c r="C40" s="6" t="s">
        <v>39</v>
      </c>
      <c r="D40" s="6" t="s">
        <v>40</v>
      </c>
      <c r="E40" s="7">
        <f t="shared" si="2"/>
        <v>44321</v>
      </c>
      <c r="F40" s="7">
        <f>E40+1</f>
        <v>44322</v>
      </c>
      <c r="G40" s="7">
        <v>44126</v>
      </c>
      <c r="H40" s="7">
        <v>45221</v>
      </c>
      <c r="I40" s="8">
        <v>30000</v>
      </c>
      <c r="J40" s="9">
        <v>16500</v>
      </c>
      <c r="K40" s="10" t="s">
        <v>51</v>
      </c>
      <c r="L40" s="9">
        <v>0</v>
      </c>
      <c r="M40" s="9">
        <v>0</v>
      </c>
      <c r="N40" s="9">
        <v>0</v>
      </c>
      <c r="O40" s="11"/>
      <c r="P40" s="11"/>
    </row>
    <row r="41" spans="1:16" s="2" customFormat="1" ht="17.5" customHeight="1" x14ac:dyDescent="0.35">
      <c r="B41" s="13" t="s">
        <v>61</v>
      </c>
      <c r="C41" s="14" t="s">
        <v>39</v>
      </c>
      <c r="D41" s="14" t="s">
        <v>40</v>
      </c>
      <c r="E41" s="15">
        <f t="shared" si="2"/>
        <v>44335</v>
      </c>
      <c r="F41" s="15">
        <f>E41+1</f>
        <v>44336</v>
      </c>
      <c r="G41" s="15">
        <v>44126</v>
      </c>
      <c r="H41" s="15">
        <v>45221</v>
      </c>
      <c r="I41" s="16">
        <v>30000</v>
      </c>
      <c r="J41" s="17">
        <v>4500</v>
      </c>
      <c r="K41" s="18" t="s">
        <v>51</v>
      </c>
      <c r="L41" s="17">
        <v>0</v>
      </c>
      <c r="M41" s="17">
        <v>0</v>
      </c>
      <c r="N41" s="17">
        <v>0</v>
      </c>
      <c r="O41" s="19"/>
      <c r="P41" s="19"/>
    </row>
    <row r="42" spans="1:16" s="2" customFormat="1" ht="17.5" customHeight="1" x14ac:dyDescent="0.35">
      <c r="B42" s="13" t="s">
        <v>62</v>
      </c>
      <c r="C42" s="14" t="s">
        <v>39</v>
      </c>
      <c r="D42" s="14" t="s">
        <v>40</v>
      </c>
      <c r="E42" s="15">
        <f t="shared" si="2"/>
        <v>44349</v>
      </c>
      <c r="F42" s="15">
        <f>E42+1</f>
        <v>44350</v>
      </c>
      <c r="G42" s="15">
        <v>44126</v>
      </c>
      <c r="H42" s="15">
        <v>45221</v>
      </c>
      <c r="I42" s="16">
        <v>30000</v>
      </c>
      <c r="J42" s="17">
        <v>18000</v>
      </c>
      <c r="K42" s="17">
        <v>5000</v>
      </c>
      <c r="L42" s="17">
        <v>0</v>
      </c>
      <c r="M42" s="17">
        <v>0</v>
      </c>
      <c r="N42" s="17">
        <v>5000</v>
      </c>
      <c r="O42" s="19">
        <v>99.133200000000002</v>
      </c>
      <c r="P42" s="19"/>
    </row>
    <row r="43" spans="1:16" s="2" customFormat="1" ht="17.5" customHeight="1" x14ac:dyDescent="0.35">
      <c r="B43" s="13" t="s">
        <v>63</v>
      </c>
      <c r="C43" s="14" t="s">
        <v>39</v>
      </c>
      <c r="D43" s="14" t="s">
        <v>40</v>
      </c>
      <c r="E43" s="15">
        <f t="shared" si="2"/>
        <v>44363</v>
      </c>
      <c r="F43" s="15">
        <f>E43+1</f>
        <v>44364</v>
      </c>
      <c r="G43" s="15">
        <v>44126</v>
      </c>
      <c r="H43" s="15">
        <v>45221</v>
      </c>
      <c r="I43" s="16">
        <v>30000</v>
      </c>
      <c r="J43" s="17">
        <v>32425</v>
      </c>
      <c r="K43" s="17">
        <v>30000</v>
      </c>
      <c r="L43" s="17">
        <v>200.1</v>
      </c>
      <c r="M43" s="17">
        <v>0</v>
      </c>
      <c r="N43" s="17">
        <v>30200.1</v>
      </c>
      <c r="O43" s="19">
        <v>99.1477</v>
      </c>
      <c r="P43" s="19">
        <v>99.150099999999995</v>
      </c>
    </row>
    <row r="44" spans="1:16" s="2" customFormat="1" ht="17.5" customHeight="1" x14ac:dyDescent="0.35">
      <c r="B44" s="13" t="s">
        <v>64</v>
      </c>
      <c r="C44" s="14" t="s">
        <v>39</v>
      </c>
      <c r="D44" s="14" t="s">
        <v>40</v>
      </c>
      <c r="E44" s="15">
        <f t="shared" si="2"/>
        <v>44377</v>
      </c>
      <c r="F44" s="15">
        <f>E44+2</f>
        <v>44379</v>
      </c>
      <c r="G44" s="15">
        <v>44126</v>
      </c>
      <c r="H44" s="15">
        <v>45221</v>
      </c>
      <c r="I44" s="16">
        <v>30000</v>
      </c>
      <c r="J44" s="17">
        <v>48750</v>
      </c>
      <c r="K44" s="17">
        <v>45000</v>
      </c>
      <c r="L44" s="17">
        <v>294</v>
      </c>
      <c r="M44" s="17">
        <v>0</v>
      </c>
      <c r="N44" s="17">
        <v>45294</v>
      </c>
      <c r="O44" s="19">
        <v>99.160899999999998</v>
      </c>
      <c r="P44" s="19">
        <v>99.194400000000002</v>
      </c>
    </row>
    <row r="45" spans="1:16" s="21" customFormat="1" ht="17.5" customHeight="1" x14ac:dyDescent="0.35">
      <c r="A45" s="12"/>
      <c r="B45" s="5" t="s">
        <v>65</v>
      </c>
      <c r="C45" s="6" t="s">
        <v>39</v>
      </c>
      <c r="D45" s="6" t="s">
        <v>40</v>
      </c>
      <c r="E45" s="7">
        <v>44391</v>
      </c>
      <c r="F45" s="7">
        <v>44392</v>
      </c>
      <c r="G45" s="7">
        <v>44126</v>
      </c>
      <c r="H45" s="7">
        <v>45221</v>
      </c>
      <c r="I45" s="8">
        <v>30000</v>
      </c>
      <c r="J45" s="9">
        <v>92946</v>
      </c>
      <c r="K45" s="9">
        <v>74558</v>
      </c>
      <c r="L45" s="9">
        <v>4759.8</v>
      </c>
      <c r="M45" s="9">
        <v>0</v>
      </c>
      <c r="N45" s="9">
        <v>79317.8</v>
      </c>
      <c r="O45" s="11">
        <v>99.176599999999993</v>
      </c>
      <c r="P45" s="11">
        <v>99.195700000000002</v>
      </c>
    </row>
    <row r="46" spans="1:16" s="2" customFormat="1" ht="17.5" customHeight="1" x14ac:dyDescent="0.35">
      <c r="B46" s="13" t="s">
        <v>66</v>
      </c>
      <c r="C46" s="14" t="s">
        <v>39</v>
      </c>
      <c r="D46" s="14" t="s">
        <v>40</v>
      </c>
      <c r="E46" s="15">
        <v>44405</v>
      </c>
      <c r="F46" s="15">
        <v>44406</v>
      </c>
      <c r="G46" s="15">
        <v>44126</v>
      </c>
      <c r="H46" s="15">
        <v>45221</v>
      </c>
      <c r="I46" s="16">
        <v>30000</v>
      </c>
      <c r="J46" s="17">
        <v>71450</v>
      </c>
      <c r="K46" s="17">
        <v>51450</v>
      </c>
      <c r="L46" s="17">
        <v>730</v>
      </c>
      <c r="M46" s="17">
        <v>0</v>
      </c>
      <c r="N46" s="17">
        <v>52180</v>
      </c>
      <c r="O46" s="19">
        <v>99.185400000000001</v>
      </c>
      <c r="P46" s="19">
        <v>99.242800000000003</v>
      </c>
    </row>
    <row r="47" spans="1:16" s="2" customFormat="1" ht="17.5" customHeight="1" x14ac:dyDescent="0.35">
      <c r="B47" s="13" t="s">
        <v>67</v>
      </c>
      <c r="C47" s="14" t="s">
        <v>39</v>
      </c>
      <c r="D47" s="14" t="s">
        <v>40</v>
      </c>
      <c r="E47" s="15">
        <v>44419</v>
      </c>
      <c r="F47" s="15">
        <v>44420</v>
      </c>
      <c r="G47" s="15">
        <v>44126</v>
      </c>
      <c r="H47" s="15">
        <v>45221</v>
      </c>
      <c r="I47" s="16">
        <v>25000</v>
      </c>
      <c r="J47" s="17">
        <v>124250</v>
      </c>
      <c r="K47" s="17">
        <v>111250</v>
      </c>
      <c r="L47" s="17">
        <v>0</v>
      </c>
      <c r="M47" s="17">
        <v>0</v>
      </c>
      <c r="N47" s="17">
        <v>111250</v>
      </c>
      <c r="O47" s="19">
        <v>99.1965</v>
      </c>
      <c r="P47" s="19">
        <v>0</v>
      </c>
    </row>
    <row r="48" spans="1:16" s="2" customFormat="1" ht="17.5" customHeight="1" x14ac:dyDescent="0.35">
      <c r="B48" s="13" t="s">
        <v>68</v>
      </c>
      <c r="C48" s="14" t="s">
        <v>39</v>
      </c>
      <c r="D48" s="14" t="s">
        <v>40</v>
      </c>
      <c r="E48" s="15">
        <v>44433</v>
      </c>
      <c r="F48" s="15">
        <v>44434</v>
      </c>
      <c r="G48" s="15">
        <v>44126</v>
      </c>
      <c r="H48" s="15">
        <v>45221</v>
      </c>
      <c r="I48" s="16">
        <v>25000</v>
      </c>
      <c r="J48" s="17">
        <v>165511.5</v>
      </c>
      <c r="K48" s="17">
        <v>70911.5</v>
      </c>
      <c r="L48" s="17">
        <v>600</v>
      </c>
      <c r="M48" s="17">
        <v>0</v>
      </c>
      <c r="N48" s="17">
        <v>71511.5</v>
      </c>
      <c r="O48" s="19">
        <v>99.227699999999999</v>
      </c>
      <c r="P48" s="19">
        <v>99.228499999999997</v>
      </c>
    </row>
    <row r="49" spans="2:16" s="2" customFormat="1" ht="17.5" customHeight="1" x14ac:dyDescent="0.35">
      <c r="B49" s="13" t="s">
        <v>69</v>
      </c>
      <c r="C49" s="14" t="s">
        <v>39</v>
      </c>
      <c r="D49" s="14" t="s">
        <v>40</v>
      </c>
      <c r="E49" s="15">
        <v>44447</v>
      </c>
      <c r="F49" s="15">
        <v>44448</v>
      </c>
      <c r="G49" s="15">
        <v>44126</v>
      </c>
      <c r="H49" s="15">
        <v>45221</v>
      </c>
      <c r="I49" s="16">
        <v>25000</v>
      </c>
      <c r="J49" s="17">
        <v>227650</v>
      </c>
      <c r="K49" s="17">
        <v>214300</v>
      </c>
      <c r="L49" s="17">
        <v>3779.7</v>
      </c>
      <c r="M49" s="17">
        <v>0</v>
      </c>
      <c r="N49" s="17">
        <v>218079.7</v>
      </c>
      <c r="O49" s="19">
        <v>99.24</v>
      </c>
      <c r="P49" s="19">
        <v>99.311300000000003</v>
      </c>
    </row>
    <row r="50" spans="2:16" s="2" customFormat="1" ht="17.5" customHeight="1" x14ac:dyDescent="0.35">
      <c r="B50" s="5" t="s">
        <v>70</v>
      </c>
      <c r="C50" s="6" t="s">
        <v>39</v>
      </c>
      <c r="D50" s="6" t="s">
        <v>40</v>
      </c>
      <c r="E50" s="7">
        <v>44461</v>
      </c>
      <c r="F50" s="7">
        <v>44462</v>
      </c>
      <c r="G50" s="7">
        <v>44126</v>
      </c>
      <c r="H50" s="7">
        <v>45221</v>
      </c>
      <c r="I50" s="8">
        <v>25000</v>
      </c>
      <c r="J50" s="9">
        <v>104300</v>
      </c>
      <c r="K50" s="9">
        <v>69050</v>
      </c>
      <c r="L50" s="9">
        <v>571.5</v>
      </c>
      <c r="M50" s="9">
        <v>0</v>
      </c>
      <c r="N50" s="9">
        <v>69621.5</v>
      </c>
      <c r="O50" s="11">
        <v>99.253100000000003</v>
      </c>
      <c r="P50" s="11">
        <v>99.278999999999996</v>
      </c>
    </row>
    <row r="51" spans="2:16" s="2" customFormat="1" ht="17.5" customHeight="1" x14ac:dyDescent="0.35">
      <c r="B51" s="5" t="s">
        <v>71</v>
      </c>
      <c r="C51" s="6" t="s">
        <v>72</v>
      </c>
      <c r="D51" s="6" t="s">
        <v>40</v>
      </c>
      <c r="E51" s="7">
        <v>44475</v>
      </c>
      <c r="F51" s="7">
        <v>44476</v>
      </c>
      <c r="G51" s="7">
        <v>44476</v>
      </c>
      <c r="H51" s="7">
        <v>45572</v>
      </c>
      <c r="I51" s="8">
        <v>25000</v>
      </c>
      <c r="J51" s="9">
        <v>26750</v>
      </c>
      <c r="K51" s="9">
        <v>14000</v>
      </c>
      <c r="L51" s="9">
        <v>850</v>
      </c>
      <c r="M51" s="9">
        <v>0</v>
      </c>
      <c r="N51" s="9">
        <v>14850</v>
      </c>
      <c r="O51" s="11">
        <v>98.705699999999993</v>
      </c>
      <c r="P51" s="11">
        <v>98.707599999999999</v>
      </c>
    </row>
    <row r="52" spans="2:16" s="2" customFormat="1" ht="17.5" customHeight="1" x14ac:dyDescent="0.35">
      <c r="B52" s="5" t="s">
        <v>73</v>
      </c>
      <c r="C52" s="6" t="s">
        <v>72</v>
      </c>
      <c r="D52" s="6" t="s">
        <v>40</v>
      </c>
      <c r="E52" s="7">
        <v>44489</v>
      </c>
      <c r="F52" s="7">
        <v>44490</v>
      </c>
      <c r="G52" s="7">
        <v>44476</v>
      </c>
      <c r="H52" s="7">
        <v>45572</v>
      </c>
      <c r="I52" s="8">
        <v>25000</v>
      </c>
      <c r="J52" s="9">
        <v>39250</v>
      </c>
      <c r="K52" s="9">
        <v>1000</v>
      </c>
      <c r="L52" s="9">
        <v>604</v>
      </c>
      <c r="M52" s="9">
        <v>0</v>
      </c>
      <c r="N52" s="9">
        <v>1604</v>
      </c>
      <c r="O52" s="11">
        <v>98.7179</v>
      </c>
      <c r="P52" s="11">
        <v>98.7179</v>
      </c>
    </row>
    <row r="53" spans="2:16" s="2" customFormat="1" ht="17.5" customHeight="1" x14ac:dyDescent="0.35">
      <c r="B53" s="5" t="s">
        <v>74</v>
      </c>
      <c r="C53" s="6" t="s">
        <v>72</v>
      </c>
      <c r="D53" s="6" t="s">
        <v>40</v>
      </c>
      <c r="E53" s="7">
        <v>44503</v>
      </c>
      <c r="F53" s="7">
        <v>44504</v>
      </c>
      <c r="G53" s="7">
        <v>44476</v>
      </c>
      <c r="H53" s="7">
        <v>45572</v>
      </c>
      <c r="I53" s="8">
        <v>25000</v>
      </c>
      <c r="J53" s="9">
        <v>41750</v>
      </c>
      <c r="K53" s="9">
        <v>10000</v>
      </c>
      <c r="L53" s="9">
        <v>140</v>
      </c>
      <c r="M53" s="9">
        <v>0</v>
      </c>
      <c r="N53" s="9">
        <v>10140</v>
      </c>
      <c r="O53" s="11">
        <v>98.730900000000005</v>
      </c>
      <c r="P53" s="11">
        <v>98.757499999999993</v>
      </c>
    </row>
    <row r="54" spans="2:16" s="2" customFormat="1" ht="17.5" customHeight="1" x14ac:dyDescent="0.35">
      <c r="B54" s="5" t="s">
        <v>75</v>
      </c>
      <c r="C54" s="6" t="s">
        <v>72</v>
      </c>
      <c r="D54" s="6" t="s">
        <v>40</v>
      </c>
      <c r="E54" s="7">
        <v>44517</v>
      </c>
      <c r="F54" s="7">
        <v>44518</v>
      </c>
      <c r="G54" s="7">
        <v>44476</v>
      </c>
      <c r="H54" s="7">
        <v>45572</v>
      </c>
      <c r="I54" s="8">
        <v>25000</v>
      </c>
      <c r="J54" s="9">
        <v>14250</v>
      </c>
      <c r="K54" s="10" t="s">
        <v>51</v>
      </c>
      <c r="L54" s="9">
        <v>0</v>
      </c>
      <c r="M54" s="9">
        <v>0</v>
      </c>
      <c r="N54" s="9">
        <v>0</v>
      </c>
      <c r="O54" s="11"/>
      <c r="P54" s="11"/>
    </row>
    <row r="55" spans="2:16" s="2" customFormat="1" ht="17.5" customHeight="1" x14ac:dyDescent="0.35">
      <c r="B55" s="5" t="s">
        <v>76</v>
      </c>
      <c r="C55" s="6" t="s">
        <v>72</v>
      </c>
      <c r="D55" s="6" t="s">
        <v>40</v>
      </c>
      <c r="E55" s="7">
        <v>44531</v>
      </c>
      <c r="F55" s="7">
        <v>44532</v>
      </c>
      <c r="G55" s="7">
        <v>44476</v>
      </c>
      <c r="H55" s="7">
        <v>45572</v>
      </c>
      <c r="I55" s="8">
        <v>25000</v>
      </c>
      <c r="J55" s="9">
        <v>17750</v>
      </c>
      <c r="K55" s="9">
        <v>10000</v>
      </c>
      <c r="L55" s="9">
        <v>0</v>
      </c>
      <c r="M55" s="9">
        <v>0</v>
      </c>
      <c r="N55" s="9">
        <v>10000</v>
      </c>
      <c r="O55" s="11">
        <v>98.235399999999998</v>
      </c>
      <c r="P55" s="11"/>
    </row>
    <row r="56" spans="2:16" s="2" customFormat="1" ht="17.5" customHeight="1" x14ac:dyDescent="0.35">
      <c r="B56" s="5" t="s">
        <v>77</v>
      </c>
      <c r="C56" s="6" t="s">
        <v>72</v>
      </c>
      <c r="D56" s="6" t="s">
        <v>40</v>
      </c>
      <c r="E56" s="7">
        <v>44545</v>
      </c>
      <c r="F56" s="7">
        <v>44546</v>
      </c>
      <c r="G56" s="7">
        <v>44476</v>
      </c>
      <c r="H56" s="7">
        <v>45572</v>
      </c>
      <c r="I56" s="8">
        <v>25000</v>
      </c>
      <c r="J56" s="9">
        <v>47000</v>
      </c>
      <c r="K56" s="9">
        <v>25000</v>
      </c>
      <c r="L56" s="9">
        <v>0</v>
      </c>
      <c r="M56" s="9">
        <v>0</v>
      </c>
      <c r="N56" s="9">
        <v>25000</v>
      </c>
      <c r="O56" s="11">
        <v>98.257400000000004</v>
      </c>
      <c r="P56" s="11"/>
    </row>
    <row r="57" spans="2:16" s="2" customFormat="1" ht="17.5" customHeight="1" x14ac:dyDescent="0.35">
      <c r="B57" s="5" t="s">
        <v>78</v>
      </c>
      <c r="C57" s="6" t="s">
        <v>72</v>
      </c>
      <c r="D57" s="6" t="s">
        <v>40</v>
      </c>
      <c r="E57" s="7">
        <v>44559</v>
      </c>
      <c r="F57" s="7">
        <v>44560</v>
      </c>
      <c r="G57" s="7">
        <v>44476</v>
      </c>
      <c r="H57" s="7">
        <v>45572</v>
      </c>
      <c r="I57" s="8">
        <v>25000</v>
      </c>
      <c r="J57" s="9">
        <v>94750</v>
      </c>
      <c r="K57" s="9">
        <v>84750</v>
      </c>
      <c r="L57" s="9">
        <v>0</v>
      </c>
      <c r="M57" s="9">
        <v>0</v>
      </c>
      <c r="N57" s="9">
        <v>84750</v>
      </c>
      <c r="O57" s="11">
        <v>98.280299999999997</v>
      </c>
      <c r="P57" s="11"/>
    </row>
    <row r="58" spans="2:16" s="2" customFormat="1" ht="17.5" customHeight="1" x14ac:dyDescent="0.35">
      <c r="B58" s="5" t="s">
        <v>79</v>
      </c>
      <c r="C58" s="6" t="s">
        <v>72</v>
      </c>
      <c r="D58" s="6" t="s">
        <v>40</v>
      </c>
      <c r="E58" s="7">
        <v>44573</v>
      </c>
      <c r="F58" s="7">
        <v>44574</v>
      </c>
      <c r="G58" s="7">
        <v>44476</v>
      </c>
      <c r="H58" s="7">
        <v>45572</v>
      </c>
      <c r="I58" s="8">
        <v>25000</v>
      </c>
      <c r="J58" s="9">
        <v>68000</v>
      </c>
      <c r="K58" s="9">
        <v>51750</v>
      </c>
      <c r="L58" s="9">
        <v>10</v>
      </c>
      <c r="M58" s="9">
        <v>0</v>
      </c>
      <c r="N58" s="9">
        <v>51760</v>
      </c>
      <c r="O58" s="11">
        <v>98.366500000000002</v>
      </c>
      <c r="P58" s="11">
        <v>98.401700000000005</v>
      </c>
    </row>
    <row r="59" spans="2:16" s="2" customFormat="1" ht="17.5" customHeight="1" x14ac:dyDescent="0.35">
      <c r="B59" s="5" t="s">
        <v>80</v>
      </c>
      <c r="C59" s="6" t="s">
        <v>72</v>
      </c>
      <c r="D59" s="6" t="s">
        <v>40</v>
      </c>
      <c r="E59" s="7">
        <v>44587</v>
      </c>
      <c r="F59" s="7">
        <v>44588</v>
      </c>
      <c r="G59" s="7">
        <v>44476</v>
      </c>
      <c r="H59" s="7">
        <v>45572</v>
      </c>
      <c r="I59" s="8">
        <v>25000</v>
      </c>
      <c r="J59" s="9">
        <v>170300</v>
      </c>
      <c r="K59" s="9">
        <v>153550</v>
      </c>
      <c r="L59" s="9">
        <v>1200</v>
      </c>
      <c r="M59" s="9">
        <v>0</v>
      </c>
      <c r="N59" s="9">
        <v>154750</v>
      </c>
      <c r="O59" s="11">
        <v>98.382499999999993</v>
      </c>
      <c r="P59" s="11">
        <v>98.433000000000007</v>
      </c>
    </row>
    <row r="60" spans="2:16" s="2" customFormat="1" ht="17.5" customHeight="1" x14ac:dyDescent="0.35">
      <c r="B60" s="5" t="s">
        <v>81</v>
      </c>
      <c r="C60" s="6" t="s">
        <v>72</v>
      </c>
      <c r="D60" s="6" t="s">
        <v>40</v>
      </c>
      <c r="E60" s="7">
        <v>44601</v>
      </c>
      <c r="F60" s="7">
        <v>44602</v>
      </c>
      <c r="G60" s="7">
        <v>44476</v>
      </c>
      <c r="H60" s="7">
        <v>45572</v>
      </c>
      <c r="I60" s="8">
        <v>25000</v>
      </c>
      <c r="J60" s="9">
        <v>145550</v>
      </c>
      <c r="K60" s="9">
        <v>106500</v>
      </c>
      <c r="L60" s="9">
        <v>750</v>
      </c>
      <c r="M60" s="9">
        <v>0</v>
      </c>
      <c r="N60" s="9">
        <v>107250</v>
      </c>
      <c r="O60" s="11">
        <v>98.422899999999998</v>
      </c>
      <c r="P60" s="11">
        <v>98.481499999999997</v>
      </c>
    </row>
    <row r="61" spans="2:16" s="2" customFormat="1" ht="17.5" customHeight="1" x14ac:dyDescent="0.35">
      <c r="B61" s="5" t="s">
        <v>82</v>
      </c>
      <c r="C61" s="6" t="s">
        <v>72</v>
      </c>
      <c r="D61" s="6" t="s">
        <v>40</v>
      </c>
      <c r="E61" s="7">
        <v>44615</v>
      </c>
      <c r="F61" s="7">
        <v>44616</v>
      </c>
      <c r="G61" s="7">
        <v>44476</v>
      </c>
      <c r="H61" s="7">
        <v>45572</v>
      </c>
      <c r="I61" s="8">
        <v>25000</v>
      </c>
      <c r="J61" s="9">
        <v>207750</v>
      </c>
      <c r="K61" s="9">
        <v>175500</v>
      </c>
      <c r="L61" s="9">
        <v>1545.1</v>
      </c>
      <c r="M61" s="9">
        <v>0</v>
      </c>
      <c r="N61" s="9">
        <v>177045.1</v>
      </c>
      <c r="O61" s="11">
        <v>98.419899999999998</v>
      </c>
      <c r="P61" s="11">
        <v>98.477400000000003</v>
      </c>
    </row>
    <row r="62" spans="2:16" s="2" customFormat="1" ht="17.5" customHeight="1" x14ac:dyDescent="0.35">
      <c r="B62" s="5" t="s">
        <v>83</v>
      </c>
      <c r="C62" s="6" t="s">
        <v>72</v>
      </c>
      <c r="D62" s="6" t="s">
        <v>40</v>
      </c>
      <c r="E62" s="7">
        <v>44629</v>
      </c>
      <c r="F62" s="7">
        <v>44630</v>
      </c>
      <c r="G62" s="7">
        <v>44476</v>
      </c>
      <c r="H62" s="7">
        <v>45572</v>
      </c>
      <c r="I62" s="8">
        <v>25000</v>
      </c>
      <c r="J62" s="9">
        <v>93250</v>
      </c>
      <c r="K62" s="9">
        <v>82250</v>
      </c>
      <c r="L62" s="9">
        <v>2208.5</v>
      </c>
      <c r="M62" s="9">
        <v>0</v>
      </c>
      <c r="N62" s="9">
        <v>84458.5</v>
      </c>
      <c r="O62" s="11">
        <v>98.003299999999996</v>
      </c>
      <c r="P62" s="11">
        <v>98.195300000000003</v>
      </c>
    </row>
    <row r="63" spans="2:16" s="2" customFormat="1" ht="17.5" customHeight="1" x14ac:dyDescent="0.35">
      <c r="B63" s="5" t="s">
        <v>84</v>
      </c>
      <c r="C63" s="6" t="s">
        <v>72</v>
      </c>
      <c r="D63" s="6" t="s">
        <v>40</v>
      </c>
      <c r="E63" s="7">
        <v>44642</v>
      </c>
      <c r="F63" s="7">
        <v>44644</v>
      </c>
      <c r="G63" s="7">
        <v>44476</v>
      </c>
      <c r="H63" s="7">
        <v>45572</v>
      </c>
      <c r="I63" s="8">
        <v>25000</v>
      </c>
      <c r="J63" s="9">
        <v>147250</v>
      </c>
      <c r="K63" s="9">
        <v>79000</v>
      </c>
      <c r="L63" s="9">
        <v>1540.5</v>
      </c>
      <c r="M63" s="9"/>
      <c r="N63" s="9">
        <v>80540.5</v>
      </c>
      <c r="O63" s="11">
        <v>98.032300000000006</v>
      </c>
      <c r="P63" s="11">
        <v>98.097099999999998</v>
      </c>
    </row>
    <row r="64" spans="2:16" s="2" customFormat="1" ht="17.5" customHeight="1" x14ac:dyDescent="0.35">
      <c r="B64" s="5" t="s">
        <v>85</v>
      </c>
      <c r="C64" s="6" t="s">
        <v>86</v>
      </c>
      <c r="D64" s="6" t="s">
        <v>40</v>
      </c>
      <c r="E64" s="7">
        <v>44657</v>
      </c>
      <c r="F64" s="7">
        <v>44658</v>
      </c>
      <c r="G64" s="7">
        <v>44658</v>
      </c>
      <c r="H64" s="7">
        <v>45754</v>
      </c>
      <c r="I64" s="8">
        <v>25000</v>
      </c>
      <c r="J64" s="9">
        <v>97150</v>
      </c>
      <c r="K64" s="9">
        <v>29800</v>
      </c>
      <c r="L64" s="9">
        <v>923.5</v>
      </c>
      <c r="M64" s="9">
        <v>0</v>
      </c>
      <c r="N64" s="9">
        <v>30723.5</v>
      </c>
      <c r="O64" s="11">
        <v>97.539100000000005</v>
      </c>
      <c r="P64" s="11">
        <v>97.630700000000004</v>
      </c>
    </row>
    <row r="65" spans="2:16" s="2" customFormat="1" ht="17.5" customHeight="1" x14ac:dyDescent="0.35">
      <c r="B65" s="5" t="s">
        <v>87</v>
      </c>
      <c r="C65" s="6" t="s">
        <v>86</v>
      </c>
      <c r="D65" s="6" t="s">
        <v>40</v>
      </c>
      <c r="E65" s="7">
        <v>44671</v>
      </c>
      <c r="F65" s="7">
        <v>44672</v>
      </c>
      <c r="G65" s="7">
        <v>44658</v>
      </c>
      <c r="H65" s="7">
        <v>45754</v>
      </c>
      <c r="I65" s="8">
        <v>25000</v>
      </c>
      <c r="J65" s="9">
        <v>66450</v>
      </c>
      <c r="K65" s="9">
        <v>16700</v>
      </c>
      <c r="L65" s="9">
        <v>1291</v>
      </c>
      <c r="M65" s="9">
        <v>500</v>
      </c>
      <c r="N65" s="9">
        <v>18491</v>
      </c>
      <c r="O65" s="11">
        <v>97.320300000000003</v>
      </c>
      <c r="P65" s="11">
        <v>97.44</v>
      </c>
    </row>
    <row r="66" spans="2:16" s="2" customFormat="1" ht="17.5" customHeight="1" x14ac:dyDescent="0.35">
      <c r="B66" s="5" t="s">
        <v>88</v>
      </c>
      <c r="C66" s="6" t="s">
        <v>86</v>
      </c>
      <c r="D66" s="6" t="s">
        <v>40</v>
      </c>
      <c r="E66" s="7">
        <v>44678</v>
      </c>
      <c r="F66" s="7">
        <v>44679</v>
      </c>
      <c r="G66" s="7">
        <v>44658</v>
      </c>
      <c r="H66" s="7">
        <v>45754</v>
      </c>
      <c r="I66" s="8">
        <v>25000</v>
      </c>
      <c r="J66" s="9">
        <v>25750</v>
      </c>
      <c r="K66" s="9">
        <v>5000</v>
      </c>
      <c r="L66" s="9">
        <v>0</v>
      </c>
      <c r="M66" s="9">
        <v>0</v>
      </c>
      <c r="N66" s="9">
        <v>5000</v>
      </c>
      <c r="O66" s="11">
        <v>97.212800000000001</v>
      </c>
      <c r="P66" s="11"/>
    </row>
    <row r="67" spans="2:16" s="2" customFormat="1" ht="17.5" customHeight="1" x14ac:dyDescent="0.35">
      <c r="B67" s="5" t="s">
        <v>89</v>
      </c>
      <c r="C67" s="6" t="s">
        <v>86</v>
      </c>
      <c r="D67" s="6" t="s">
        <v>40</v>
      </c>
      <c r="E67" s="7">
        <v>44699</v>
      </c>
      <c r="F67" s="7">
        <v>44700</v>
      </c>
      <c r="G67" s="7">
        <v>44658</v>
      </c>
      <c r="H67" s="7">
        <v>45754</v>
      </c>
      <c r="I67" s="8">
        <v>25000</v>
      </c>
      <c r="J67" s="9">
        <v>33750</v>
      </c>
      <c r="K67" s="9">
        <v>2000</v>
      </c>
      <c r="L67" s="9">
        <v>13</v>
      </c>
      <c r="M67" s="9">
        <v>0</v>
      </c>
      <c r="N67" s="9">
        <v>2013</v>
      </c>
      <c r="O67" s="11">
        <v>97.254599999999996</v>
      </c>
      <c r="P67" s="11">
        <v>97.254599999999996</v>
      </c>
    </row>
    <row r="68" spans="2:16" s="2" customFormat="1" ht="17.5" customHeight="1" x14ac:dyDescent="0.35">
      <c r="B68" s="5" t="s">
        <v>90</v>
      </c>
      <c r="C68" s="6" t="s">
        <v>86</v>
      </c>
      <c r="D68" s="6" t="s">
        <v>40</v>
      </c>
      <c r="E68" s="7">
        <v>44713</v>
      </c>
      <c r="F68" s="7">
        <v>44714</v>
      </c>
      <c r="G68" s="7">
        <v>44658</v>
      </c>
      <c r="H68" s="7">
        <v>45754</v>
      </c>
      <c r="I68" s="8">
        <v>25000</v>
      </c>
      <c r="J68" s="9">
        <v>33040</v>
      </c>
      <c r="K68" s="10" t="s">
        <v>51</v>
      </c>
      <c r="L68" s="9">
        <v>0</v>
      </c>
      <c r="M68" s="9">
        <v>0</v>
      </c>
      <c r="N68" s="9">
        <v>0</v>
      </c>
      <c r="O68" s="11"/>
      <c r="P68" s="11"/>
    </row>
    <row r="69" spans="2:16" s="2" customFormat="1" ht="17.5" customHeight="1" x14ac:dyDescent="0.35">
      <c r="B69" s="5" t="s">
        <v>91</v>
      </c>
      <c r="C69" s="6" t="s">
        <v>86</v>
      </c>
      <c r="D69" s="6" t="s">
        <v>40</v>
      </c>
      <c r="E69" s="7">
        <v>44727</v>
      </c>
      <c r="F69" s="7">
        <v>44728</v>
      </c>
      <c r="G69" s="7">
        <v>44658</v>
      </c>
      <c r="H69" s="7">
        <v>45754</v>
      </c>
      <c r="I69" s="8">
        <v>25000</v>
      </c>
      <c r="J69" s="9">
        <v>80750</v>
      </c>
      <c r="K69" s="9">
        <v>18250</v>
      </c>
      <c r="L69" s="9">
        <v>0</v>
      </c>
      <c r="M69" s="9">
        <v>0</v>
      </c>
      <c r="N69" s="9">
        <v>18250</v>
      </c>
      <c r="O69" s="11">
        <v>97.318600000000004</v>
      </c>
      <c r="P69" s="11"/>
    </row>
    <row r="70" spans="2:16" s="2" customFormat="1" ht="17.5" customHeight="1" x14ac:dyDescent="0.35">
      <c r="B70" s="5" t="s">
        <v>92</v>
      </c>
      <c r="C70" s="6" t="s">
        <v>86</v>
      </c>
      <c r="D70" s="6" t="s">
        <v>40</v>
      </c>
      <c r="E70" s="7">
        <v>44741</v>
      </c>
      <c r="F70" s="7">
        <v>44742</v>
      </c>
      <c r="G70" s="7">
        <v>44658</v>
      </c>
      <c r="H70" s="7">
        <v>45754</v>
      </c>
      <c r="I70" s="8">
        <v>25000</v>
      </c>
      <c r="J70" s="9">
        <v>335250</v>
      </c>
      <c r="K70" s="9">
        <v>160000</v>
      </c>
      <c r="L70" s="9">
        <v>0</v>
      </c>
      <c r="M70" s="9">
        <v>0</v>
      </c>
      <c r="N70" s="9">
        <v>160000</v>
      </c>
      <c r="O70" s="11">
        <v>97.467200000000005</v>
      </c>
      <c r="P70" s="11"/>
    </row>
    <row r="71" spans="2:16" s="2" customFormat="1" ht="17.5" customHeight="1" x14ac:dyDescent="0.35">
      <c r="B71" s="5" t="s">
        <v>93</v>
      </c>
      <c r="C71" s="6" t="s">
        <v>86</v>
      </c>
      <c r="D71" s="6" t="s">
        <v>40</v>
      </c>
      <c r="E71" s="7">
        <v>44755</v>
      </c>
      <c r="F71" s="7">
        <v>44756</v>
      </c>
      <c r="G71" s="7">
        <v>44658</v>
      </c>
      <c r="H71" s="7">
        <v>45754</v>
      </c>
      <c r="I71" s="8">
        <v>25000</v>
      </c>
      <c r="J71" s="9">
        <v>93750</v>
      </c>
      <c r="K71" s="9">
        <v>50000</v>
      </c>
      <c r="L71" s="9">
        <v>250</v>
      </c>
      <c r="M71" s="9">
        <v>0</v>
      </c>
      <c r="N71" s="9">
        <v>50250</v>
      </c>
      <c r="O71" s="11">
        <v>97.819299999999998</v>
      </c>
      <c r="P71" s="11">
        <v>97.819299999999998</v>
      </c>
    </row>
    <row r="72" spans="2:16" s="2" customFormat="1" ht="17.5" customHeight="1" x14ac:dyDescent="0.35">
      <c r="B72" s="5" t="s">
        <v>94</v>
      </c>
      <c r="C72" s="6" t="s">
        <v>86</v>
      </c>
      <c r="D72" s="6" t="s">
        <v>40</v>
      </c>
      <c r="E72" s="7">
        <v>44769</v>
      </c>
      <c r="F72" s="7">
        <v>44770</v>
      </c>
      <c r="G72" s="7">
        <v>44658</v>
      </c>
      <c r="H72" s="7">
        <v>45754</v>
      </c>
      <c r="I72" s="8">
        <v>25000</v>
      </c>
      <c r="J72" s="9">
        <v>73000</v>
      </c>
      <c r="K72" s="9">
        <v>39250</v>
      </c>
      <c r="L72" s="9">
        <v>536.70000000000005</v>
      </c>
      <c r="M72" s="9">
        <v>0</v>
      </c>
      <c r="N72" s="9">
        <v>39786.699999999997</v>
      </c>
      <c r="O72" s="11">
        <v>97.835700000000003</v>
      </c>
      <c r="P72" s="11">
        <v>97.857399999999998</v>
      </c>
    </row>
    <row r="73" spans="2:16" s="2" customFormat="1" ht="17.5" customHeight="1" x14ac:dyDescent="0.35">
      <c r="B73" s="5" t="s">
        <v>95</v>
      </c>
      <c r="C73" s="6" t="s">
        <v>86</v>
      </c>
      <c r="D73" s="6" t="s">
        <v>40</v>
      </c>
      <c r="E73" s="7">
        <v>44783</v>
      </c>
      <c r="F73" s="7">
        <v>44784</v>
      </c>
      <c r="G73" s="7">
        <v>44658</v>
      </c>
      <c r="H73" s="7">
        <v>45754</v>
      </c>
      <c r="I73" s="8">
        <v>25000</v>
      </c>
      <c r="J73" s="9">
        <v>98750</v>
      </c>
      <c r="K73" s="9">
        <v>74500</v>
      </c>
      <c r="L73" s="9">
        <v>20</v>
      </c>
      <c r="M73" s="9">
        <v>0</v>
      </c>
      <c r="N73" s="9">
        <v>74520</v>
      </c>
      <c r="O73" s="11">
        <v>97.646000000000001</v>
      </c>
      <c r="P73" s="11">
        <v>97.799599999999998</v>
      </c>
    </row>
    <row r="74" spans="2:16" s="2" customFormat="1" ht="17.5" customHeight="1" x14ac:dyDescent="0.35">
      <c r="B74" s="5" t="s">
        <v>96</v>
      </c>
      <c r="C74" s="6" t="s">
        <v>86</v>
      </c>
      <c r="D74" s="6" t="s">
        <v>40</v>
      </c>
      <c r="E74" s="7">
        <v>44797</v>
      </c>
      <c r="F74" s="7">
        <v>44798</v>
      </c>
      <c r="G74" s="7">
        <v>44658</v>
      </c>
      <c r="H74" s="7">
        <v>45754</v>
      </c>
      <c r="I74" s="8">
        <v>25000</v>
      </c>
      <c r="J74" s="9">
        <v>346500</v>
      </c>
      <c r="K74" s="9">
        <v>238250</v>
      </c>
      <c r="L74" s="9">
        <v>252.5</v>
      </c>
      <c r="M74" s="9">
        <v>0</v>
      </c>
      <c r="N74" s="9">
        <v>238502.5</v>
      </c>
      <c r="O74" s="11">
        <v>97.671999999999997</v>
      </c>
      <c r="P74" s="11">
        <v>97.765900000000002</v>
      </c>
    </row>
    <row r="75" spans="2:16" s="2" customFormat="1" ht="17.5" customHeight="1" x14ac:dyDescent="0.35">
      <c r="B75" s="5" t="s">
        <v>97</v>
      </c>
      <c r="C75" s="6" t="s">
        <v>98</v>
      </c>
      <c r="D75" s="6" t="s">
        <v>40</v>
      </c>
      <c r="E75" s="7">
        <v>44811</v>
      </c>
      <c r="F75" s="7">
        <v>44812</v>
      </c>
      <c r="G75" s="7">
        <v>44812</v>
      </c>
      <c r="H75" s="7">
        <v>45908</v>
      </c>
      <c r="I75" s="8">
        <v>25000</v>
      </c>
      <c r="J75" s="9">
        <v>458650</v>
      </c>
      <c r="K75" s="9">
        <v>298900</v>
      </c>
      <c r="L75" s="9">
        <v>2139.1</v>
      </c>
      <c r="M75" s="9">
        <v>0</v>
      </c>
      <c r="N75" s="9">
        <v>301039.09999999998</v>
      </c>
      <c r="O75" s="11">
        <v>97.45</v>
      </c>
      <c r="P75" s="11">
        <v>97.516400000000004</v>
      </c>
    </row>
    <row r="76" spans="2:16" s="2" customFormat="1" ht="17.5" customHeight="1" x14ac:dyDescent="0.35">
      <c r="B76" s="5" t="s">
        <v>99</v>
      </c>
      <c r="C76" s="6" t="s">
        <v>98</v>
      </c>
      <c r="D76" s="6" t="s">
        <v>40</v>
      </c>
      <c r="E76" s="7">
        <v>44825</v>
      </c>
      <c r="F76" s="7">
        <v>44826</v>
      </c>
      <c r="G76" s="7">
        <v>44812</v>
      </c>
      <c r="H76" s="7">
        <v>45908</v>
      </c>
      <c r="I76" s="8">
        <v>35000</v>
      </c>
      <c r="J76" s="9">
        <v>117795</v>
      </c>
      <c r="K76" s="9">
        <v>66095</v>
      </c>
      <c r="L76" s="9">
        <v>125</v>
      </c>
      <c r="M76" s="9">
        <v>0</v>
      </c>
      <c r="N76" s="9">
        <v>66220</v>
      </c>
      <c r="O76" s="11">
        <v>97.4649</v>
      </c>
      <c r="P76" s="11">
        <v>97.477199999999996</v>
      </c>
    </row>
    <row r="77" spans="2:16" s="2" customFormat="1" ht="17.5" customHeight="1" x14ac:dyDescent="0.35">
      <c r="B77" s="5" t="s">
        <v>100</v>
      </c>
      <c r="C77" s="6" t="s">
        <v>98</v>
      </c>
      <c r="D77" s="6" t="s">
        <v>40</v>
      </c>
      <c r="E77" s="7">
        <v>44839</v>
      </c>
      <c r="F77" s="7">
        <v>44840</v>
      </c>
      <c r="G77" s="7">
        <v>44812</v>
      </c>
      <c r="H77" s="7">
        <v>45908</v>
      </c>
      <c r="I77" s="8">
        <v>35000</v>
      </c>
      <c r="J77" s="9">
        <v>113400</v>
      </c>
      <c r="K77" s="9">
        <v>40000</v>
      </c>
      <c r="L77" s="9">
        <v>2796.6</v>
      </c>
      <c r="M77" s="9">
        <v>0</v>
      </c>
      <c r="N77" s="9">
        <v>42796.6</v>
      </c>
      <c r="O77" s="11">
        <v>97.595600000000005</v>
      </c>
      <c r="P77" s="11">
        <v>97.595600000000005</v>
      </c>
    </row>
    <row r="78" spans="2:16" s="2" customFormat="1" ht="17.5" customHeight="1" x14ac:dyDescent="0.35">
      <c r="B78" s="5" t="s">
        <v>101</v>
      </c>
      <c r="C78" s="6" t="s">
        <v>98</v>
      </c>
      <c r="D78" s="6" t="s">
        <v>40</v>
      </c>
      <c r="E78" s="7">
        <v>44853</v>
      </c>
      <c r="F78" s="7">
        <v>44854</v>
      </c>
      <c r="G78" s="7">
        <v>44812</v>
      </c>
      <c r="H78" s="7">
        <v>45908</v>
      </c>
      <c r="I78" s="8">
        <v>35000</v>
      </c>
      <c r="J78" s="9">
        <v>77000</v>
      </c>
      <c r="K78" s="9">
        <v>14500</v>
      </c>
      <c r="L78" s="9">
        <v>385</v>
      </c>
      <c r="M78" s="9">
        <v>0</v>
      </c>
      <c r="N78" s="9">
        <v>14885</v>
      </c>
      <c r="O78" s="11">
        <v>97.6173</v>
      </c>
      <c r="P78" s="11">
        <v>97.632599999999996</v>
      </c>
    </row>
    <row r="79" spans="2:16" s="2" customFormat="1" ht="17.5" customHeight="1" x14ac:dyDescent="0.35">
      <c r="B79" s="5" t="s">
        <v>102</v>
      </c>
      <c r="C79" s="6" t="s">
        <v>98</v>
      </c>
      <c r="D79" s="6" t="s">
        <v>40</v>
      </c>
      <c r="E79" s="7">
        <v>44867</v>
      </c>
      <c r="F79" s="7">
        <v>44868</v>
      </c>
      <c r="G79" s="7">
        <v>44812</v>
      </c>
      <c r="H79" s="7">
        <v>45908</v>
      </c>
      <c r="I79" s="8">
        <v>35000</v>
      </c>
      <c r="J79" s="9">
        <v>8513</v>
      </c>
      <c r="K79" s="10" t="s">
        <v>51</v>
      </c>
      <c r="L79" s="9">
        <v>0</v>
      </c>
      <c r="M79" s="9">
        <v>0</v>
      </c>
      <c r="N79" s="9">
        <v>0</v>
      </c>
      <c r="O79" s="11"/>
      <c r="P79" s="11"/>
    </row>
    <row r="80" spans="2:16" s="2" customFormat="1" ht="17.5" customHeight="1" x14ac:dyDescent="0.35">
      <c r="B80" s="5" t="s">
        <v>103</v>
      </c>
      <c r="C80" s="6" t="s">
        <v>98</v>
      </c>
      <c r="D80" s="6" t="s">
        <v>40</v>
      </c>
      <c r="E80" s="7">
        <v>44881</v>
      </c>
      <c r="F80" s="7">
        <v>44882</v>
      </c>
      <c r="G80" s="7">
        <v>44812</v>
      </c>
      <c r="H80" s="7">
        <v>45908</v>
      </c>
      <c r="I80" s="8">
        <v>35000</v>
      </c>
      <c r="J80" s="9">
        <v>8250</v>
      </c>
      <c r="K80" s="10" t="s">
        <v>51</v>
      </c>
      <c r="L80" s="9">
        <v>0</v>
      </c>
      <c r="M80" s="9">
        <v>0</v>
      </c>
      <c r="N80" s="9">
        <v>0</v>
      </c>
      <c r="O80" s="11"/>
      <c r="P80" s="11"/>
    </row>
    <row r="81" spans="2:16" s="2" customFormat="1" ht="17.5" customHeight="1" x14ac:dyDescent="0.35">
      <c r="B81" s="5" t="s">
        <v>104</v>
      </c>
      <c r="C81" s="6" t="s">
        <v>98</v>
      </c>
      <c r="D81" s="6" t="s">
        <v>40</v>
      </c>
      <c r="E81" s="7">
        <v>44895</v>
      </c>
      <c r="F81" s="7">
        <v>44896</v>
      </c>
      <c r="G81" s="7">
        <v>44812</v>
      </c>
      <c r="H81" s="7">
        <v>45908</v>
      </c>
      <c r="I81" s="8">
        <v>35000</v>
      </c>
      <c r="J81" s="9">
        <v>71000</v>
      </c>
      <c r="K81" s="10" t="s">
        <v>51</v>
      </c>
      <c r="L81" s="9">
        <v>0</v>
      </c>
      <c r="M81" s="9">
        <v>0</v>
      </c>
      <c r="N81" s="9">
        <v>0</v>
      </c>
      <c r="O81" s="11"/>
      <c r="P81" s="11"/>
    </row>
    <row r="82" spans="2:16" s="2" customFormat="1" ht="17.5" customHeight="1" x14ac:dyDescent="0.35">
      <c r="B82" s="5" t="s">
        <v>105</v>
      </c>
      <c r="C82" s="6" t="s">
        <v>98</v>
      </c>
      <c r="D82" s="6" t="s">
        <v>40</v>
      </c>
      <c r="E82" s="7">
        <v>44909</v>
      </c>
      <c r="F82" s="7">
        <v>44910</v>
      </c>
      <c r="G82" s="7">
        <v>44812</v>
      </c>
      <c r="H82" s="7">
        <v>45908</v>
      </c>
      <c r="I82" s="8">
        <v>35000</v>
      </c>
      <c r="J82" s="9">
        <v>304200</v>
      </c>
      <c r="K82" s="10">
        <v>227000</v>
      </c>
      <c r="L82" s="9">
        <v>2049.5</v>
      </c>
      <c r="M82" s="9">
        <v>0</v>
      </c>
      <c r="N82" s="9">
        <v>229049.5</v>
      </c>
      <c r="O82" s="11">
        <v>97.764799999999994</v>
      </c>
      <c r="P82" s="11">
        <v>97.764799999999994</v>
      </c>
    </row>
    <row r="83" spans="2:16" s="2" customFormat="1" ht="17.5" customHeight="1" x14ac:dyDescent="0.35">
      <c r="B83" s="5" t="s">
        <v>106</v>
      </c>
      <c r="C83" s="6" t="s">
        <v>98</v>
      </c>
      <c r="D83" s="6" t="s">
        <v>40</v>
      </c>
      <c r="E83" s="7">
        <v>44923</v>
      </c>
      <c r="F83" s="7">
        <v>44924</v>
      </c>
      <c r="G83" s="7">
        <v>44812</v>
      </c>
      <c r="H83" s="7">
        <v>45908</v>
      </c>
      <c r="I83" s="8">
        <v>35000</v>
      </c>
      <c r="J83" s="9">
        <v>148950</v>
      </c>
      <c r="K83" s="10">
        <v>136700</v>
      </c>
      <c r="L83" s="9">
        <v>2425.6999999999998</v>
      </c>
      <c r="M83" s="9">
        <v>0</v>
      </c>
      <c r="N83" s="9">
        <v>139125.70000000001</v>
      </c>
      <c r="O83" s="11">
        <v>97.779799999999994</v>
      </c>
      <c r="P83" s="11">
        <v>97.784700000000001</v>
      </c>
    </row>
    <row r="84" spans="2:16" s="2" customFormat="1" ht="17.5" customHeight="1" x14ac:dyDescent="0.35">
      <c r="B84" s="5" t="s">
        <v>107</v>
      </c>
      <c r="C84" s="6" t="s">
        <v>98</v>
      </c>
      <c r="D84" s="6" t="s">
        <v>40</v>
      </c>
      <c r="E84" s="7">
        <v>44937</v>
      </c>
      <c r="F84" s="7">
        <v>44938</v>
      </c>
      <c r="G84" s="7">
        <v>44812</v>
      </c>
      <c r="H84" s="7">
        <v>45908</v>
      </c>
      <c r="I84" s="8">
        <v>35000</v>
      </c>
      <c r="J84" s="9">
        <v>75258.2</v>
      </c>
      <c r="K84" s="10">
        <v>63508.2</v>
      </c>
      <c r="L84" s="9">
        <v>1677.5</v>
      </c>
      <c r="M84" s="9">
        <v>0</v>
      </c>
      <c r="N84" s="9">
        <v>65185.7</v>
      </c>
      <c r="O84" s="11">
        <v>97.779300000000006</v>
      </c>
      <c r="P84" s="11">
        <v>97.813400000000001</v>
      </c>
    </row>
    <row r="85" spans="2:16" s="2" customFormat="1" ht="17.5" customHeight="1" x14ac:dyDescent="0.35">
      <c r="B85" s="5" t="s">
        <v>108</v>
      </c>
      <c r="C85" s="6" t="s">
        <v>98</v>
      </c>
      <c r="D85" s="6" t="s">
        <v>40</v>
      </c>
      <c r="E85" s="7">
        <v>44951</v>
      </c>
      <c r="F85" s="7">
        <v>44952</v>
      </c>
      <c r="G85" s="7">
        <v>44812</v>
      </c>
      <c r="H85" s="7">
        <v>45908</v>
      </c>
      <c r="I85" s="8">
        <v>35000</v>
      </c>
      <c r="J85" s="9">
        <v>25152</v>
      </c>
      <c r="K85" s="10">
        <v>22402</v>
      </c>
      <c r="L85" s="9">
        <v>1779</v>
      </c>
      <c r="M85" s="9">
        <v>0</v>
      </c>
      <c r="N85" s="9">
        <v>24181</v>
      </c>
      <c r="O85" s="11">
        <v>97.823499999999996</v>
      </c>
      <c r="P85" s="11">
        <v>97.840900000000005</v>
      </c>
    </row>
    <row r="86" spans="2:16" s="2" customFormat="1" ht="17.5" customHeight="1" x14ac:dyDescent="0.35">
      <c r="B86" s="5" t="s">
        <v>109</v>
      </c>
      <c r="C86" s="6" t="s">
        <v>110</v>
      </c>
      <c r="D86" s="6" t="s">
        <v>40</v>
      </c>
      <c r="E86" s="7">
        <v>44965</v>
      </c>
      <c r="F86" s="7">
        <v>44966</v>
      </c>
      <c r="G86" s="7">
        <v>44966</v>
      </c>
      <c r="H86" s="7">
        <v>46062</v>
      </c>
      <c r="I86" s="8">
        <v>35000</v>
      </c>
      <c r="J86" s="9">
        <v>13550</v>
      </c>
      <c r="K86" s="10">
        <v>800</v>
      </c>
      <c r="L86" s="9">
        <v>1816.3</v>
      </c>
      <c r="M86" s="9">
        <v>0</v>
      </c>
      <c r="N86" s="9">
        <v>2616.3000000000002</v>
      </c>
      <c r="O86" s="11">
        <v>97.635900000000007</v>
      </c>
      <c r="P86" s="11">
        <v>98.395799999999994</v>
      </c>
    </row>
    <row r="87" spans="2:16" s="2" customFormat="1" ht="17.5" customHeight="1" x14ac:dyDescent="0.35">
      <c r="B87" s="5" t="s">
        <v>111</v>
      </c>
      <c r="C87" s="6" t="s">
        <v>110</v>
      </c>
      <c r="D87" s="6" t="s">
        <v>40</v>
      </c>
      <c r="E87" s="7">
        <v>44979</v>
      </c>
      <c r="F87" s="7">
        <v>44980</v>
      </c>
      <c r="G87" s="7">
        <v>44966</v>
      </c>
      <c r="H87" s="7">
        <v>46062</v>
      </c>
      <c r="I87" s="8">
        <v>35000</v>
      </c>
      <c r="J87" s="9">
        <v>30750</v>
      </c>
      <c r="K87" s="10">
        <v>13000</v>
      </c>
      <c r="L87" s="9">
        <v>100</v>
      </c>
      <c r="M87" s="9">
        <v>0</v>
      </c>
      <c r="N87" s="9">
        <v>13100</v>
      </c>
      <c r="O87" s="11">
        <v>96.554699999999997</v>
      </c>
      <c r="P87" s="11">
        <v>96.604900000000001</v>
      </c>
    </row>
    <row r="88" spans="2:16" s="2" customFormat="1" ht="17.5" customHeight="1" x14ac:dyDescent="0.35">
      <c r="B88" s="5" t="s">
        <v>112</v>
      </c>
      <c r="C88" s="6" t="s">
        <v>110</v>
      </c>
      <c r="D88" s="6" t="s">
        <v>40</v>
      </c>
      <c r="E88" s="7">
        <v>44985</v>
      </c>
      <c r="F88" s="7">
        <v>44986</v>
      </c>
      <c r="G88" s="7">
        <v>44966</v>
      </c>
      <c r="H88" s="7">
        <v>46062</v>
      </c>
      <c r="I88" s="8">
        <v>100000</v>
      </c>
      <c r="J88" s="9">
        <v>68250</v>
      </c>
      <c r="K88" s="10" t="s">
        <v>51</v>
      </c>
      <c r="L88" s="9">
        <v>0</v>
      </c>
      <c r="M88" s="9">
        <v>0</v>
      </c>
      <c r="N88" s="9">
        <v>0</v>
      </c>
      <c r="O88" s="11"/>
      <c r="P88" s="11"/>
    </row>
    <row r="89" spans="2:16" s="2" customFormat="1" ht="17.5" customHeight="1" x14ac:dyDescent="0.35">
      <c r="B89" s="5" t="s">
        <v>113</v>
      </c>
      <c r="C89" s="6" t="s">
        <v>110</v>
      </c>
      <c r="D89" s="6" t="s">
        <v>40</v>
      </c>
      <c r="E89" s="7">
        <v>44993</v>
      </c>
      <c r="F89" s="7">
        <v>44994</v>
      </c>
      <c r="G89" s="7">
        <v>44966</v>
      </c>
      <c r="H89" s="7">
        <v>46062</v>
      </c>
      <c r="I89" s="8">
        <v>35000</v>
      </c>
      <c r="J89" s="9">
        <v>1950</v>
      </c>
      <c r="K89" s="10">
        <v>200</v>
      </c>
      <c r="L89" s="9">
        <v>233.2</v>
      </c>
      <c r="M89" s="9">
        <v>0</v>
      </c>
      <c r="N89" s="9">
        <v>433.2</v>
      </c>
      <c r="O89" s="11">
        <v>96.6875</v>
      </c>
      <c r="P89" s="11">
        <v>96.6875</v>
      </c>
    </row>
    <row r="90" spans="2:16" s="2" customFormat="1" ht="17.5" customHeight="1" x14ac:dyDescent="0.35">
      <c r="B90" s="5" t="s">
        <v>114</v>
      </c>
      <c r="C90" s="6" t="s">
        <v>110</v>
      </c>
      <c r="D90" s="6" t="s">
        <v>40</v>
      </c>
      <c r="E90" s="7">
        <v>45007</v>
      </c>
      <c r="F90" s="7">
        <v>45012</v>
      </c>
      <c r="G90" s="7">
        <v>44966</v>
      </c>
      <c r="H90" s="7">
        <v>46062</v>
      </c>
      <c r="I90" s="8">
        <v>35000</v>
      </c>
      <c r="J90" s="9">
        <v>1850</v>
      </c>
      <c r="K90" s="10" t="s">
        <v>51</v>
      </c>
      <c r="L90" s="9">
        <v>0</v>
      </c>
      <c r="M90" s="9">
        <v>0</v>
      </c>
      <c r="N90" s="9">
        <v>0</v>
      </c>
      <c r="O90" s="11"/>
      <c r="P90" s="11"/>
    </row>
    <row r="91" spans="2:16" s="2" customFormat="1" ht="17.5" customHeight="1" x14ac:dyDescent="0.35">
      <c r="B91" s="5" t="s">
        <v>115</v>
      </c>
      <c r="C91" s="6" t="s">
        <v>110</v>
      </c>
      <c r="D91" s="6" t="s">
        <v>40</v>
      </c>
      <c r="E91" s="7">
        <v>45021</v>
      </c>
      <c r="F91" s="7">
        <v>45022</v>
      </c>
      <c r="G91" s="7">
        <v>44966</v>
      </c>
      <c r="H91" s="7">
        <v>46062</v>
      </c>
      <c r="I91" s="8">
        <v>35000</v>
      </c>
      <c r="J91" s="9">
        <v>200</v>
      </c>
      <c r="K91" s="10">
        <v>200</v>
      </c>
      <c r="L91" s="9">
        <v>175</v>
      </c>
      <c r="M91" s="9">
        <v>0</v>
      </c>
      <c r="N91" s="9">
        <v>375</v>
      </c>
      <c r="O91" s="11">
        <v>96.773499999999999</v>
      </c>
      <c r="P91" s="11">
        <v>96.773499999999999</v>
      </c>
    </row>
    <row r="92" spans="2:16" s="2" customFormat="1" ht="17.5" customHeight="1" x14ac:dyDescent="0.35">
      <c r="B92" s="5" t="s">
        <v>116</v>
      </c>
      <c r="C92" s="6" t="s">
        <v>110</v>
      </c>
      <c r="D92" s="6" t="s">
        <v>40</v>
      </c>
      <c r="E92" s="7">
        <v>45035</v>
      </c>
      <c r="F92" s="7">
        <v>45036</v>
      </c>
      <c r="G92" s="7">
        <v>44966</v>
      </c>
      <c r="H92" s="7">
        <v>46062</v>
      </c>
      <c r="I92" s="8">
        <v>35000</v>
      </c>
      <c r="J92" s="9">
        <v>34000</v>
      </c>
      <c r="K92" s="10">
        <v>34000</v>
      </c>
      <c r="L92" s="9">
        <v>1</v>
      </c>
      <c r="M92" s="9">
        <v>0</v>
      </c>
      <c r="N92" s="9">
        <v>34001</v>
      </c>
      <c r="O92" s="11">
        <v>96.813900000000004</v>
      </c>
      <c r="P92" s="11">
        <v>96.813900000000004</v>
      </c>
    </row>
    <row r="93" spans="2:16" s="2" customFormat="1" ht="17.5" customHeight="1" x14ac:dyDescent="0.35">
      <c r="B93" s="5" t="s">
        <v>117</v>
      </c>
      <c r="C93" s="6" t="s">
        <v>110</v>
      </c>
      <c r="D93" s="6" t="s">
        <v>40</v>
      </c>
      <c r="E93" s="7">
        <v>45049</v>
      </c>
      <c r="F93" s="7">
        <v>45050</v>
      </c>
      <c r="G93" s="7">
        <v>44966</v>
      </c>
      <c r="H93" s="7">
        <v>46062</v>
      </c>
      <c r="I93" s="8">
        <v>35000</v>
      </c>
      <c r="J93" s="9">
        <v>4750</v>
      </c>
      <c r="K93" s="10">
        <v>2500</v>
      </c>
      <c r="L93" s="9">
        <v>0</v>
      </c>
      <c r="M93" s="9">
        <v>0</v>
      </c>
      <c r="N93" s="9">
        <v>2500</v>
      </c>
      <c r="O93" s="11">
        <v>96.859899999999996</v>
      </c>
      <c r="P93" s="11"/>
    </row>
    <row r="94" spans="2:16" s="2" customFormat="1" ht="17.5" customHeight="1" x14ac:dyDescent="0.35">
      <c r="B94" s="5" t="s">
        <v>118</v>
      </c>
      <c r="C94" s="6" t="s">
        <v>110</v>
      </c>
      <c r="D94" s="6" t="s">
        <v>40</v>
      </c>
      <c r="E94" s="7">
        <v>45063</v>
      </c>
      <c r="F94" s="7">
        <v>45064</v>
      </c>
      <c r="G94" s="7">
        <v>44966</v>
      </c>
      <c r="H94" s="7">
        <v>46062</v>
      </c>
      <c r="I94" s="8">
        <v>35000</v>
      </c>
      <c r="J94" s="9">
        <v>8000</v>
      </c>
      <c r="K94" s="10">
        <v>6000</v>
      </c>
      <c r="L94" s="9">
        <v>0.2</v>
      </c>
      <c r="M94" s="9">
        <v>0</v>
      </c>
      <c r="N94" s="9">
        <v>6000.2</v>
      </c>
      <c r="O94" s="11">
        <v>97.047600000000003</v>
      </c>
      <c r="P94" s="11">
        <v>97.073400000000007</v>
      </c>
    </row>
    <row r="95" spans="2:16" s="2" customFormat="1" ht="17.5" customHeight="1" x14ac:dyDescent="0.35">
      <c r="B95" s="5" t="s">
        <v>119</v>
      </c>
      <c r="C95" s="6" t="s">
        <v>110</v>
      </c>
      <c r="D95" s="6" t="s">
        <v>40</v>
      </c>
      <c r="E95" s="7">
        <v>45077</v>
      </c>
      <c r="F95" s="7">
        <v>45078</v>
      </c>
      <c r="G95" s="7">
        <v>44966</v>
      </c>
      <c r="H95" s="7">
        <v>46062</v>
      </c>
      <c r="I95" s="8">
        <v>50000</v>
      </c>
      <c r="J95" s="9">
        <v>10000</v>
      </c>
      <c r="K95" s="10" t="s">
        <v>51</v>
      </c>
      <c r="L95" s="9">
        <v>0</v>
      </c>
      <c r="M95" s="9">
        <v>0</v>
      </c>
      <c r="N95" s="9">
        <v>0</v>
      </c>
      <c r="O95" s="11"/>
      <c r="P95" s="11"/>
    </row>
    <row r="96" spans="2:16" s="2" customFormat="1" ht="17.5" customHeight="1" x14ac:dyDescent="0.35">
      <c r="B96" s="5" t="s">
        <v>120</v>
      </c>
      <c r="C96" s="6" t="s">
        <v>110</v>
      </c>
      <c r="D96" s="6" t="s">
        <v>40</v>
      </c>
      <c r="E96" s="7">
        <v>45091</v>
      </c>
      <c r="F96" s="7">
        <v>45092</v>
      </c>
      <c r="G96" s="7">
        <v>44966</v>
      </c>
      <c r="H96" s="7">
        <v>46062</v>
      </c>
      <c r="I96" s="8">
        <v>50000</v>
      </c>
      <c r="J96" s="9">
        <v>20095</v>
      </c>
      <c r="K96" s="10">
        <v>4095</v>
      </c>
      <c r="L96" s="9">
        <v>347.5</v>
      </c>
      <c r="M96" s="9">
        <v>0</v>
      </c>
      <c r="N96" s="9">
        <v>4442.5</v>
      </c>
      <c r="O96" s="11">
        <v>97.083399999999997</v>
      </c>
      <c r="P96" s="11">
        <v>97.103099999999998</v>
      </c>
    </row>
    <row r="97" spans="2:16" s="2" customFormat="1" ht="17.5" customHeight="1" x14ac:dyDescent="0.35">
      <c r="B97" s="5" t="s">
        <v>121</v>
      </c>
      <c r="C97" s="6" t="s">
        <v>110</v>
      </c>
      <c r="D97" s="6" t="s">
        <v>40</v>
      </c>
      <c r="E97" s="7">
        <v>45098</v>
      </c>
      <c r="F97" s="7">
        <v>45099</v>
      </c>
      <c r="G97" s="7">
        <v>44966</v>
      </c>
      <c r="H97" s="7">
        <v>46062</v>
      </c>
      <c r="I97" s="8">
        <v>60000</v>
      </c>
      <c r="J97" s="9">
        <v>22700</v>
      </c>
      <c r="K97" s="10">
        <v>1200</v>
      </c>
      <c r="L97" s="9">
        <v>159</v>
      </c>
      <c r="M97" s="9">
        <v>0</v>
      </c>
      <c r="N97" s="9">
        <v>1359</v>
      </c>
      <c r="O97" s="11">
        <v>97.096999999999994</v>
      </c>
      <c r="P97" s="11">
        <v>97.1096</v>
      </c>
    </row>
    <row r="98" spans="2:16" s="2" customFormat="1" ht="17.5" customHeight="1" x14ac:dyDescent="0.35">
      <c r="B98" s="5" t="s">
        <v>122</v>
      </c>
      <c r="C98" s="6" t="s">
        <v>110</v>
      </c>
      <c r="D98" s="6" t="s">
        <v>40</v>
      </c>
      <c r="E98" s="7">
        <v>45119</v>
      </c>
      <c r="F98" s="7">
        <v>45120</v>
      </c>
      <c r="G98" s="7">
        <v>44966</v>
      </c>
      <c r="H98" s="7">
        <v>46062</v>
      </c>
      <c r="I98" s="8">
        <v>60000</v>
      </c>
      <c r="J98" s="9">
        <v>89500</v>
      </c>
      <c r="K98" s="10">
        <v>42000</v>
      </c>
      <c r="L98" s="9">
        <v>4</v>
      </c>
      <c r="M98" s="9">
        <v>0</v>
      </c>
      <c r="N98" s="9">
        <v>42004</v>
      </c>
      <c r="O98" s="11">
        <v>97.167699999999996</v>
      </c>
      <c r="P98" s="11">
        <v>97.192499999999995</v>
      </c>
    </row>
    <row r="99" spans="2:16" s="2" customFormat="1" ht="17.5" customHeight="1" x14ac:dyDescent="0.35">
      <c r="B99" s="5" t="s">
        <v>123</v>
      </c>
      <c r="C99" s="6" t="s">
        <v>110</v>
      </c>
      <c r="D99" s="6" t="s">
        <v>40</v>
      </c>
      <c r="E99" s="7">
        <v>45131</v>
      </c>
      <c r="F99" s="7">
        <v>45132</v>
      </c>
      <c r="G99" s="7">
        <v>44966</v>
      </c>
      <c r="H99" s="7">
        <v>46062</v>
      </c>
      <c r="I99" s="8">
        <v>60000</v>
      </c>
      <c r="J99" s="9">
        <v>106000</v>
      </c>
      <c r="K99" s="10">
        <v>100000</v>
      </c>
      <c r="L99" s="9">
        <v>6.8</v>
      </c>
      <c r="M99" s="9">
        <v>0</v>
      </c>
      <c r="N99" s="9">
        <v>100006.8</v>
      </c>
      <c r="O99" s="11">
        <v>97.241799999999998</v>
      </c>
      <c r="P99" s="11">
        <v>97.251000000000005</v>
      </c>
    </row>
    <row r="100" spans="2:16" s="2" customFormat="1" ht="17.5" customHeight="1" x14ac:dyDescent="0.35">
      <c r="B100" s="5" t="s">
        <v>124</v>
      </c>
      <c r="C100" s="6" t="s">
        <v>110</v>
      </c>
      <c r="D100" s="6" t="s">
        <v>40</v>
      </c>
      <c r="E100" s="7">
        <v>45147</v>
      </c>
      <c r="F100" s="7">
        <v>45148</v>
      </c>
      <c r="G100" s="7">
        <v>44966</v>
      </c>
      <c r="H100" s="7">
        <v>46062</v>
      </c>
      <c r="I100" s="8">
        <v>60000</v>
      </c>
      <c r="J100" s="9">
        <v>187067</v>
      </c>
      <c r="K100" s="10">
        <v>176450</v>
      </c>
      <c r="L100" s="9">
        <v>5781.5</v>
      </c>
      <c r="M100" s="9">
        <v>0</v>
      </c>
      <c r="N100" s="9">
        <v>182231.5</v>
      </c>
      <c r="O100" s="11">
        <v>97.325199999999995</v>
      </c>
      <c r="P100" s="11">
        <v>97.346000000000004</v>
      </c>
    </row>
    <row r="101" spans="2:16" s="2" customFormat="1" ht="17.5" customHeight="1" x14ac:dyDescent="0.35">
      <c r="B101" s="5" t="s">
        <v>125</v>
      </c>
      <c r="C101" s="6" t="s">
        <v>110</v>
      </c>
      <c r="D101" s="6" t="s">
        <v>40</v>
      </c>
      <c r="E101" s="7">
        <v>45161</v>
      </c>
      <c r="F101" s="7">
        <v>45162</v>
      </c>
      <c r="G101" s="7">
        <v>44966</v>
      </c>
      <c r="H101" s="7">
        <v>46062</v>
      </c>
      <c r="I101" s="8">
        <v>60000</v>
      </c>
      <c r="J101" s="9">
        <v>112500</v>
      </c>
      <c r="K101" s="10">
        <v>96000</v>
      </c>
      <c r="L101" s="9">
        <v>2170.1</v>
      </c>
      <c r="M101" s="9">
        <v>0</v>
      </c>
      <c r="N101" s="9">
        <v>98170.1</v>
      </c>
      <c r="O101" s="11">
        <v>97.334100000000007</v>
      </c>
      <c r="P101" s="11">
        <v>97.340299999999999</v>
      </c>
    </row>
    <row r="102" spans="2:16" s="2" customFormat="1" ht="17.5" customHeight="1" x14ac:dyDescent="0.35">
      <c r="B102" s="5" t="s">
        <v>126</v>
      </c>
      <c r="C102" s="6" t="s">
        <v>110</v>
      </c>
      <c r="D102" s="6" t="s">
        <v>40</v>
      </c>
      <c r="E102" s="7">
        <v>45175</v>
      </c>
      <c r="F102" s="7">
        <v>45176</v>
      </c>
      <c r="G102" s="7">
        <v>44966</v>
      </c>
      <c r="H102" s="7">
        <v>46062</v>
      </c>
      <c r="I102" s="8">
        <v>80000</v>
      </c>
      <c r="J102" s="9">
        <v>48000</v>
      </c>
      <c r="K102" s="10">
        <v>30000</v>
      </c>
      <c r="L102" s="9">
        <v>550</v>
      </c>
      <c r="M102" s="9">
        <v>0</v>
      </c>
      <c r="N102" s="9">
        <v>30550</v>
      </c>
      <c r="O102" s="11">
        <v>97.352699999999999</v>
      </c>
      <c r="P102" s="11">
        <v>97.352699999999999</v>
      </c>
    </row>
    <row r="103" spans="2:16" s="2" customFormat="1" ht="17.5" customHeight="1" x14ac:dyDescent="0.35">
      <c r="B103" s="5" t="s">
        <v>127</v>
      </c>
      <c r="C103" s="6" t="s">
        <v>128</v>
      </c>
      <c r="D103" s="6" t="s">
        <v>40</v>
      </c>
      <c r="E103" s="7">
        <v>45189</v>
      </c>
      <c r="F103" s="7">
        <v>45190</v>
      </c>
      <c r="G103" s="7">
        <v>45190</v>
      </c>
      <c r="H103" s="7">
        <v>46286</v>
      </c>
      <c r="I103" s="8">
        <v>80000</v>
      </c>
      <c r="J103" s="9">
        <v>107200</v>
      </c>
      <c r="K103" s="10">
        <v>15500</v>
      </c>
      <c r="L103" s="9">
        <v>977.2</v>
      </c>
      <c r="M103" s="9">
        <v>0</v>
      </c>
      <c r="N103" s="9">
        <v>16477.2</v>
      </c>
      <c r="O103" s="11">
        <v>97.301000000000002</v>
      </c>
      <c r="P103" s="11">
        <v>97.301000000000002</v>
      </c>
    </row>
    <row r="104" spans="2:16" s="2" customFormat="1" ht="17.5" customHeight="1" x14ac:dyDescent="0.35">
      <c r="B104" s="5" t="s">
        <v>129</v>
      </c>
      <c r="C104" s="6" t="s">
        <v>128</v>
      </c>
      <c r="D104" s="6" t="s">
        <v>40</v>
      </c>
      <c r="E104" s="7">
        <v>45203</v>
      </c>
      <c r="F104" s="7">
        <v>45204</v>
      </c>
      <c r="G104" s="7">
        <v>45190</v>
      </c>
      <c r="H104" s="7">
        <v>46286</v>
      </c>
      <c r="I104" s="8">
        <v>80000</v>
      </c>
      <c r="J104" s="9">
        <v>238200</v>
      </c>
      <c r="K104" s="10">
        <v>53000</v>
      </c>
      <c r="L104" s="9">
        <v>6892</v>
      </c>
      <c r="M104" s="9">
        <v>0</v>
      </c>
      <c r="N104" s="9">
        <v>59892</v>
      </c>
      <c r="O104" s="11">
        <v>97.626400000000004</v>
      </c>
      <c r="P104" s="11">
        <v>97.635199999999998</v>
      </c>
    </row>
    <row r="105" spans="2:16" s="2" customFormat="1" ht="17.5" customHeight="1" x14ac:dyDescent="0.35">
      <c r="B105" s="5" t="s">
        <v>130</v>
      </c>
      <c r="C105" s="6" t="s">
        <v>131</v>
      </c>
      <c r="D105" s="6" t="s">
        <v>40</v>
      </c>
      <c r="E105" s="7">
        <v>45217</v>
      </c>
      <c r="F105" s="7">
        <v>45218</v>
      </c>
      <c r="G105" s="7">
        <v>45218</v>
      </c>
      <c r="H105" s="7">
        <v>46314</v>
      </c>
      <c r="I105" s="8">
        <v>150000</v>
      </c>
      <c r="J105" s="9">
        <v>204500</v>
      </c>
      <c r="K105" s="10">
        <v>64000</v>
      </c>
      <c r="L105" s="9">
        <v>4694</v>
      </c>
      <c r="M105" s="9"/>
      <c r="N105" s="9">
        <v>68694</v>
      </c>
      <c r="O105" s="11">
        <v>97.595299999999995</v>
      </c>
      <c r="P105" s="11">
        <v>97.684600000000003</v>
      </c>
    </row>
    <row r="106" spans="2:16" s="2" customFormat="1" ht="17.5" customHeight="1" x14ac:dyDescent="0.35">
      <c r="B106" s="5" t="s">
        <v>132</v>
      </c>
      <c r="C106" s="6" t="s">
        <v>131</v>
      </c>
      <c r="D106" s="6" t="s">
        <v>40</v>
      </c>
      <c r="E106" s="7">
        <v>45231</v>
      </c>
      <c r="F106" s="7">
        <v>45232</v>
      </c>
      <c r="G106" s="7">
        <v>45218</v>
      </c>
      <c r="H106" s="7">
        <v>46314</v>
      </c>
      <c r="I106" s="8">
        <v>80000</v>
      </c>
      <c r="J106" s="9">
        <v>225000</v>
      </c>
      <c r="K106" s="10">
        <v>40000</v>
      </c>
      <c r="L106" s="9">
        <v>4061</v>
      </c>
      <c r="M106" s="9"/>
      <c r="N106" s="9">
        <v>44061</v>
      </c>
      <c r="O106" s="11">
        <v>97.802300000000002</v>
      </c>
      <c r="P106" s="11">
        <v>97.843599999999995</v>
      </c>
    </row>
    <row r="107" spans="2:16" s="2" customFormat="1" ht="17.5" customHeight="1" x14ac:dyDescent="0.35">
      <c r="B107" s="5" t="s">
        <v>133</v>
      </c>
      <c r="C107" s="6" t="s">
        <v>131</v>
      </c>
      <c r="D107" s="6" t="s">
        <v>40</v>
      </c>
      <c r="E107" s="7">
        <v>45245</v>
      </c>
      <c r="F107" s="7">
        <v>45246</v>
      </c>
      <c r="G107" s="7">
        <v>45218</v>
      </c>
      <c r="H107" s="7">
        <v>46314</v>
      </c>
      <c r="I107" s="8">
        <v>80000</v>
      </c>
      <c r="J107" s="9">
        <v>216000</v>
      </c>
      <c r="K107" s="10">
        <v>57000</v>
      </c>
      <c r="L107" s="9">
        <v>3926</v>
      </c>
      <c r="M107" s="9">
        <v>0</v>
      </c>
      <c r="N107" s="9">
        <v>60926</v>
      </c>
      <c r="O107" s="11">
        <v>98.013800000000003</v>
      </c>
      <c r="P107" s="11">
        <v>98.024000000000001</v>
      </c>
    </row>
    <row r="108" spans="2:16" s="2" customFormat="1" ht="17.5" customHeight="1" x14ac:dyDescent="0.35">
      <c r="B108" s="5" t="s">
        <v>134</v>
      </c>
      <c r="C108" s="6" t="s">
        <v>131</v>
      </c>
      <c r="D108" s="6" t="s">
        <v>40</v>
      </c>
      <c r="E108" s="7">
        <v>45259</v>
      </c>
      <c r="F108" s="7">
        <v>45260</v>
      </c>
      <c r="G108" s="7">
        <v>45218</v>
      </c>
      <c r="H108" s="7">
        <v>46314</v>
      </c>
      <c r="I108" s="8">
        <v>80000</v>
      </c>
      <c r="J108" s="9">
        <v>70000</v>
      </c>
      <c r="K108" s="10">
        <v>50000</v>
      </c>
      <c r="L108" s="9">
        <v>1126.3</v>
      </c>
      <c r="M108" s="9">
        <v>0</v>
      </c>
      <c r="N108" s="9">
        <v>51126.3</v>
      </c>
      <c r="O108" s="11">
        <v>98.127600000000001</v>
      </c>
      <c r="P108" s="11">
        <v>98.139799999999994</v>
      </c>
    </row>
    <row r="109" spans="2:16" s="2" customFormat="1" ht="17.5" customHeight="1" x14ac:dyDescent="0.35">
      <c r="B109" s="5" t="s">
        <v>135</v>
      </c>
      <c r="C109" s="6" t="s">
        <v>131</v>
      </c>
      <c r="D109" s="6" t="s">
        <v>40</v>
      </c>
      <c r="E109" s="7">
        <v>45273</v>
      </c>
      <c r="F109" s="7">
        <v>45274</v>
      </c>
      <c r="G109" s="7">
        <v>45218</v>
      </c>
      <c r="H109" s="7">
        <v>46314</v>
      </c>
      <c r="I109" s="8">
        <v>80000</v>
      </c>
      <c r="J109" s="9">
        <v>62500</v>
      </c>
      <c r="K109" s="10">
        <v>31500</v>
      </c>
      <c r="L109" s="9">
        <v>400</v>
      </c>
      <c r="M109" s="9">
        <v>0</v>
      </c>
      <c r="N109" s="9">
        <v>31900</v>
      </c>
      <c r="O109" s="11">
        <v>98.085800000000006</v>
      </c>
      <c r="P109" s="11">
        <v>98.087699999999998</v>
      </c>
    </row>
    <row r="110" spans="2:16" s="2" customFormat="1" ht="17.5" customHeight="1" x14ac:dyDescent="0.35">
      <c r="B110" s="5" t="s">
        <v>136</v>
      </c>
      <c r="C110" s="6" t="s">
        <v>131</v>
      </c>
      <c r="D110" s="6" t="s">
        <v>40</v>
      </c>
      <c r="E110" s="7">
        <v>45287</v>
      </c>
      <c r="F110" s="7">
        <v>45288</v>
      </c>
      <c r="G110" s="7">
        <v>45218</v>
      </c>
      <c r="H110" s="7">
        <v>46314</v>
      </c>
      <c r="I110" s="8">
        <v>80000</v>
      </c>
      <c r="J110" s="9">
        <v>13000</v>
      </c>
      <c r="K110" s="10">
        <v>1000</v>
      </c>
      <c r="L110" s="9">
        <v>1030</v>
      </c>
      <c r="M110" s="9">
        <v>0</v>
      </c>
      <c r="N110" s="9">
        <v>2030</v>
      </c>
      <c r="O110" s="11">
        <v>98.1126</v>
      </c>
      <c r="P110" s="11">
        <v>98.1126</v>
      </c>
    </row>
    <row r="111" spans="2:16" s="2" customFormat="1" ht="17.5" customHeight="1" x14ac:dyDescent="0.35">
      <c r="B111" s="5" t="s">
        <v>137</v>
      </c>
      <c r="C111" s="6" t="s">
        <v>131</v>
      </c>
      <c r="D111" s="6" t="s">
        <v>40</v>
      </c>
      <c r="E111" s="7">
        <v>45301</v>
      </c>
      <c r="F111" s="7">
        <v>45302</v>
      </c>
      <c r="G111" s="7">
        <v>45218</v>
      </c>
      <c r="H111" s="7">
        <v>46314</v>
      </c>
      <c r="I111" s="8">
        <v>80000</v>
      </c>
      <c r="J111" s="9">
        <v>80500</v>
      </c>
      <c r="K111" s="10">
        <v>10500</v>
      </c>
      <c r="L111" s="9">
        <v>1604</v>
      </c>
      <c r="M111" s="9">
        <v>0</v>
      </c>
      <c r="N111" s="9">
        <v>12104</v>
      </c>
      <c r="O111" s="11">
        <v>98.147000000000006</v>
      </c>
      <c r="P111" s="11">
        <v>98.147000000000006</v>
      </c>
    </row>
    <row r="112" spans="2:16" s="2" customFormat="1" ht="17.5" customHeight="1" x14ac:dyDescent="0.35">
      <c r="B112" s="5" t="s">
        <v>138</v>
      </c>
      <c r="C112" s="6" t="s">
        <v>131</v>
      </c>
      <c r="D112" s="6" t="s">
        <v>40</v>
      </c>
      <c r="E112" s="7">
        <v>45315</v>
      </c>
      <c r="F112" s="7">
        <v>45316</v>
      </c>
      <c r="G112" s="7">
        <v>45218</v>
      </c>
      <c r="H112" s="7">
        <v>46314</v>
      </c>
      <c r="I112" s="8">
        <v>80000</v>
      </c>
      <c r="J112" s="9">
        <v>25000</v>
      </c>
      <c r="K112" s="10">
        <v>25000</v>
      </c>
      <c r="L112" s="9">
        <v>1200</v>
      </c>
      <c r="M112" s="9">
        <v>0</v>
      </c>
      <c r="N112" s="9">
        <v>26200</v>
      </c>
      <c r="O112" s="11">
        <v>98.1357</v>
      </c>
      <c r="P112" s="11">
        <v>98.1357</v>
      </c>
    </row>
    <row r="113" spans="2:16" s="2" customFormat="1" ht="17.5" customHeight="1" x14ac:dyDescent="0.35">
      <c r="B113" s="5" t="s">
        <v>139</v>
      </c>
      <c r="C113" s="6" t="s">
        <v>140</v>
      </c>
      <c r="D113" s="6" t="s">
        <v>40</v>
      </c>
      <c r="E113" s="7">
        <v>45328</v>
      </c>
      <c r="F113" s="7">
        <v>45329</v>
      </c>
      <c r="G113" s="7">
        <v>45329</v>
      </c>
      <c r="H113" s="7">
        <v>46425</v>
      </c>
      <c r="I113" s="8">
        <v>80000</v>
      </c>
      <c r="J113" s="9">
        <v>0</v>
      </c>
      <c r="K113" s="10" t="s">
        <v>49</v>
      </c>
      <c r="L113" s="9">
        <v>0</v>
      </c>
      <c r="M113" s="9">
        <v>0</v>
      </c>
      <c r="N113" s="9">
        <v>0</v>
      </c>
      <c r="O113" s="11"/>
      <c r="P113" s="11"/>
    </row>
    <row r="114" spans="2:16" s="2" customFormat="1" ht="17.5" customHeight="1" x14ac:dyDescent="0.35">
      <c r="B114" s="5" t="s">
        <v>141</v>
      </c>
      <c r="C114" s="6" t="s">
        <v>140</v>
      </c>
      <c r="D114" s="6" t="s">
        <v>40</v>
      </c>
      <c r="E114" s="7">
        <v>45343</v>
      </c>
      <c r="F114" s="7">
        <v>45344</v>
      </c>
      <c r="G114" s="7">
        <v>45329</v>
      </c>
      <c r="H114" s="7">
        <v>46425</v>
      </c>
      <c r="I114" s="8">
        <v>30000</v>
      </c>
      <c r="J114" s="9">
        <v>0</v>
      </c>
      <c r="K114" s="10" t="s">
        <v>49</v>
      </c>
      <c r="L114" s="9">
        <v>0</v>
      </c>
      <c r="M114" s="9">
        <v>0</v>
      </c>
      <c r="N114" s="9">
        <v>0</v>
      </c>
      <c r="O114" s="11"/>
      <c r="P114" s="11"/>
    </row>
    <row r="115" spans="2:16" s="2" customFormat="1" ht="17.5" customHeight="1" x14ac:dyDescent="0.35">
      <c r="B115" s="5" t="s">
        <v>142</v>
      </c>
      <c r="C115" s="6" t="s">
        <v>140</v>
      </c>
      <c r="D115" s="6" t="s">
        <v>40</v>
      </c>
      <c r="E115" s="7">
        <v>45357</v>
      </c>
      <c r="F115" s="7">
        <v>45358</v>
      </c>
      <c r="G115" s="7">
        <v>45329</v>
      </c>
      <c r="H115" s="7">
        <v>46425</v>
      </c>
      <c r="I115" s="8">
        <v>30000</v>
      </c>
      <c r="J115" s="9">
        <v>6800.6</v>
      </c>
      <c r="K115" s="10" t="s">
        <v>51</v>
      </c>
      <c r="L115" s="9">
        <v>0</v>
      </c>
      <c r="M115" s="9">
        <v>0</v>
      </c>
      <c r="N115" s="9">
        <v>0</v>
      </c>
      <c r="O115" s="11"/>
      <c r="P115" s="11"/>
    </row>
    <row r="116" spans="2:16" s="2" customFormat="1" ht="17.5" customHeight="1" x14ac:dyDescent="0.35">
      <c r="B116" s="5" t="s">
        <v>186</v>
      </c>
      <c r="C116" s="6" t="s">
        <v>140</v>
      </c>
      <c r="D116" s="6" t="s">
        <v>40</v>
      </c>
      <c r="E116" s="7">
        <v>45371</v>
      </c>
      <c r="F116" s="7">
        <v>45372</v>
      </c>
      <c r="G116" s="7">
        <v>45329</v>
      </c>
      <c r="H116" s="7">
        <v>46425</v>
      </c>
      <c r="I116" s="8">
        <v>40000</v>
      </c>
      <c r="J116" s="9">
        <v>351</v>
      </c>
      <c r="K116" s="10" t="s">
        <v>51</v>
      </c>
      <c r="L116" s="9">
        <v>0</v>
      </c>
      <c r="M116" s="9">
        <v>0</v>
      </c>
      <c r="N116" s="9">
        <v>0</v>
      </c>
      <c r="O116" s="11"/>
      <c r="P116" s="11"/>
    </row>
    <row r="117" spans="2:16" s="2" customFormat="1" ht="17.5" customHeight="1" x14ac:dyDescent="0.35">
      <c r="B117" s="5" t="s">
        <v>187</v>
      </c>
      <c r="C117" s="6" t="s">
        <v>140</v>
      </c>
      <c r="D117" s="6" t="s">
        <v>40</v>
      </c>
      <c r="E117" s="7">
        <v>45385</v>
      </c>
      <c r="F117" s="7">
        <v>45386</v>
      </c>
      <c r="G117" s="7">
        <v>45329</v>
      </c>
      <c r="H117" s="7">
        <v>46425</v>
      </c>
      <c r="I117" s="8">
        <v>40000</v>
      </c>
      <c r="J117" s="9">
        <v>12000</v>
      </c>
      <c r="K117" s="10" t="s">
        <v>51</v>
      </c>
      <c r="L117" s="9">
        <v>0</v>
      </c>
      <c r="M117" s="9">
        <v>0</v>
      </c>
      <c r="N117" s="9">
        <v>0</v>
      </c>
      <c r="O117" s="11"/>
      <c r="P117" s="11"/>
    </row>
    <row r="118" spans="2:16" s="2" customFormat="1" ht="17.5" customHeight="1" x14ac:dyDescent="0.35">
      <c r="B118" s="5" t="s">
        <v>143</v>
      </c>
      <c r="C118" s="6" t="s">
        <v>140</v>
      </c>
      <c r="D118" s="6" t="s">
        <v>40</v>
      </c>
      <c r="E118" s="7">
        <v>45399</v>
      </c>
      <c r="F118" s="7">
        <v>45400</v>
      </c>
      <c r="G118" s="7">
        <v>45329</v>
      </c>
      <c r="H118" s="7">
        <v>46425</v>
      </c>
      <c r="I118" s="8">
        <v>60000</v>
      </c>
      <c r="J118" s="9">
        <v>14000</v>
      </c>
      <c r="K118" s="10" t="s">
        <v>51</v>
      </c>
      <c r="L118" s="9">
        <v>0</v>
      </c>
      <c r="M118" s="9">
        <v>0</v>
      </c>
      <c r="N118" s="9">
        <v>0</v>
      </c>
      <c r="O118" s="11"/>
      <c r="P118" s="11"/>
    </row>
    <row r="119" spans="2:16" s="2" customFormat="1" ht="17.5" customHeight="1" x14ac:dyDescent="0.35">
      <c r="B119" s="5" t="s">
        <v>144</v>
      </c>
      <c r="C119" s="6" t="s">
        <v>140</v>
      </c>
      <c r="D119" s="6" t="s">
        <v>40</v>
      </c>
      <c r="E119" s="7">
        <v>45412</v>
      </c>
      <c r="F119" s="7">
        <v>45414</v>
      </c>
      <c r="G119" s="7">
        <v>45329</v>
      </c>
      <c r="H119" s="7">
        <v>46425</v>
      </c>
      <c r="I119" s="8">
        <v>60000</v>
      </c>
      <c r="J119" s="9">
        <v>0</v>
      </c>
      <c r="K119" s="10" t="s">
        <v>49</v>
      </c>
      <c r="L119" s="9">
        <v>0</v>
      </c>
      <c r="M119" s="9">
        <v>0</v>
      </c>
      <c r="N119" s="9">
        <v>0</v>
      </c>
      <c r="O119" s="11"/>
      <c r="P119" s="11"/>
    </row>
    <row r="120" spans="2:16" s="2" customFormat="1" ht="17.5" customHeight="1" x14ac:dyDescent="0.35">
      <c r="B120" s="5" t="s">
        <v>145</v>
      </c>
      <c r="C120" s="6" t="s">
        <v>140</v>
      </c>
      <c r="D120" s="6" t="s">
        <v>40</v>
      </c>
      <c r="E120" s="7">
        <v>45427</v>
      </c>
      <c r="F120" s="7">
        <v>45428</v>
      </c>
      <c r="G120" s="7">
        <v>45329</v>
      </c>
      <c r="H120" s="7">
        <v>46425</v>
      </c>
      <c r="I120" s="8">
        <v>60000</v>
      </c>
      <c r="J120" s="9">
        <v>0</v>
      </c>
      <c r="K120" s="10" t="s">
        <v>49</v>
      </c>
      <c r="L120" s="9">
        <v>0</v>
      </c>
      <c r="M120" s="9">
        <v>0</v>
      </c>
      <c r="N120" s="9">
        <v>0</v>
      </c>
      <c r="O120" s="11"/>
      <c r="P120" s="11"/>
    </row>
    <row r="121" spans="2:16" s="2" customFormat="1" ht="17.5" customHeight="1" x14ac:dyDescent="0.35">
      <c r="B121" s="5" t="s">
        <v>146</v>
      </c>
      <c r="C121" s="6" t="s">
        <v>140</v>
      </c>
      <c r="D121" s="6" t="s">
        <v>40</v>
      </c>
      <c r="E121" s="7">
        <v>45441</v>
      </c>
      <c r="F121" s="7">
        <v>45442</v>
      </c>
      <c r="G121" s="7">
        <v>45329</v>
      </c>
      <c r="H121" s="7">
        <v>46425</v>
      </c>
      <c r="I121" s="8">
        <v>60000</v>
      </c>
      <c r="J121" s="9">
        <v>45000</v>
      </c>
      <c r="K121" s="10" t="s">
        <v>51</v>
      </c>
      <c r="L121" s="9">
        <v>0</v>
      </c>
      <c r="M121" s="9">
        <v>0</v>
      </c>
      <c r="N121" s="9">
        <v>0</v>
      </c>
      <c r="O121" s="11"/>
      <c r="P121" s="11"/>
    </row>
    <row r="122" spans="2:16" s="2" customFormat="1" ht="17.5" customHeight="1" x14ac:dyDescent="0.35">
      <c r="B122" s="5" t="s">
        <v>147</v>
      </c>
      <c r="C122" s="6" t="s">
        <v>140</v>
      </c>
      <c r="D122" s="6" t="s">
        <v>40</v>
      </c>
      <c r="E122" s="7">
        <v>45455</v>
      </c>
      <c r="F122" s="7">
        <v>45456</v>
      </c>
      <c r="G122" s="7">
        <v>45329</v>
      </c>
      <c r="H122" s="7">
        <v>46425</v>
      </c>
      <c r="I122" s="8">
        <v>60000</v>
      </c>
      <c r="J122" s="9">
        <v>49000</v>
      </c>
      <c r="K122" s="10" t="s">
        <v>51</v>
      </c>
      <c r="L122" s="9">
        <v>0</v>
      </c>
      <c r="M122" s="9">
        <v>0</v>
      </c>
      <c r="N122" s="9">
        <v>0</v>
      </c>
      <c r="O122" s="11"/>
      <c r="P122" s="11"/>
    </row>
    <row r="123" spans="2:16" s="2" customFormat="1" ht="17.5" customHeight="1" x14ac:dyDescent="0.35">
      <c r="B123" s="5" t="s">
        <v>148</v>
      </c>
      <c r="C123" s="6" t="s">
        <v>140</v>
      </c>
      <c r="D123" s="6" t="s">
        <v>40</v>
      </c>
      <c r="E123" s="7">
        <v>45469</v>
      </c>
      <c r="F123" s="7">
        <v>45470</v>
      </c>
      <c r="G123" s="7">
        <v>45329</v>
      </c>
      <c r="H123" s="7">
        <v>46425</v>
      </c>
      <c r="I123" s="8">
        <v>10000</v>
      </c>
      <c r="J123" s="9">
        <v>136000</v>
      </c>
      <c r="K123" s="10" t="s">
        <v>51</v>
      </c>
      <c r="L123" s="9">
        <v>0</v>
      </c>
      <c r="M123" s="9">
        <v>0</v>
      </c>
      <c r="N123" s="9">
        <v>0</v>
      </c>
      <c r="O123" s="11"/>
      <c r="P123" s="11"/>
    </row>
    <row r="124" spans="2:16" s="2" customFormat="1" ht="17.5" customHeight="1" x14ac:dyDescent="0.35">
      <c r="B124" s="5" t="s">
        <v>149</v>
      </c>
      <c r="C124" s="6" t="s">
        <v>140</v>
      </c>
      <c r="D124" s="6" t="s">
        <v>40</v>
      </c>
      <c r="E124" s="7">
        <v>45483</v>
      </c>
      <c r="F124" s="7">
        <v>45484</v>
      </c>
      <c r="G124" s="7">
        <v>45329</v>
      </c>
      <c r="H124" s="7">
        <v>46425</v>
      </c>
      <c r="I124" s="8">
        <v>10000</v>
      </c>
      <c r="J124" s="9">
        <v>35000</v>
      </c>
      <c r="K124" s="10" t="s">
        <v>51</v>
      </c>
      <c r="L124" s="9">
        <v>0</v>
      </c>
      <c r="M124" s="9">
        <v>0</v>
      </c>
      <c r="N124" s="9">
        <v>0</v>
      </c>
      <c r="O124" s="11"/>
      <c r="P124" s="11"/>
    </row>
    <row r="125" spans="2:16" s="2" customFormat="1" ht="17.5" customHeight="1" x14ac:dyDescent="0.35">
      <c r="B125" s="5" t="s">
        <v>150</v>
      </c>
      <c r="C125" s="6" t="s">
        <v>140</v>
      </c>
      <c r="D125" s="6" t="s">
        <v>40</v>
      </c>
      <c r="E125" s="7">
        <v>45497</v>
      </c>
      <c r="F125" s="7">
        <v>45498</v>
      </c>
      <c r="G125" s="7">
        <v>45329</v>
      </c>
      <c r="H125" s="7">
        <v>46425</v>
      </c>
      <c r="I125" s="8">
        <v>10000</v>
      </c>
      <c r="J125" s="9">
        <v>186000</v>
      </c>
      <c r="K125" s="10">
        <v>25000</v>
      </c>
      <c r="L125" s="9">
        <v>405</v>
      </c>
      <c r="M125" s="9">
        <v>0</v>
      </c>
      <c r="N125" s="9">
        <v>25405</v>
      </c>
      <c r="O125" s="11">
        <v>98.814899999999994</v>
      </c>
      <c r="P125" s="11">
        <v>98.814899999999994</v>
      </c>
    </row>
    <row r="126" spans="2:16" s="2" customFormat="1" ht="17.5" customHeight="1" x14ac:dyDescent="0.35">
      <c r="B126" s="5" t="s">
        <v>151</v>
      </c>
      <c r="C126" s="6" t="s">
        <v>140</v>
      </c>
      <c r="D126" s="6" t="s">
        <v>40</v>
      </c>
      <c r="E126" s="7">
        <v>45511</v>
      </c>
      <c r="F126" s="7">
        <v>45512</v>
      </c>
      <c r="G126" s="7">
        <v>45329</v>
      </c>
      <c r="H126" s="7">
        <v>46425</v>
      </c>
      <c r="I126" s="8">
        <v>10000</v>
      </c>
      <c r="J126" s="9">
        <v>150000</v>
      </c>
      <c r="K126" s="10" t="s">
        <v>51</v>
      </c>
      <c r="L126" s="9">
        <v>0</v>
      </c>
      <c r="M126" s="9">
        <v>0</v>
      </c>
      <c r="N126" s="9">
        <v>0</v>
      </c>
      <c r="O126" s="11"/>
      <c r="P126" s="11"/>
    </row>
    <row r="127" spans="2:16" s="2" customFormat="1" ht="17.5" customHeight="1" x14ac:dyDescent="0.35">
      <c r="B127" s="5" t="s">
        <v>152</v>
      </c>
      <c r="C127" s="6" t="s">
        <v>140</v>
      </c>
      <c r="D127" s="6" t="s">
        <v>40</v>
      </c>
      <c r="E127" s="7">
        <v>45525</v>
      </c>
      <c r="F127" s="7">
        <v>45526</v>
      </c>
      <c r="G127" s="7">
        <v>45329</v>
      </c>
      <c r="H127" s="7">
        <v>46425</v>
      </c>
      <c r="I127" s="8">
        <v>10000</v>
      </c>
      <c r="J127" s="8">
        <v>255905.3</v>
      </c>
      <c r="K127" s="10" t="s">
        <v>51</v>
      </c>
      <c r="L127" s="9">
        <v>0</v>
      </c>
      <c r="M127" s="9">
        <v>0</v>
      </c>
      <c r="N127" s="9">
        <v>0</v>
      </c>
      <c r="O127" s="11"/>
      <c r="P127" s="11"/>
    </row>
    <row r="128" spans="2:16" s="2" customFormat="1" ht="17.25" customHeight="1" x14ac:dyDescent="0.35">
      <c r="B128" s="22"/>
      <c r="C128" s="23"/>
      <c r="D128" s="23"/>
      <c r="E128" s="23"/>
      <c r="F128" s="23"/>
      <c r="G128" s="23"/>
      <c r="H128" s="23"/>
      <c r="I128" s="24"/>
      <c r="J128" s="25"/>
      <c r="K128" s="25"/>
      <c r="L128" s="25"/>
      <c r="M128" s="25"/>
      <c r="N128" s="25"/>
      <c r="O128" s="27"/>
      <c r="P128" s="27"/>
    </row>
    <row r="129" spans="2:16" s="2" customFormat="1" ht="17.5" customHeight="1" x14ac:dyDescent="0.45">
      <c r="B129" s="88" t="s">
        <v>153</v>
      </c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</row>
    <row r="130" spans="2:16" s="2" customFormat="1" ht="17.5" customHeight="1" x14ac:dyDescent="0.45">
      <c r="B130" s="89" t="s">
        <v>154</v>
      </c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</row>
  </sheetData>
  <mergeCells count="20">
    <mergeCell ref="B7:P7"/>
    <mergeCell ref="B2:P2"/>
    <mergeCell ref="B3:P3"/>
    <mergeCell ref="B4:P4"/>
    <mergeCell ref="B5:P5"/>
    <mergeCell ref="B6:P6"/>
    <mergeCell ref="P8:P9"/>
    <mergeCell ref="B129:P129"/>
    <mergeCell ref="B130:P130"/>
    <mergeCell ref="H8:H9"/>
    <mergeCell ref="I8:I9"/>
    <mergeCell ref="J8:J9"/>
    <mergeCell ref="K8:N8"/>
    <mergeCell ref="O8:O9"/>
    <mergeCell ref="B8:B9"/>
    <mergeCell ref="C8:C9"/>
    <mergeCell ref="D8:D9"/>
    <mergeCell ref="E8:E9"/>
    <mergeCell ref="F8:F9"/>
    <mergeCell ref="G8:G9"/>
  </mergeCells>
  <pageMargins left="0.25" right="0.25" top="0.25" bottom="0.25" header="0.3" footer="0.3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64"/>
  <sheetViews>
    <sheetView showGridLines="0" zoomScale="85" zoomScaleNormal="85" zoomScaleSheetLayoutView="70" workbookViewId="0">
      <pane xSplit="14" ySplit="9" topLeftCell="V10" activePane="bottomRight" state="frozen"/>
      <selection activeCell="B127" sqref="B127"/>
      <selection pane="topRight" activeCell="B127" sqref="B127"/>
      <selection pane="bottomLeft" activeCell="B127" sqref="B127"/>
      <selection pane="bottomRight" activeCell="Z17" sqref="Z17"/>
    </sheetView>
  </sheetViews>
  <sheetFormatPr defaultColWidth="9.1796875" defaultRowHeight="20.149999999999999" customHeight="1" x14ac:dyDescent="0.35"/>
  <cols>
    <col min="1" max="1" width="3.81640625" style="3" customWidth="1"/>
    <col min="2" max="2" width="22.1796875" style="2" customWidth="1"/>
    <col min="3" max="3" width="17.81640625" style="2" customWidth="1"/>
    <col min="4" max="4" width="9.26953125" style="2" customWidth="1"/>
    <col min="5" max="6" width="14.26953125" style="2" customWidth="1"/>
    <col min="7" max="7" width="14.26953125" style="48" hidden="1" customWidth="1"/>
    <col min="8" max="8" width="36.81640625" style="48" hidden="1" customWidth="1"/>
    <col min="9" max="9" width="14.54296875" style="48" hidden="1" customWidth="1"/>
    <col min="10" max="10" width="11.54296875" style="48" hidden="1" customWidth="1"/>
    <col min="11" max="11" width="12.453125" style="48" hidden="1" customWidth="1"/>
    <col min="12" max="12" width="17.26953125" style="48" hidden="1" customWidth="1"/>
    <col min="13" max="13" width="13.1796875" style="48" hidden="1" customWidth="1"/>
    <col min="14" max="14" width="22.26953125" style="48" hidden="1" customWidth="1"/>
    <col min="15" max="24" width="14.26953125" style="2" customWidth="1"/>
    <col min="25" max="26" width="13.54296875" customWidth="1"/>
    <col min="27" max="37" width="13.7265625" customWidth="1"/>
    <col min="38" max="16384" width="9.1796875" style="55"/>
  </cols>
  <sheetData>
    <row r="1" spans="1:37" ht="18.75" customHeight="1" x14ac:dyDescent="0.35">
      <c r="B1" s="1"/>
      <c r="C1" s="1"/>
      <c r="D1" s="1"/>
      <c r="E1" s="1"/>
      <c r="F1" s="1"/>
      <c r="G1" s="29"/>
      <c r="H1" s="29"/>
      <c r="I1" s="29"/>
      <c r="J1" s="29"/>
      <c r="K1" s="29"/>
      <c r="L1" s="29"/>
      <c r="M1" s="29"/>
      <c r="N1" s="29"/>
      <c r="O1" s="1"/>
      <c r="P1" s="1"/>
      <c r="Q1" s="1"/>
      <c r="R1" s="1"/>
      <c r="S1" s="1"/>
      <c r="T1" s="1"/>
    </row>
    <row r="2" spans="1:37" ht="18.75" customHeight="1" x14ac:dyDescent="0.55000000000000004">
      <c r="B2" s="99" t="s">
        <v>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</row>
    <row r="3" spans="1:37" ht="18.75" customHeight="1" x14ac:dyDescent="0.55000000000000004">
      <c r="B3" s="99" t="s">
        <v>1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</row>
    <row r="4" spans="1:37" ht="18.75" customHeight="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37" s="12" customFormat="1" ht="18.75" customHeight="1" x14ac:dyDescent="0.35">
      <c r="A5" s="2"/>
      <c r="B5" s="96" t="s">
        <v>155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</row>
    <row r="6" spans="1:37" s="12" customFormat="1" ht="18.75" customHeight="1" x14ac:dyDescent="0.35">
      <c r="A6" s="2"/>
      <c r="B6" s="96" t="s">
        <v>156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</row>
    <row r="7" spans="1:37" s="12" customFormat="1" ht="18.75" customHeight="1" x14ac:dyDescent="0.35">
      <c r="A7" s="2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P7" s="101"/>
      <c r="Q7" s="101"/>
      <c r="R7" s="101"/>
      <c r="S7" s="101"/>
      <c r="T7" s="101"/>
      <c r="U7" s="101"/>
      <c r="V7" s="101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s="12" customFormat="1" ht="21.75" customHeight="1" x14ac:dyDescent="0.35">
      <c r="A8" s="2"/>
      <c r="B8" s="87" t="s">
        <v>5</v>
      </c>
      <c r="C8" s="87" t="s">
        <v>6</v>
      </c>
      <c r="D8" s="87" t="s">
        <v>7</v>
      </c>
      <c r="E8" s="87" t="s">
        <v>10</v>
      </c>
      <c r="F8" s="87" t="s">
        <v>11</v>
      </c>
      <c r="G8" s="98" t="s">
        <v>12</v>
      </c>
      <c r="H8" s="98" t="s">
        <v>13</v>
      </c>
      <c r="I8" s="30"/>
      <c r="J8" s="98" t="s">
        <v>14</v>
      </c>
      <c r="K8" s="98"/>
      <c r="L8" s="30"/>
      <c r="M8" s="98" t="s">
        <v>15</v>
      </c>
      <c r="N8" s="97" t="s">
        <v>16</v>
      </c>
      <c r="O8" s="90" t="s">
        <v>17</v>
      </c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2"/>
    </row>
    <row r="9" spans="1:37" s="12" customFormat="1" ht="21.75" customHeight="1" x14ac:dyDescent="0.35">
      <c r="A9" s="2"/>
      <c r="B9" s="87"/>
      <c r="C9" s="87"/>
      <c r="D9" s="87"/>
      <c r="E9" s="87"/>
      <c r="F9" s="87"/>
      <c r="G9" s="98"/>
      <c r="H9" s="98"/>
      <c r="I9" s="30" t="s">
        <v>18</v>
      </c>
      <c r="J9" s="30" t="s">
        <v>19</v>
      </c>
      <c r="K9" s="30" t="s">
        <v>20</v>
      </c>
      <c r="L9" s="30" t="s">
        <v>21</v>
      </c>
      <c r="M9" s="98"/>
      <c r="N9" s="98"/>
      <c r="O9" s="85" t="s">
        <v>22</v>
      </c>
      <c r="P9" s="85" t="s">
        <v>23</v>
      </c>
      <c r="Q9" s="85" t="s">
        <v>24</v>
      </c>
      <c r="R9" s="85" t="s">
        <v>25</v>
      </c>
      <c r="S9" s="85" t="s">
        <v>26</v>
      </c>
      <c r="T9" s="85" t="s">
        <v>27</v>
      </c>
      <c r="U9" s="85" t="s">
        <v>28</v>
      </c>
      <c r="V9" s="85" t="s">
        <v>29</v>
      </c>
      <c r="W9" s="85" t="s">
        <v>30</v>
      </c>
      <c r="X9" s="85" t="s">
        <v>31</v>
      </c>
      <c r="Y9" s="85" t="s">
        <v>32</v>
      </c>
      <c r="Z9" s="85" t="s">
        <v>33</v>
      </c>
      <c r="AA9" s="85" t="s">
        <v>34</v>
      </c>
      <c r="AB9" s="85" t="s">
        <v>35</v>
      </c>
      <c r="AC9" s="85" t="s">
        <v>36</v>
      </c>
      <c r="AD9" s="85" t="s">
        <v>37</v>
      </c>
      <c r="AE9" s="85" t="s">
        <v>157</v>
      </c>
      <c r="AF9" s="85" t="s">
        <v>158</v>
      </c>
      <c r="AG9" s="85" t="s">
        <v>159</v>
      </c>
      <c r="AH9" s="85" t="s">
        <v>160</v>
      </c>
      <c r="AI9" s="86" t="s">
        <v>161</v>
      </c>
      <c r="AJ9" s="82" t="s">
        <v>205</v>
      </c>
      <c r="AK9" s="82" t="s">
        <v>206</v>
      </c>
    </row>
    <row r="10" spans="1:37" s="12" customFormat="1" ht="18.75" customHeight="1" x14ac:dyDescent="0.35">
      <c r="B10" s="5" t="s">
        <v>38</v>
      </c>
      <c r="C10" s="6" t="s">
        <v>39</v>
      </c>
      <c r="D10" s="6" t="s">
        <v>40</v>
      </c>
      <c r="E10" s="7">
        <v>44126</v>
      </c>
      <c r="F10" s="7">
        <v>45221</v>
      </c>
      <c r="G10" s="31">
        <v>20000</v>
      </c>
      <c r="H10" s="32">
        <v>120922</v>
      </c>
      <c r="I10" s="33">
        <v>78787</v>
      </c>
      <c r="J10" s="32">
        <v>1093.8000000000002</v>
      </c>
      <c r="K10" s="32">
        <v>0</v>
      </c>
      <c r="L10" s="32">
        <v>79880.800000000003</v>
      </c>
      <c r="M10" s="34">
        <v>99.199700000000007</v>
      </c>
      <c r="N10" s="34">
        <v>99.251199999999997</v>
      </c>
      <c r="O10" s="11">
        <v>7.1177999999999999</v>
      </c>
      <c r="P10" s="11">
        <v>7.1386000000000003</v>
      </c>
      <c r="Q10" s="11">
        <v>7.4417999999999997</v>
      </c>
      <c r="R10" s="11">
        <v>7.2371999999999996</v>
      </c>
      <c r="S10" s="11">
        <v>8.1747999999999994</v>
      </c>
      <c r="T10" s="11">
        <v>10.372999999999999</v>
      </c>
      <c r="U10" s="11">
        <v>13.190899999999999</v>
      </c>
      <c r="V10" s="11">
        <v>15.573399999999999</v>
      </c>
      <c r="W10" s="11">
        <v>15.671200000000001</v>
      </c>
      <c r="X10" s="11">
        <v>16.9909</v>
      </c>
      <c r="Y10" s="11">
        <v>21.984000000000002</v>
      </c>
      <c r="Z10" s="11">
        <v>22.747299999999999</v>
      </c>
      <c r="AA10" s="35"/>
      <c r="AB10" s="36"/>
      <c r="AC10" s="36"/>
      <c r="AD10" s="36"/>
      <c r="AE10" s="36"/>
      <c r="AF10" s="36"/>
      <c r="AG10" s="36"/>
      <c r="AH10" s="36"/>
      <c r="AI10" s="74"/>
      <c r="AJ10" s="84"/>
      <c r="AK10" s="75"/>
    </row>
    <row r="11" spans="1:37" s="12" customFormat="1" ht="18.75" customHeight="1" x14ac:dyDescent="0.35">
      <c r="A11" s="37"/>
      <c r="B11" s="13" t="s">
        <v>38</v>
      </c>
      <c r="C11" s="14" t="s">
        <v>41</v>
      </c>
      <c r="D11" s="14" t="s">
        <v>42</v>
      </c>
      <c r="E11" s="15">
        <v>44126</v>
      </c>
      <c r="F11" s="15">
        <v>45952</v>
      </c>
      <c r="G11" s="16">
        <v>20000</v>
      </c>
      <c r="H11" s="17">
        <v>17500</v>
      </c>
      <c r="I11" s="18">
        <v>17500</v>
      </c>
      <c r="J11" s="17">
        <v>0</v>
      </c>
      <c r="K11" s="17">
        <v>0</v>
      </c>
      <c r="L11" s="17">
        <v>17500</v>
      </c>
      <c r="M11" s="20">
        <v>97.977900000000005</v>
      </c>
      <c r="N11" s="20"/>
      <c r="O11" s="19">
        <v>7.1177999999999999</v>
      </c>
      <c r="P11" s="19">
        <v>7.1386000000000003</v>
      </c>
      <c r="Q11" s="19">
        <v>7.4417999999999997</v>
      </c>
      <c r="R11" s="19">
        <v>7.2371999999999996</v>
      </c>
      <c r="S11" s="19">
        <v>8.1747999999999994</v>
      </c>
      <c r="T11" s="19">
        <v>10.372999999999999</v>
      </c>
      <c r="U11" s="19">
        <v>13.190899999999999</v>
      </c>
      <c r="V11" s="19">
        <v>15.573399999999999</v>
      </c>
      <c r="W11" s="19">
        <v>15.671200000000001</v>
      </c>
      <c r="X11" s="19">
        <v>16.9909</v>
      </c>
      <c r="Y11" s="19">
        <v>21.984000000000002</v>
      </c>
      <c r="Z11" s="19">
        <v>22.747299999999999</v>
      </c>
      <c r="AA11" s="19">
        <v>22.1403</v>
      </c>
      <c r="AB11" s="19">
        <v>20.967199999999998</v>
      </c>
      <c r="AC11" s="19">
        <v>21.636299999999999</v>
      </c>
      <c r="AD11" s="19">
        <v>19.8384</v>
      </c>
      <c r="AE11" s="19">
        <v>15.0639</v>
      </c>
      <c r="AF11" s="19">
        <v>11.7064</v>
      </c>
      <c r="AG11" s="19">
        <v>11.9625</v>
      </c>
      <c r="AH11" s="19">
        <v>10.8626</v>
      </c>
      <c r="AI11" s="76"/>
      <c r="AJ11" s="76"/>
      <c r="AK11" s="77"/>
    </row>
    <row r="12" spans="1:37" s="12" customFormat="1" ht="18.75" customHeight="1" x14ac:dyDescent="0.35">
      <c r="A12" s="37"/>
      <c r="B12" s="13" t="s">
        <v>38</v>
      </c>
      <c r="C12" s="14" t="s">
        <v>43</v>
      </c>
      <c r="D12" s="14" t="s">
        <v>44</v>
      </c>
      <c r="E12" s="15">
        <v>44126</v>
      </c>
      <c r="F12" s="15">
        <v>47778</v>
      </c>
      <c r="G12" s="16">
        <v>20000</v>
      </c>
      <c r="H12" s="17">
        <v>17050</v>
      </c>
      <c r="I12" s="18">
        <v>17000</v>
      </c>
      <c r="J12" s="17">
        <v>0</v>
      </c>
      <c r="K12" s="17">
        <v>0</v>
      </c>
      <c r="L12" s="17">
        <v>17000</v>
      </c>
      <c r="M12" s="20">
        <v>95.241200000000006</v>
      </c>
      <c r="N12" s="20"/>
      <c r="O12" s="19">
        <v>7.1177999999999999</v>
      </c>
      <c r="P12" s="19">
        <v>7.1386000000000003</v>
      </c>
      <c r="Q12" s="19">
        <v>7.4417999999999997</v>
      </c>
      <c r="R12" s="19">
        <v>7.2371999999999996</v>
      </c>
      <c r="S12" s="19">
        <v>8.1747999999999994</v>
      </c>
      <c r="T12" s="19">
        <v>10.372999999999999</v>
      </c>
      <c r="U12" s="19">
        <v>13.190899999999999</v>
      </c>
      <c r="V12" s="19">
        <v>15.573399999999999</v>
      </c>
      <c r="W12" s="19">
        <v>15.671200000000001</v>
      </c>
      <c r="X12" s="19">
        <v>16.9909</v>
      </c>
      <c r="Y12" s="19">
        <v>21.984000000000002</v>
      </c>
      <c r="Z12" s="19">
        <v>22.747299999999999</v>
      </c>
      <c r="AA12" s="19">
        <v>22.1403</v>
      </c>
      <c r="AB12" s="19">
        <v>20.967199999999998</v>
      </c>
      <c r="AC12" s="19">
        <v>21.636299999999999</v>
      </c>
      <c r="AD12" s="19">
        <v>19.8384</v>
      </c>
      <c r="AE12" s="19">
        <v>15.0639</v>
      </c>
      <c r="AF12" s="19">
        <v>11.7064</v>
      </c>
      <c r="AG12" s="19">
        <v>11.9625</v>
      </c>
      <c r="AH12" s="19">
        <v>10.8626</v>
      </c>
      <c r="AI12" s="19">
        <v>10.9971</v>
      </c>
      <c r="AJ12" s="83">
        <v>10.1501</v>
      </c>
      <c r="AK12" s="19">
        <v>11.429500000000001</v>
      </c>
    </row>
    <row r="13" spans="1:37" s="12" customFormat="1" ht="18.75" customHeight="1" x14ac:dyDescent="0.35">
      <c r="A13" s="37"/>
      <c r="B13" s="13" t="s">
        <v>71</v>
      </c>
      <c r="C13" s="14" t="s">
        <v>72</v>
      </c>
      <c r="D13" s="14" t="s">
        <v>40</v>
      </c>
      <c r="E13" s="15">
        <v>44476</v>
      </c>
      <c r="F13" s="15">
        <v>45572</v>
      </c>
      <c r="G13" s="16">
        <v>25000</v>
      </c>
      <c r="H13" s="17">
        <v>26750</v>
      </c>
      <c r="I13" s="17">
        <v>14000</v>
      </c>
      <c r="J13" s="17">
        <v>850</v>
      </c>
      <c r="K13" s="17">
        <v>0</v>
      </c>
      <c r="L13" s="17">
        <v>14850</v>
      </c>
      <c r="M13" s="20">
        <v>98.705699999999993</v>
      </c>
      <c r="N13" s="20">
        <v>98.707599999999999</v>
      </c>
      <c r="O13" s="19">
        <v>7.5711000000000004</v>
      </c>
      <c r="P13" s="19">
        <v>10.3873</v>
      </c>
      <c r="Q13" s="19">
        <v>11.7506</v>
      </c>
      <c r="R13" s="19">
        <v>15.083500000000001</v>
      </c>
      <c r="S13" s="14">
        <v>15.5998</v>
      </c>
      <c r="T13" s="14">
        <v>16.986599999999999</v>
      </c>
      <c r="U13" s="19">
        <v>21.9391</v>
      </c>
      <c r="V13" s="14">
        <v>21.988199999999999</v>
      </c>
      <c r="W13" s="14">
        <v>22.395600000000002</v>
      </c>
      <c r="X13" s="14">
        <v>21.320799999999998</v>
      </c>
      <c r="Y13" s="14">
        <v>21.6008</v>
      </c>
      <c r="Z13" s="14">
        <v>20.014500000000002</v>
      </c>
      <c r="AA13" s="38"/>
      <c r="AB13" s="39"/>
      <c r="AC13" s="39"/>
      <c r="AD13" s="39"/>
      <c r="AE13" s="39"/>
      <c r="AF13" s="39"/>
      <c r="AG13" s="39"/>
      <c r="AH13" s="39"/>
      <c r="AI13" s="39"/>
      <c r="AJ13" s="39"/>
      <c r="AK13" s="42"/>
    </row>
    <row r="14" spans="1:37" s="12" customFormat="1" ht="18.75" customHeight="1" x14ac:dyDescent="0.35">
      <c r="A14" s="37"/>
      <c r="B14" s="13" t="s">
        <v>85</v>
      </c>
      <c r="C14" s="14" t="s">
        <v>86</v>
      </c>
      <c r="D14" s="14" t="s">
        <v>40</v>
      </c>
      <c r="E14" s="15">
        <v>44658</v>
      </c>
      <c r="F14" s="15">
        <v>45754</v>
      </c>
      <c r="G14" s="16">
        <v>25000</v>
      </c>
      <c r="H14" s="17">
        <v>97150</v>
      </c>
      <c r="I14" s="17">
        <v>29800</v>
      </c>
      <c r="J14" s="17">
        <v>923.5</v>
      </c>
      <c r="K14" s="17">
        <v>0</v>
      </c>
      <c r="L14" s="17">
        <v>30723.5</v>
      </c>
      <c r="M14" s="20">
        <v>97.539100000000005</v>
      </c>
      <c r="N14" s="20">
        <v>97.630700000000004</v>
      </c>
      <c r="O14" s="19">
        <v>11.7506</v>
      </c>
      <c r="P14" s="19">
        <v>15.083500000000001</v>
      </c>
      <c r="Q14" s="19">
        <v>15.5998</v>
      </c>
      <c r="R14" s="19">
        <v>16.986599999999999</v>
      </c>
      <c r="S14" s="19">
        <v>21.9391</v>
      </c>
      <c r="T14" s="14">
        <v>21.988199999999999</v>
      </c>
      <c r="U14" s="14">
        <v>22.395600000000002</v>
      </c>
      <c r="V14" s="14">
        <v>21.320799999999998</v>
      </c>
      <c r="W14" s="14">
        <v>21.6008</v>
      </c>
      <c r="X14" s="14">
        <v>20.014500000000002</v>
      </c>
      <c r="Y14" s="19">
        <v>15.571999999999999</v>
      </c>
      <c r="Z14" s="14">
        <v>11.851699999999999</v>
      </c>
      <c r="AA14" s="40"/>
      <c r="AB14" s="41"/>
      <c r="AC14" s="41"/>
      <c r="AD14" s="41"/>
      <c r="AE14" s="41"/>
      <c r="AF14" s="41"/>
      <c r="AG14" s="41"/>
      <c r="AH14" s="41"/>
      <c r="AI14" s="41"/>
      <c r="AJ14" s="41"/>
      <c r="AK14" s="42"/>
    </row>
    <row r="15" spans="1:37" s="12" customFormat="1" ht="18.75" customHeight="1" x14ac:dyDescent="0.35">
      <c r="A15" s="37"/>
      <c r="B15" s="13" t="s">
        <v>97</v>
      </c>
      <c r="C15" s="14" t="s">
        <v>98</v>
      </c>
      <c r="D15" s="14" t="s">
        <v>40</v>
      </c>
      <c r="E15" s="15">
        <v>44812</v>
      </c>
      <c r="F15" s="15">
        <v>45908</v>
      </c>
      <c r="G15" s="16">
        <v>25000</v>
      </c>
      <c r="H15" s="17">
        <v>97150</v>
      </c>
      <c r="I15" s="17">
        <v>29800</v>
      </c>
      <c r="J15" s="17">
        <v>923.5</v>
      </c>
      <c r="K15" s="17">
        <v>0</v>
      </c>
      <c r="L15" s="17">
        <v>30723.5</v>
      </c>
      <c r="M15" s="20">
        <v>97.539100000000005</v>
      </c>
      <c r="N15" s="20">
        <v>97.630700000000004</v>
      </c>
      <c r="O15" s="19">
        <v>15.7331</v>
      </c>
      <c r="P15" s="19">
        <v>16.880299999999998</v>
      </c>
      <c r="Q15" s="19">
        <v>19.2652</v>
      </c>
      <c r="R15" s="19">
        <v>21.975000000000001</v>
      </c>
      <c r="S15" s="14">
        <v>23.393799999999999</v>
      </c>
      <c r="T15" s="14">
        <v>21.339500000000001</v>
      </c>
      <c r="U15" s="14">
        <v>21.257899999999999</v>
      </c>
      <c r="V15" s="14">
        <v>20.9374</v>
      </c>
      <c r="W15" s="14">
        <v>17.4102</v>
      </c>
      <c r="X15" s="19">
        <v>12.936</v>
      </c>
      <c r="Y15" s="14">
        <v>11.7013</v>
      </c>
      <c r="Z15" s="14">
        <v>11.134399999999999</v>
      </c>
      <c r="AA15" s="40"/>
      <c r="AB15" s="41"/>
      <c r="AC15" s="41"/>
      <c r="AD15" s="41"/>
      <c r="AE15" s="41"/>
      <c r="AF15" s="41"/>
      <c r="AG15" s="41"/>
      <c r="AH15" s="41"/>
      <c r="AI15" s="41"/>
      <c r="AJ15" s="41"/>
      <c r="AK15" s="42"/>
    </row>
    <row r="16" spans="1:37" s="12" customFormat="1" ht="18.75" customHeight="1" x14ac:dyDescent="0.35">
      <c r="A16" s="37"/>
      <c r="B16" s="13" t="s">
        <v>109</v>
      </c>
      <c r="C16" s="14" t="s">
        <v>110</v>
      </c>
      <c r="D16" s="14" t="s">
        <v>40</v>
      </c>
      <c r="E16" s="15">
        <v>44966</v>
      </c>
      <c r="F16" s="15">
        <v>46062</v>
      </c>
      <c r="G16" s="16">
        <v>25000</v>
      </c>
      <c r="H16" s="17">
        <v>97150</v>
      </c>
      <c r="I16" s="17">
        <v>29800</v>
      </c>
      <c r="J16" s="17">
        <v>923.5</v>
      </c>
      <c r="K16" s="17">
        <v>0</v>
      </c>
      <c r="L16" s="17">
        <v>30723.5</v>
      </c>
      <c r="M16" s="20">
        <v>97.539100000000005</v>
      </c>
      <c r="N16" s="20">
        <v>97.630700000000004</v>
      </c>
      <c r="O16" s="19">
        <v>17.819400000000002</v>
      </c>
      <c r="P16" s="19">
        <v>21.9862</v>
      </c>
      <c r="Q16" s="19">
        <v>22.897400000000001</v>
      </c>
      <c r="R16" s="19">
        <v>21.8428</v>
      </c>
      <c r="S16" s="14">
        <v>20.439900000000002</v>
      </c>
      <c r="T16" s="14">
        <v>21.589300000000001</v>
      </c>
      <c r="U16" s="14">
        <v>18.895900000000001</v>
      </c>
      <c r="V16" s="19">
        <v>13.867599999999999</v>
      </c>
      <c r="W16" s="14">
        <v>11.6653</v>
      </c>
      <c r="X16" s="6">
        <v>11.9803</v>
      </c>
      <c r="Y16" s="6">
        <v>10.8005</v>
      </c>
      <c r="Z16" s="6">
        <v>11.015599999999999</v>
      </c>
      <c r="AA16" s="40"/>
      <c r="AB16" s="41"/>
      <c r="AC16" s="41"/>
      <c r="AD16" s="41"/>
      <c r="AE16" s="41"/>
      <c r="AF16" s="41"/>
      <c r="AG16" s="41"/>
      <c r="AH16" s="41"/>
      <c r="AI16" s="41"/>
      <c r="AJ16" s="41"/>
      <c r="AK16" s="42"/>
    </row>
    <row r="17" spans="1:37" s="12" customFormat="1" ht="18.75" customHeight="1" x14ac:dyDescent="0.35">
      <c r="A17" s="37"/>
      <c r="B17" s="13" t="s">
        <v>127</v>
      </c>
      <c r="C17" s="14" t="s">
        <v>128</v>
      </c>
      <c r="D17" s="14" t="s">
        <v>40</v>
      </c>
      <c r="E17" s="15">
        <v>45190</v>
      </c>
      <c r="F17" s="15">
        <v>46286</v>
      </c>
      <c r="G17" s="16">
        <v>25000</v>
      </c>
      <c r="H17" s="17">
        <v>97150</v>
      </c>
      <c r="I17" s="17">
        <v>29800</v>
      </c>
      <c r="J17" s="17">
        <v>923.5</v>
      </c>
      <c r="K17" s="17">
        <v>0</v>
      </c>
      <c r="L17" s="17">
        <v>30723.5</v>
      </c>
      <c r="M17" s="20">
        <v>97.539100000000005</v>
      </c>
      <c r="N17" s="20">
        <v>97.630700000000004</v>
      </c>
      <c r="O17" s="19">
        <v>23.393799999999999</v>
      </c>
      <c r="P17" s="19">
        <v>21.359000000000002</v>
      </c>
      <c r="Q17" s="19">
        <v>21.257899999999999</v>
      </c>
      <c r="R17" s="19">
        <v>19.9863</v>
      </c>
      <c r="S17" s="19">
        <v>17.3</v>
      </c>
      <c r="T17" s="14">
        <v>11.8217</v>
      </c>
      <c r="U17" s="14">
        <v>11.7212</v>
      </c>
      <c r="V17" s="14">
        <v>10.948399999999999</v>
      </c>
      <c r="W17" s="6">
        <v>10.7865</v>
      </c>
      <c r="X17" s="14">
        <v>10.917400000000001</v>
      </c>
      <c r="Y17" s="14">
        <v>11.023199999999999</v>
      </c>
      <c r="Z17" s="14">
        <v>12.3863</v>
      </c>
      <c r="AA17" s="40"/>
      <c r="AB17" s="41"/>
      <c r="AC17" s="41"/>
      <c r="AD17" s="41"/>
      <c r="AE17" s="41"/>
      <c r="AF17" s="41"/>
      <c r="AG17" s="41"/>
      <c r="AH17" s="41"/>
      <c r="AI17" s="41"/>
      <c r="AJ17" s="41"/>
      <c r="AK17" s="42"/>
    </row>
    <row r="18" spans="1:37" s="12" customFormat="1" ht="18.75" customHeight="1" x14ac:dyDescent="0.35">
      <c r="A18" s="37"/>
      <c r="B18" s="13" t="s">
        <v>130</v>
      </c>
      <c r="C18" s="14" t="s">
        <v>131</v>
      </c>
      <c r="D18" s="14" t="s">
        <v>40</v>
      </c>
      <c r="E18" s="15">
        <v>45218</v>
      </c>
      <c r="F18" s="15">
        <v>46314</v>
      </c>
      <c r="G18" s="16">
        <v>25000</v>
      </c>
      <c r="H18" s="17">
        <v>97150</v>
      </c>
      <c r="I18" s="17">
        <v>29800</v>
      </c>
      <c r="J18" s="17">
        <v>923.5</v>
      </c>
      <c r="K18" s="17">
        <v>0</v>
      </c>
      <c r="L18" s="17">
        <v>30723.5</v>
      </c>
      <c r="M18" s="20">
        <v>97.539100000000005</v>
      </c>
      <c r="N18" s="20">
        <v>97.630700000000004</v>
      </c>
      <c r="O18" s="19">
        <v>22.395600000000002</v>
      </c>
      <c r="P18" s="19">
        <v>20.967199999999998</v>
      </c>
      <c r="Q18" s="19">
        <v>21.636299999999999</v>
      </c>
      <c r="R18" s="19">
        <v>19.8384</v>
      </c>
      <c r="S18" s="14">
        <v>15.0639</v>
      </c>
      <c r="T18" s="14">
        <v>11.7064</v>
      </c>
      <c r="U18" s="6">
        <v>11.9625</v>
      </c>
      <c r="V18" s="14">
        <v>10.8626</v>
      </c>
      <c r="W18" s="14">
        <v>10.9971</v>
      </c>
      <c r="X18" s="14">
        <v>10.1501</v>
      </c>
      <c r="Y18" s="14">
        <v>11.429500000000001</v>
      </c>
      <c r="Z18" s="14"/>
      <c r="AA18" s="40"/>
      <c r="AB18" s="41"/>
      <c r="AC18" s="41"/>
      <c r="AD18" s="41"/>
      <c r="AE18" s="41"/>
      <c r="AF18" s="41"/>
      <c r="AG18" s="41"/>
      <c r="AH18" s="41"/>
      <c r="AI18" s="41"/>
      <c r="AJ18" s="41"/>
      <c r="AK18" s="42"/>
    </row>
    <row r="19" spans="1:37" s="12" customFormat="1" ht="18.75" customHeight="1" x14ac:dyDescent="0.35">
      <c r="A19" s="37"/>
      <c r="B19" s="13" t="s">
        <v>139</v>
      </c>
      <c r="C19" s="14" t="s">
        <v>140</v>
      </c>
      <c r="D19" s="14" t="s">
        <v>40</v>
      </c>
      <c r="E19" s="15">
        <v>45329</v>
      </c>
      <c r="F19" s="15">
        <v>46425</v>
      </c>
      <c r="G19" s="16"/>
      <c r="H19" s="17"/>
      <c r="I19" s="17"/>
      <c r="J19" s="17"/>
      <c r="K19" s="17"/>
      <c r="L19" s="17"/>
      <c r="M19" s="20"/>
      <c r="N19" s="20"/>
      <c r="O19" s="19">
        <v>20.474499999999999</v>
      </c>
      <c r="P19" s="19">
        <v>21.589300000000001</v>
      </c>
      <c r="Q19" s="19">
        <v>19.485199999999999</v>
      </c>
      <c r="R19" s="19">
        <v>13.867599999999999</v>
      </c>
      <c r="S19" s="14">
        <v>11.6653</v>
      </c>
      <c r="T19" s="6">
        <v>11.9803</v>
      </c>
      <c r="U19" s="11">
        <v>10.675000000000001</v>
      </c>
      <c r="V19" s="6">
        <v>11.015599999999999</v>
      </c>
      <c r="W19" s="14">
        <v>10.0999</v>
      </c>
      <c r="X19" s="14">
        <v>11.7187</v>
      </c>
      <c r="Y19" s="14"/>
      <c r="Z19" s="14"/>
      <c r="AA19" s="43"/>
      <c r="AB19" s="44"/>
      <c r="AC19" s="44"/>
      <c r="AD19" s="44"/>
      <c r="AE19" s="44"/>
      <c r="AF19" s="44"/>
      <c r="AG19" s="44"/>
      <c r="AH19" s="44"/>
      <c r="AI19" s="44"/>
      <c r="AJ19" s="44"/>
      <c r="AK19" s="45"/>
    </row>
    <row r="20" spans="1:37" s="12" customFormat="1" ht="18.75" customHeight="1" x14ac:dyDescent="0.35">
      <c r="A20" s="2"/>
      <c r="B20" s="46"/>
      <c r="C20" s="46"/>
      <c r="D20" s="46"/>
      <c r="E20" s="46"/>
      <c r="F20" s="46"/>
      <c r="G20" s="46"/>
      <c r="H20" s="26"/>
      <c r="I20" s="26"/>
      <c r="J20" s="26"/>
      <c r="K20" s="26"/>
      <c r="L20" s="26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</row>
    <row r="21" spans="1:37" s="12" customFormat="1" ht="18.75" customHeight="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s="12" customFormat="1" ht="18.75" customHeight="1" x14ac:dyDescent="0.35">
      <c r="A22" s="2"/>
      <c r="B22" s="2"/>
      <c r="C22" s="2"/>
      <c r="D22" s="2"/>
      <c r="E22" s="47"/>
      <c r="F22" s="4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8"/>
      <c r="V22" s="2"/>
      <c r="W22" s="2"/>
      <c r="X22" s="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20.149999999999999" customHeight="1" x14ac:dyDescent="0.35">
      <c r="L23" s="12"/>
      <c r="U23" s="28"/>
    </row>
    <row r="24" spans="1:37" ht="20.149999999999999" customHeight="1" x14ac:dyDescent="0.35">
      <c r="L24" s="12"/>
      <c r="U24" s="49"/>
    </row>
    <row r="25" spans="1:37" ht="20.149999999999999" customHeight="1" x14ac:dyDescent="0.35">
      <c r="L25" s="12"/>
    </row>
    <row r="26" spans="1:37" ht="20.149999999999999" customHeight="1" x14ac:dyDescent="0.35">
      <c r="H26" s="50">
        <v>1000</v>
      </c>
      <c r="L26" s="12"/>
    </row>
    <row r="27" spans="1:37" ht="20.149999999999999" customHeight="1" x14ac:dyDescent="0.35">
      <c r="I27" s="51"/>
      <c r="L27" s="12"/>
    </row>
    <row r="28" spans="1:37" ht="20.149999999999999" customHeight="1" x14ac:dyDescent="0.35">
      <c r="G28" s="52">
        <v>90</v>
      </c>
      <c r="H28" s="53">
        <v>23.25</v>
      </c>
      <c r="I28" s="53">
        <v>0</v>
      </c>
      <c r="L28" s="12"/>
    </row>
    <row r="29" spans="1:37" ht="20.149999999999999" customHeight="1" x14ac:dyDescent="0.35">
      <c r="G29" s="48">
        <v>45</v>
      </c>
      <c r="H29" s="48">
        <v>46.3</v>
      </c>
      <c r="I29" s="48">
        <v>36.9</v>
      </c>
      <c r="L29" s="12"/>
    </row>
    <row r="30" spans="1:37" ht="20.149999999999999" customHeight="1" x14ac:dyDescent="0.35">
      <c r="G30" s="52">
        <v>135</v>
      </c>
      <c r="H30" s="52">
        <v>69.55</v>
      </c>
      <c r="I30" s="52">
        <v>36.9</v>
      </c>
      <c r="L30" s="12"/>
    </row>
    <row r="31" spans="1:37" ht="20.149999999999999" customHeight="1" x14ac:dyDescent="0.35">
      <c r="L31" s="12"/>
    </row>
    <row r="32" spans="1:37" ht="20.149999999999999" customHeight="1" x14ac:dyDescent="0.35">
      <c r="L32" s="12"/>
    </row>
    <row r="33" spans="1:37" s="12" customFormat="1" ht="20.149999999999999" customHeight="1" x14ac:dyDescent="0.35">
      <c r="A33" s="3"/>
      <c r="B33" s="2"/>
      <c r="C33" s="2"/>
      <c r="D33" s="2"/>
      <c r="E33" s="2"/>
      <c r="F33" s="2"/>
      <c r="G33" s="48">
        <v>210</v>
      </c>
      <c r="H33" s="48"/>
      <c r="I33" s="48"/>
      <c r="J33" s="48"/>
      <c r="K33" s="48"/>
      <c r="M33" s="48"/>
      <c r="N33" s="48"/>
      <c r="O33" s="2"/>
      <c r="P33" s="2"/>
      <c r="Q33" s="2"/>
      <c r="R33" s="2"/>
      <c r="S33" s="2"/>
      <c r="T33" s="2"/>
      <c r="U33" s="2"/>
      <c r="V33" s="2"/>
      <c r="W33" s="2"/>
      <c r="X33" s="2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s="12" customFormat="1" ht="20.149999999999999" customHeight="1" x14ac:dyDescent="0.35">
      <c r="A34" s="3"/>
      <c r="B34" s="2"/>
      <c r="C34" s="2"/>
      <c r="D34" s="2"/>
      <c r="E34" s="2"/>
      <c r="F34" s="2"/>
      <c r="G34" s="48">
        <v>210</v>
      </c>
      <c r="H34" s="48"/>
      <c r="I34" s="48"/>
      <c r="J34" s="48"/>
      <c r="K34" s="48"/>
      <c r="M34" s="48"/>
      <c r="N34" s="48"/>
      <c r="O34" s="2"/>
      <c r="P34" s="2"/>
      <c r="Q34" s="2"/>
      <c r="R34" s="2"/>
      <c r="S34" s="2"/>
      <c r="T34" s="2"/>
      <c r="U34" s="2"/>
      <c r="V34" s="2"/>
      <c r="W34" s="2"/>
      <c r="X34" s="2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s="12" customFormat="1" ht="20.149999999999999" customHeight="1" x14ac:dyDescent="0.35">
      <c r="A35" s="3"/>
      <c r="B35" s="2"/>
      <c r="C35" s="2"/>
      <c r="D35" s="2"/>
      <c r="E35" s="2"/>
      <c r="F35" s="2"/>
      <c r="G35" s="48">
        <v>95</v>
      </c>
      <c r="H35" s="48"/>
      <c r="I35" s="48"/>
      <c r="J35" s="48"/>
      <c r="K35" s="48"/>
      <c r="M35" s="48"/>
      <c r="N35" s="48"/>
      <c r="O35" s="2"/>
      <c r="P35" s="2"/>
      <c r="Q35" s="2"/>
      <c r="R35" s="2"/>
      <c r="S35" s="2"/>
      <c r="T35" s="2"/>
      <c r="U35" s="2"/>
      <c r="V35" s="2"/>
      <c r="W35" s="2"/>
      <c r="X35" s="2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s="12" customFormat="1" ht="20.149999999999999" customHeight="1" x14ac:dyDescent="0.35">
      <c r="A36" s="3"/>
      <c r="B36" s="2"/>
      <c r="C36" s="2"/>
      <c r="D36" s="2"/>
      <c r="E36" s="2"/>
      <c r="F36" s="2"/>
      <c r="G36" s="48">
        <v>515</v>
      </c>
      <c r="H36" s="48"/>
      <c r="I36" s="48"/>
      <c r="J36" s="48"/>
      <c r="K36" s="48"/>
      <c r="M36" s="48"/>
      <c r="N36" s="48"/>
      <c r="O36" s="2"/>
      <c r="P36" s="2"/>
      <c r="Q36" s="2"/>
      <c r="R36" s="2"/>
      <c r="S36" s="2"/>
      <c r="T36" s="2"/>
      <c r="U36" s="2"/>
      <c r="V36" s="2"/>
      <c r="W36" s="2"/>
      <c r="X36" s="2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20.149999999999999" customHeight="1" x14ac:dyDescent="0.35">
      <c r="L37" s="12"/>
    </row>
    <row r="38" spans="1:37" ht="20.149999999999999" customHeight="1" x14ac:dyDescent="0.35">
      <c r="L38" s="12"/>
    </row>
    <row r="39" spans="1:37" ht="20.149999999999999" customHeight="1" x14ac:dyDescent="0.35">
      <c r="L39" s="12"/>
    </row>
    <row r="40" spans="1:37" ht="20.149999999999999" customHeight="1" x14ac:dyDescent="0.35">
      <c r="L40" s="12"/>
    </row>
    <row r="41" spans="1:37" s="73" customFormat="1" ht="20.149999999999999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s="73" customFormat="1" ht="20.149999999999999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63" spans="2:37" ht="20.149999999999999" customHeight="1" x14ac:dyDescent="0.45">
      <c r="B63" s="88" t="s">
        <v>153</v>
      </c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</row>
    <row r="64" spans="2:37" ht="20.149999999999999" customHeight="1" x14ac:dyDescent="0.45">
      <c r="B64" s="89" t="s">
        <v>154</v>
      </c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</row>
  </sheetData>
  <mergeCells count="18">
    <mergeCell ref="B2:AK2"/>
    <mergeCell ref="B3:AK3"/>
    <mergeCell ref="B5:AK5"/>
    <mergeCell ref="B6:AK6"/>
    <mergeCell ref="B7:V7"/>
    <mergeCell ref="N8:N9"/>
    <mergeCell ref="O8:AK8"/>
    <mergeCell ref="B63:AK63"/>
    <mergeCell ref="B64:AK64"/>
    <mergeCell ref="E8:E9"/>
    <mergeCell ref="F8:F9"/>
    <mergeCell ref="G8:G9"/>
    <mergeCell ref="H8:H9"/>
    <mergeCell ref="J8:K8"/>
    <mergeCell ref="M8:M9"/>
    <mergeCell ref="B8:B9"/>
    <mergeCell ref="C8:C9"/>
    <mergeCell ref="D8:D9"/>
  </mergeCells>
  <pageMargins left="0.25" right="0.25" top="0.25" bottom="0.25" header="0.3" footer="0.3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0"/>
  <sheetViews>
    <sheetView showGridLines="0" zoomScale="85" zoomScaleNormal="85" zoomScaleSheetLayoutView="85" workbookViewId="0">
      <pane ySplit="9" topLeftCell="A103" activePane="bottomLeft" state="frozen"/>
      <selection activeCell="B127" sqref="B127"/>
      <selection pane="bottomLeft" activeCell="B110" sqref="B110"/>
    </sheetView>
  </sheetViews>
  <sheetFormatPr defaultColWidth="9.1796875" defaultRowHeight="18.75" customHeight="1" x14ac:dyDescent="0.35"/>
  <cols>
    <col min="1" max="1" width="9.1796875" style="3"/>
    <col min="2" max="2" width="27.1796875" style="3" customWidth="1"/>
    <col min="3" max="3" width="17.1796875" style="3" customWidth="1"/>
    <col min="4" max="4" width="16.453125" style="3" bestFit="1" customWidth="1"/>
    <col min="5" max="5" width="16.453125" style="3" customWidth="1"/>
    <col min="6" max="6" width="20.7265625" style="3" customWidth="1"/>
    <col min="7" max="8" width="15.81640625" style="3" customWidth="1"/>
    <col min="9" max="9" width="16.453125" style="3" customWidth="1"/>
    <col min="10" max="10" width="18.81640625" style="3" customWidth="1"/>
    <col min="11" max="11" width="20" style="3" bestFit="1" customWidth="1"/>
    <col min="12" max="13" width="14.26953125" style="3" customWidth="1"/>
    <col min="14" max="14" width="18.81640625" style="3" customWidth="1"/>
    <col min="15" max="16" width="13.7265625" style="3" customWidth="1"/>
    <col min="17" max="16384" width="9.1796875" style="3"/>
  </cols>
  <sheetData>
    <row r="1" spans="2:16" ht="18.75" customHeight="1" x14ac:dyDescent="0.35"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2:16" ht="18.75" customHeight="1" x14ac:dyDescent="0.65">
      <c r="B2" s="94" t="s">
        <v>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2:16" ht="18.75" customHeight="1" x14ac:dyDescent="0.65">
      <c r="B3" s="94" t="s">
        <v>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2:16" ht="18.75" customHeight="1" x14ac:dyDescent="0.35"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spans="2:16" ht="18.75" customHeight="1" x14ac:dyDescent="0.35">
      <c r="B5" s="96" t="s">
        <v>2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2:16" ht="18.75" customHeight="1" x14ac:dyDescent="0.35">
      <c r="B6" s="96" t="s">
        <v>162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2:16" ht="18.75" customHeight="1" x14ac:dyDescent="0.35">
      <c r="B7" s="104" t="s">
        <v>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</row>
    <row r="8" spans="2:16" ht="22.5" customHeight="1" x14ac:dyDescent="0.35">
      <c r="B8" s="87" t="s">
        <v>5</v>
      </c>
      <c r="C8" s="87" t="s">
        <v>6</v>
      </c>
      <c r="D8" s="87" t="s">
        <v>7</v>
      </c>
      <c r="E8" s="87" t="s">
        <v>8</v>
      </c>
      <c r="F8" s="87" t="s">
        <v>9</v>
      </c>
      <c r="G8" s="87" t="s">
        <v>10</v>
      </c>
      <c r="H8" s="87" t="s">
        <v>11</v>
      </c>
      <c r="I8" s="87" t="s">
        <v>12</v>
      </c>
      <c r="J8" s="87" t="s">
        <v>13</v>
      </c>
      <c r="K8" s="87" t="s">
        <v>14</v>
      </c>
      <c r="L8" s="87"/>
      <c r="M8" s="87"/>
      <c r="N8" s="87"/>
      <c r="O8" s="87" t="s">
        <v>15</v>
      </c>
      <c r="P8" s="87" t="s">
        <v>16</v>
      </c>
    </row>
    <row r="9" spans="2:16" ht="49.5" customHeight="1" x14ac:dyDescent="0.35">
      <c r="B9" s="87"/>
      <c r="C9" s="87"/>
      <c r="D9" s="87"/>
      <c r="E9" s="87"/>
      <c r="F9" s="87"/>
      <c r="G9" s="87"/>
      <c r="H9" s="87"/>
      <c r="I9" s="87"/>
      <c r="J9" s="87"/>
      <c r="K9" s="4" t="s">
        <v>18</v>
      </c>
      <c r="L9" s="4" t="s">
        <v>19</v>
      </c>
      <c r="M9" s="4" t="s">
        <v>20</v>
      </c>
      <c r="N9" s="4" t="s">
        <v>21</v>
      </c>
      <c r="O9" s="87"/>
      <c r="P9" s="87"/>
    </row>
    <row r="10" spans="2:16" s="12" customFormat="1" ht="17.5" customHeight="1" x14ac:dyDescent="0.35">
      <c r="B10" s="13" t="s">
        <v>38</v>
      </c>
      <c r="C10" s="14" t="s">
        <v>163</v>
      </c>
      <c r="D10" s="14" t="s">
        <v>164</v>
      </c>
      <c r="E10" s="15">
        <v>44139</v>
      </c>
      <c r="F10" s="15">
        <f t="shared" ref="F10:F21" si="0">E10+1</f>
        <v>44140</v>
      </c>
      <c r="G10" s="15">
        <v>44140</v>
      </c>
      <c r="H10" s="15">
        <v>44870</v>
      </c>
      <c r="I10" s="18">
        <v>20000</v>
      </c>
      <c r="J10" s="17">
        <v>29875</v>
      </c>
      <c r="K10" s="18">
        <v>5000</v>
      </c>
      <c r="L10" s="17">
        <v>150</v>
      </c>
      <c r="M10" s="17">
        <v>0</v>
      </c>
      <c r="N10" s="17">
        <v>5150</v>
      </c>
      <c r="O10" s="19">
        <v>99.631200000000007</v>
      </c>
      <c r="P10" s="19">
        <v>99.631200000000007</v>
      </c>
    </row>
    <row r="11" spans="2:16" s="12" customFormat="1" ht="17.5" customHeight="1" x14ac:dyDescent="0.35">
      <c r="B11" s="13" t="s">
        <v>45</v>
      </c>
      <c r="C11" s="14" t="s">
        <v>163</v>
      </c>
      <c r="D11" s="14" t="s">
        <v>164</v>
      </c>
      <c r="E11" s="15">
        <v>44153</v>
      </c>
      <c r="F11" s="15">
        <f t="shared" si="0"/>
        <v>44154</v>
      </c>
      <c r="G11" s="15">
        <v>44140</v>
      </c>
      <c r="H11" s="15">
        <v>44870</v>
      </c>
      <c r="I11" s="18">
        <v>20000</v>
      </c>
      <c r="J11" s="17">
        <v>7500</v>
      </c>
      <c r="K11" s="18">
        <v>250</v>
      </c>
      <c r="L11" s="17">
        <v>56.7</v>
      </c>
      <c r="M11" s="17">
        <v>0</v>
      </c>
      <c r="N11" s="17">
        <v>306.7</v>
      </c>
      <c r="O11" s="19">
        <v>99.635599999999997</v>
      </c>
      <c r="P11" s="19">
        <v>99.635599999999997</v>
      </c>
    </row>
    <row r="12" spans="2:16" s="12" customFormat="1" ht="17.5" customHeight="1" x14ac:dyDescent="0.35">
      <c r="B12" s="13" t="s">
        <v>46</v>
      </c>
      <c r="C12" s="14" t="s">
        <v>163</v>
      </c>
      <c r="D12" s="14" t="s">
        <v>164</v>
      </c>
      <c r="E12" s="15">
        <v>44167</v>
      </c>
      <c r="F12" s="15">
        <f t="shared" si="0"/>
        <v>44168</v>
      </c>
      <c r="G12" s="15">
        <v>44140</v>
      </c>
      <c r="H12" s="15">
        <v>44870</v>
      </c>
      <c r="I12" s="18">
        <v>20000</v>
      </c>
      <c r="J12" s="17">
        <v>2350</v>
      </c>
      <c r="K12" s="18">
        <v>600</v>
      </c>
      <c r="L12" s="17">
        <v>0</v>
      </c>
      <c r="M12" s="17">
        <v>0</v>
      </c>
      <c r="N12" s="17">
        <v>600</v>
      </c>
      <c r="O12" s="19">
        <v>99.640799999999999</v>
      </c>
      <c r="P12" s="19">
        <v>99.640799999999999</v>
      </c>
    </row>
    <row r="13" spans="2:16" s="12" customFormat="1" ht="17.5" customHeight="1" x14ac:dyDescent="0.35">
      <c r="B13" s="13" t="s">
        <v>47</v>
      </c>
      <c r="C13" s="14" t="s">
        <v>163</v>
      </c>
      <c r="D13" s="14" t="s">
        <v>164</v>
      </c>
      <c r="E13" s="15">
        <v>44181</v>
      </c>
      <c r="F13" s="15">
        <f t="shared" si="0"/>
        <v>44182</v>
      </c>
      <c r="G13" s="15">
        <v>44140</v>
      </c>
      <c r="H13" s="15">
        <v>44870</v>
      </c>
      <c r="I13" s="18">
        <v>20000</v>
      </c>
      <c r="J13" s="17">
        <v>1600</v>
      </c>
      <c r="K13" s="18">
        <v>1050</v>
      </c>
      <c r="L13" s="17">
        <v>100</v>
      </c>
      <c r="M13" s="17">
        <v>0</v>
      </c>
      <c r="N13" s="17">
        <v>1150</v>
      </c>
      <c r="O13" s="19">
        <v>99.646699999999996</v>
      </c>
      <c r="P13" s="19">
        <v>99.664100000000005</v>
      </c>
    </row>
    <row r="14" spans="2:16" s="12" customFormat="1" ht="17.5" customHeight="1" x14ac:dyDescent="0.35">
      <c r="B14" s="13" t="s">
        <v>48</v>
      </c>
      <c r="C14" s="14" t="s">
        <v>163</v>
      </c>
      <c r="D14" s="14" t="s">
        <v>164</v>
      </c>
      <c r="E14" s="15">
        <v>44195</v>
      </c>
      <c r="F14" s="15">
        <f t="shared" si="0"/>
        <v>44196</v>
      </c>
      <c r="G14" s="15">
        <v>44140</v>
      </c>
      <c r="H14" s="15">
        <v>44870</v>
      </c>
      <c r="I14" s="18">
        <v>20000</v>
      </c>
      <c r="J14" s="54" t="s">
        <v>49</v>
      </c>
      <c r="K14" s="18">
        <v>0</v>
      </c>
      <c r="L14" s="18">
        <v>0</v>
      </c>
      <c r="M14" s="17">
        <v>0</v>
      </c>
      <c r="N14" s="17">
        <v>0</v>
      </c>
      <c r="O14" s="19"/>
      <c r="P14" s="19"/>
    </row>
    <row r="15" spans="2:16" s="12" customFormat="1" ht="17.5" customHeight="1" x14ac:dyDescent="0.35">
      <c r="B15" s="13" t="s">
        <v>50</v>
      </c>
      <c r="C15" s="14" t="s">
        <v>163</v>
      </c>
      <c r="D15" s="14" t="s">
        <v>164</v>
      </c>
      <c r="E15" s="15">
        <f t="shared" ref="E15:E30" si="1">E14+14</f>
        <v>44209</v>
      </c>
      <c r="F15" s="15">
        <f t="shared" si="0"/>
        <v>44210</v>
      </c>
      <c r="G15" s="15">
        <v>44140</v>
      </c>
      <c r="H15" s="15">
        <v>44870</v>
      </c>
      <c r="I15" s="18">
        <v>20000</v>
      </c>
      <c r="J15" s="54" t="s">
        <v>49</v>
      </c>
      <c r="K15" s="18">
        <v>0</v>
      </c>
      <c r="L15" s="18">
        <v>0</v>
      </c>
      <c r="M15" s="17">
        <v>0</v>
      </c>
      <c r="N15" s="17">
        <v>0</v>
      </c>
      <c r="O15" s="19"/>
      <c r="P15" s="19"/>
    </row>
    <row r="16" spans="2:16" s="55" customFormat="1" ht="17.5" customHeight="1" x14ac:dyDescent="0.35">
      <c r="B16" s="13" t="s">
        <v>52</v>
      </c>
      <c r="C16" s="14" t="s">
        <v>163</v>
      </c>
      <c r="D16" s="14" t="s">
        <v>164</v>
      </c>
      <c r="E16" s="15">
        <f t="shared" si="1"/>
        <v>44223</v>
      </c>
      <c r="F16" s="15">
        <f t="shared" si="0"/>
        <v>44224</v>
      </c>
      <c r="G16" s="15">
        <v>44140</v>
      </c>
      <c r="H16" s="15">
        <v>44870</v>
      </c>
      <c r="I16" s="18">
        <v>15000</v>
      </c>
      <c r="J16" s="54" t="s">
        <v>49</v>
      </c>
      <c r="K16" s="18">
        <v>0</v>
      </c>
      <c r="L16" s="18">
        <v>0</v>
      </c>
      <c r="M16" s="17">
        <v>0</v>
      </c>
      <c r="N16" s="17">
        <v>0</v>
      </c>
      <c r="O16" s="19"/>
      <c r="P16" s="19"/>
    </row>
    <row r="17" spans="1:16" s="55" customFormat="1" ht="17.5" customHeight="1" x14ac:dyDescent="0.35">
      <c r="B17" s="13" t="s">
        <v>53</v>
      </c>
      <c r="C17" s="14" t="s">
        <v>163</v>
      </c>
      <c r="D17" s="14" t="s">
        <v>164</v>
      </c>
      <c r="E17" s="15">
        <f t="shared" si="1"/>
        <v>44237</v>
      </c>
      <c r="F17" s="15">
        <f t="shared" si="0"/>
        <v>44238</v>
      </c>
      <c r="G17" s="15">
        <v>44140</v>
      </c>
      <c r="H17" s="15">
        <v>44870</v>
      </c>
      <c r="I17" s="18">
        <v>15000</v>
      </c>
      <c r="J17" s="54" t="s">
        <v>49</v>
      </c>
      <c r="K17" s="18">
        <v>0</v>
      </c>
      <c r="L17" s="18">
        <v>0</v>
      </c>
      <c r="M17" s="17">
        <v>0</v>
      </c>
      <c r="N17" s="17">
        <v>0</v>
      </c>
      <c r="O17" s="19"/>
      <c r="P17" s="19"/>
    </row>
    <row r="18" spans="1:16" s="55" customFormat="1" ht="17.5" customHeight="1" x14ac:dyDescent="0.35">
      <c r="B18" s="13" t="s">
        <v>54</v>
      </c>
      <c r="C18" s="14" t="s">
        <v>163</v>
      </c>
      <c r="D18" s="14" t="s">
        <v>164</v>
      </c>
      <c r="E18" s="15">
        <f t="shared" si="1"/>
        <v>44251</v>
      </c>
      <c r="F18" s="15">
        <f t="shared" si="0"/>
        <v>44252</v>
      </c>
      <c r="G18" s="15">
        <v>44140</v>
      </c>
      <c r="H18" s="15">
        <v>44870</v>
      </c>
      <c r="I18" s="18">
        <v>15000</v>
      </c>
      <c r="J18" s="17">
        <v>50000</v>
      </c>
      <c r="K18" s="17">
        <v>50000</v>
      </c>
      <c r="L18" s="17">
        <v>650</v>
      </c>
      <c r="M18" s="17">
        <v>0</v>
      </c>
      <c r="N18" s="17">
        <v>50650</v>
      </c>
      <c r="O18" s="19">
        <v>99.523899999999998</v>
      </c>
      <c r="P18" s="19">
        <v>99.523899999999998</v>
      </c>
    </row>
    <row r="19" spans="1:16" s="55" customFormat="1" ht="17.5" customHeight="1" x14ac:dyDescent="0.35">
      <c r="B19" s="13" t="s">
        <v>55</v>
      </c>
      <c r="C19" s="14" t="s">
        <v>163</v>
      </c>
      <c r="D19" s="14" t="s">
        <v>164</v>
      </c>
      <c r="E19" s="15">
        <f t="shared" si="1"/>
        <v>44265</v>
      </c>
      <c r="F19" s="15">
        <f t="shared" si="0"/>
        <v>44266</v>
      </c>
      <c r="G19" s="15">
        <v>44140</v>
      </c>
      <c r="H19" s="15">
        <v>44870</v>
      </c>
      <c r="I19" s="18">
        <v>15000</v>
      </c>
      <c r="J19" s="17">
        <v>25750</v>
      </c>
      <c r="K19" s="17">
        <v>25000</v>
      </c>
      <c r="L19" s="17">
        <v>1220</v>
      </c>
      <c r="M19" s="17">
        <v>0</v>
      </c>
      <c r="N19" s="17">
        <v>26220</v>
      </c>
      <c r="O19" s="19">
        <v>99.533299999999997</v>
      </c>
      <c r="P19" s="19">
        <v>99.533299999999997</v>
      </c>
    </row>
    <row r="20" spans="1:16" s="55" customFormat="1" ht="17.5" customHeight="1" x14ac:dyDescent="0.35">
      <c r="B20" s="13" t="s">
        <v>56</v>
      </c>
      <c r="C20" s="14" t="s">
        <v>163</v>
      </c>
      <c r="D20" s="14" t="s">
        <v>164</v>
      </c>
      <c r="E20" s="15">
        <f t="shared" si="1"/>
        <v>44279</v>
      </c>
      <c r="F20" s="15">
        <f t="shared" si="0"/>
        <v>44280</v>
      </c>
      <c r="G20" s="15">
        <v>44140</v>
      </c>
      <c r="H20" s="15">
        <v>44870</v>
      </c>
      <c r="I20" s="18">
        <v>15000</v>
      </c>
      <c r="J20" s="17">
        <v>2950</v>
      </c>
      <c r="K20" s="17">
        <v>1150</v>
      </c>
      <c r="L20" s="17">
        <v>1055</v>
      </c>
      <c r="M20" s="17">
        <v>0</v>
      </c>
      <c r="N20" s="17">
        <v>2205</v>
      </c>
      <c r="O20" s="19">
        <v>99.543400000000005</v>
      </c>
      <c r="P20" s="19">
        <v>99.552099999999996</v>
      </c>
    </row>
    <row r="21" spans="1:16" ht="17.5" customHeight="1" x14ac:dyDescent="0.35">
      <c r="B21" s="13" t="s">
        <v>57</v>
      </c>
      <c r="C21" s="14" t="s">
        <v>163</v>
      </c>
      <c r="D21" s="14" t="s">
        <v>164</v>
      </c>
      <c r="E21" s="15">
        <f t="shared" si="1"/>
        <v>44293</v>
      </c>
      <c r="F21" s="15">
        <f t="shared" si="0"/>
        <v>44294</v>
      </c>
      <c r="G21" s="15">
        <v>44140</v>
      </c>
      <c r="H21" s="15">
        <v>44870</v>
      </c>
      <c r="I21" s="18">
        <v>15000</v>
      </c>
      <c r="J21" s="17">
        <v>6800</v>
      </c>
      <c r="K21" s="17">
        <v>4400</v>
      </c>
      <c r="L21" s="17">
        <v>917</v>
      </c>
      <c r="M21" s="17">
        <v>0</v>
      </c>
      <c r="N21" s="17">
        <v>5317</v>
      </c>
      <c r="O21" s="19">
        <v>99.554400000000001</v>
      </c>
      <c r="P21" s="19">
        <v>99.555800000000005</v>
      </c>
    </row>
    <row r="22" spans="1:16" ht="17.5" customHeight="1" x14ac:dyDescent="0.35">
      <c r="B22" s="13" t="s">
        <v>58</v>
      </c>
      <c r="C22" s="14" t="s">
        <v>163</v>
      </c>
      <c r="D22" s="14" t="s">
        <v>164</v>
      </c>
      <c r="E22" s="15">
        <f t="shared" si="1"/>
        <v>44307</v>
      </c>
      <c r="F22" s="15">
        <f>E22+1</f>
        <v>44308</v>
      </c>
      <c r="G22" s="15">
        <v>44140</v>
      </c>
      <c r="H22" s="15">
        <v>44870</v>
      </c>
      <c r="I22" s="18">
        <v>15000</v>
      </c>
      <c r="J22" s="17">
        <v>13500</v>
      </c>
      <c r="K22" s="17">
        <v>8500</v>
      </c>
      <c r="L22" s="17">
        <v>3593.1</v>
      </c>
      <c r="M22" s="17">
        <v>0</v>
      </c>
      <c r="N22" s="17">
        <v>12093.1</v>
      </c>
      <c r="O22" s="19">
        <v>99.567099999999996</v>
      </c>
      <c r="P22" s="19">
        <v>99.567099999999996</v>
      </c>
    </row>
    <row r="23" spans="1:16" ht="17.5" customHeight="1" x14ac:dyDescent="0.35">
      <c r="B23" s="13" t="s">
        <v>59</v>
      </c>
      <c r="C23" s="14" t="s">
        <v>163</v>
      </c>
      <c r="D23" s="14" t="s">
        <v>164</v>
      </c>
      <c r="E23" s="15">
        <f t="shared" si="1"/>
        <v>44321</v>
      </c>
      <c r="F23" s="15">
        <f>E23+1</f>
        <v>44322</v>
      </c>
      <c r="G23" s="15">
        <v>44140</v>
      </c>
      <c r="H23" s="15">
        <v>44870</v>
      </c>
      <c r="I23" s="18">
        <v>15000</v>
      </c>
      <c r="J23" s="17">
        <v>26000</v>
      </c>
      <c r="K23" s="17">
        <v>24000</v>
      </c>
      <c r="L23" s="17">
        <v>1907</v>
      </c>
      <c r="M23" s="17">
        <v>0</v>
      </c>
      <c r="N23" s="17">
        <v>25907</v>
      </c>
      <c r="O23" s="19">
        <v>99.579300000000003</v>
      </c>
      <c r="P23" s="19">
        <v>99.590999999999994</v>
      </c>
    </row>
    <row r="24" spans="1:16" ht="17.5" customHeight="1" x14ac:dyDescent="0.35">
      <c r="B24" s="13" t="s">
        <v>60</v>
      </c>
      <c r="C24" s="14" t="s">
        <v>163</v>
      </c>
      <c r="D24" s="14" t="s">
        <v>164</v>
      </c>
      <c r="E24" s="15">
        <f t="shared" si="1"/>
        <v>44335</v>
      </c>
      <c r="F24" s="15">
        <f>E24+1</f>
        <v>44336</v>
      </c>
      <c r="G24" s="15">
        <v>44140</v>
      </c>
      <c r="H24" s="15">
        <v>44870</v>
      </c>
      <c r="I24" s="18">
        <v>15000</v>
      </c>
      <c r="J24" s="17">
        <v>20000</v>
      </c>
      <c r="K24" s="17">
        <v>20000</v>
      </c>
      <c r="L24" s="17">
        <v>1064</v>
      </c>
      <c r="M24" s="17">
        <v>0</v>
      </c>
      <c r="N24" s="17">
        <v>21064</v>
      </c>
      <c r="O24" s="19">
        <v>99.587100000000007</v>
      </c>
      <c r="P24" s="19">
        <v>99.593900000000005</v>
      </c>
    </row>
    <row r="25" spans="1:16" ht="17.5" customHeight="1" x14ac:dyDescent="0.35">
      <c r="B25" s="13" t="s">
        <v>61</v>
      </c>
      <c r="C25" s="14" t="s">
        <v>163</v>
      </c>
      <c r="D25" s="14" t="s">
        <v>164</v>
      </c>
      <c r="E25" s="15">
        <f t="shared" si="1"/>
        <v>44349</v>
      </c>
      <c r="F25" s="15">
        <f>E25+1</f>
        <v>44350</v>
      </c>
      <c r="G25" s="15">
        <v>44140</v>
      </c>
      <c r="H25" s="15">
        <v>44870</v>
      </c>
      <c r="I25" s="18">
        <v>15000</v>
      </c>
      <c r="J25" s="17">
        <v>1098</v>
      </c>
      <c r="K25" s="18" t="s">
        <v>51</v>
      </c>
      <c r="L25" s="18">
        <v>0</v>
      </c>
      <c r="M25" s="17">
        <v>0</v>
      </c>
      <c r="N25" s="17">
        <v>0</v>
      </c>
      <c r="O25" s="19"/>
      <c r="P25" s="19"/>
    </row>
    <row r="26" spans="1:16" ht="17.5" customHeight="1" x14ac:dyDescent="0.35">
      <c r="B26" s="13" t="s">
        <v>62</v>
      </c>
      <c r="C26" s="14" t="s">
        <v>163</v>
      </c>
      <c r="D26" s="14" t="s">
        <v>164</v>
      </c>
      <c r="E26" s="15">
        <f t="shared" si="1"/>
        <v>44363</v>
      </c>
      <c r="F26" s="15">
        <f>E26+1</f>
        <v>44364</v>
      </c>
      <c r="G26" s="15">
        <v>44140</v>
      </c>
      <c r="H26" s="15">
        <v>44870</v>
      </c>
      <c r="I26" s="18">
        <v>15000</v>
      </c>
      <c r="J26" s="17">
        <v>26000</v>
      </c>
      <c r="K26" s="17">
        <v>25000</v>
      </c>
      <c r="L26" s="17">
        <v>1.5</v>
      </c>
      <c r="M26" s="17">
        <v>0</v>
      </c>
      <c r="N26" s="17">
        <v>25001.5</v>
      </c>
      <c r="O26" s="11">
        <v>99.605400000000003</v>
      </c>
      <c r="P26" s="11">
        <v>99.605400000000003</v>
      </c>
    </row>
    <row r="27" spans="1:16" ht="17.5" customHeight="1" x14ac:dyDescent="0.35">
      <c r="A27" s="55"/>
      <c r="B27" s="5" t="s">
        <v>63</v>
      </c>
      <c r="C27" s="6" t="s">
        <v>163</v>
      </c>
      <c r="D27" s="6" t="s">
        <v>164</v>
      </c>
      <c r="E27" s="7">
        <f t="shared" si="1"/>
        <v>44377</v>
      </c>
      <c r="F27" s="7">
        <v>44379</v>
      </c>
      <c r="G27" s="7">
        <v>44140</v>
      </c>
      <c r="H27" s="7">
        <v>44870</v>
      </c>
      <c r="I27" s="10">
        <v>15000</v>
      </c>
      <c r="J27" s="9">
        <v>74000</v>
      </c>
      <c r="K27" s="9">
        <v>73000</v>
      </c>
      <c r="L27" s="9">
        <v>2</v>
      </c>
      <c r="M27" s="9">
        <v>0</v>
      </c>
      <c r="N27" s="9">
        <v>73002</v>
      </c>
      <c r="O27" s="11">
        <v>99.616600000000005</v>
      </c>
      <c r="P27" s="11">
        <v>99.620599999999996</v>
      </c>
    </row>
    <row r="28" spans="1:16" s="55" customFormat="1" ht="17.5" customHeight="1" x14ac:dyDescent="0.35">
      <c r="B28" s="5" t="s">
        <v>64</v>
      </c>
      <c r="C28" s="6" t="s">
        <v>163</v>
      </c>
      <c r="D28" s="6" t="s">
        <v>164</v>
      </c>
      <c r="E28" s="7">
        <f t="shared" si="1"/>
        <v>44391</v>
      </c>
      <c r="F28" s="7">
        <f>E28+1</f>
        <v>44392</v>
      </c>
      <c r="G28" s="7">
        <v>44140</v>
      </c>
      <c r="H28" s="7">
        <v>44870</v>
      </c>
      <c r="I28" s="10">
        <v>15000</v>
      </c>
      <c r="J28" s="9">
        <v>66500</v>
      </c>
      <c r="K28" s="9">
        <v>25000</v>
      </c>
      <c r="L28" s="9">
        <v>235</v>
      </c>
      <c r="M28" s="9">
        <v>0</v>
      </c>
      <c r="N28" s="9">
        <v>25235</v>
      </c>
      <c r="O28" s="11">
        <v>99.651600000000002</v>
      </c>
      <c r="P28" s="11">
        <v>99.651600000000002</v>
      </c>
    </row>
    <row r="29" spans="1:16" ht="17.5" customHeight="1" x14ac:dyDescent="0.35">
      <c r="A29" s="55"/>
      <c r="B29" s="5" t="s">
        <v>65</v>
      </c>
      <c r="C29" s="6" t="s">
        <v>163</v>
      </c>
      <c r="D29" s="6" t="s">
        <v>164</v>
      </c>
      <c r="E29" s="7">
        <f t="shared" si="1"/>
        <v>44405</v>
      </c>
      <c r="F29" s="7">
        <f>E29+1</f>
        <v>44406</v>
      </c>
      <c r="G29" s="7">
        <v>44140</v>
      </c>
      <c r="H29" s="7">
        <v>44870</v>
      </c>
      <c r="I29" s="10">
        <v>15000</v>
      </c>
      <c r="J29" s="9">
        <v>44750</v>
      </c>
      <c r="K29" s="9">
        <v>18000</v>
      </c>
      <c r="L29" s="9">
        <v>375</v>
      </c>
      <c r="M29" s="9">
        <v>0</v>
      </c>
      <c r="N29" s="9">
        <v>18375</v>
      </c>
      <c r="O29" s="11">
        <v>99.650899999999993</v>
      </c>
      <c r="P29" s="11">
        <v>99.656899999999993</v>
      </c>
    </row>
    <row r="30" spans="1:16" ht="17.5" customHeight="1" x14ac:dyDescent="0.35">
      <c r="A30" s="55"/>
      <c r="B30" s="5" t="s">
        <v>71</v>
      </c>
      <c r="C30" s="6" t="s">
        <v>165</v>
      </c>
      <c r="D30" s="6" t="s">
        <v>164</v>
      </c>
      <c r="E30" s="7">
        <f t="shared" si="1"/>
        <v>44419</v>
      </c>
      <c r="F30" s="7">
        <f>E30+1</f>
        <v>44420</v>
      </c>
      <c r="G30" s="7">
        <v>44420</v>
      </c>
      <c r="H30" s="7">
        <v>45150</v>
      </c>
      <c r="I30" s="10">
        <v>25000</v>
      </c>
      <c r="J30" s="9">
        <v>29250</v>
      </c>
      <c r="K30" s="10" t="s">
        <v>51</v>
      </c>
      <c r="L30" s="10">
        <v>0</v>
      </c>
      <c r="M30" s="9">
        <v>0</v>
      </c>
      <c r="N30" s="9">
        <v>0</v>
      </c>
      <c r="O30" s="11"/>
      <c r="P30" s="11"/>
    </row>
    <row r="31" spans="1:16" ht="17.5" customHeight="1" x14ac:dyDescent="0.35">
      <c r="B31" s="5" t="s">
        <v>85</v>
      </c>
      <c r="C31" s="6" t="s">
        <v>166</v>
      </c>
      <c r="D31" s="6" t="s">
        <v>164</v>
      </c>
      <c r="E31" s="7">
        <v>44433</v>
      </c>
      <c r="F31" s="7">
        <v>44434</v>
      </c>
      <c r="G31" s="7">
        <v>44434</v>
      </c>
      <c r="H31" s="7">
        <v>45164</v>
      </c>
      <c r="I31" s="10">
        <v>25000</v>
      </c>
      <c r="J31" s="9">
        <v>71250</v>
      </c>
      <c r="K31" s="10">
        <v>20000</v>
      </c>
      <c r="L31" s="10">
        <v>75</v>
      </c>
      <c r="M31" s="9">
        <v>0</v>
      </c>
      <c r="N31" s="9">
        <v>20075</v>
      </c>
      <c r="O31" s="11">
        <v>99.466099999999997</v>
      </c>
      <c r="P31" s="11">
        <v>99.466099999999997</v>
      </c>
    </row>
    <row r="32" spans="1:16" ht="17.5" customHeight="1" x14ac:dyDescent="0.35">
      <c r="B32" s="5" t="s">
        <v>87</v>
      </c>
      <c r="C32" s="6" t="s">
        <v>166</v>
      </c>
      <c r="D32" s="6" t="s">
        <v>164</v>
      </c>
      <c r="E32" s="7">
        <v>44447</v>
      </c>
      <c r="F32" s="7">
        <v>44448</v>
      </c>
      <c r="G32" s="7">
        <v>44434</v>
      </c>
      <c r="H32" s="7">
        <v>45164</v>
      </c>
      <c r="I32" s="10">
        <v>25000</v>
      </c>
      <c r="J32" s="9">
        <v>28000</v>
      </c>
      <c r="K32" s="18" t="s">
        <v>51</v>
      </c>
      <c r="L32" s="10">
        <v>0</v>
      </c>
      <c r="M32" s="9">
        <v>0</v>
      </c>
      <c r="N32" s="9">
        <v>0</v>
      </c>
      <c r="O32" s="11"/>
      <c r="P32" s="11"/>
    </row>
    <row r="33" spans="2:16" ht="17.5" customHeight="1" x14ac:dyDescent="0.35">
      <c r="B33" s="5" t="s">
        <v>88</v>
      </c>
      <c r="C33" s="6" t="s">
        <v>166</v>
      </c>
      <c r="D33" s="6" t="s">
        <v>164</v>
      </c>
      <c r="E33" s="7">
        <v>44461</v>
      </c>
      <c r="F33" s="7">
        <v>44462</v>
      </c>
      <c r="G33" s="7">
        <v>44434</v>
      </c>
      <c r="H33" s="7">
        <v>45164</v>
      </c>
      <c r="I33" s="10">
        <v>25000</v>
      </c>
      <c r="J33" s="9">
        <v>6250</v>
      </c>
      <c r="K33" s="10">
        <v>3000</v>
      </c>
      <c r="L33" s="10">
        <v>250</v>
      </c>
      <c r="M33" s="9">
        <v>0</v>
      </c>
      <c r="N33" s="9">
        <v>3250</v>
      </c>
      <c r="O33" s="11">
        <v>99.481499999999997</v>
      </c>
      <c r="P33" s="11">
        <v>99.481499999999997</v>
      </c>
    </row>
    <row r="34" spans="2:16" ht="17.5" customHeight="1" x14ac:dyDescent="0.35">
      <c r="B34" s="5" t="s">
        <v>89</v>
      </c>
      <c r="C34" s="6" t="s">
        <v>166</v>
      </c>
      <c r="D34" s="6" t="s">
        <v>164</v>
      </c>
      <c r="E34" s="7">
        <v>44475</v>
      </c>
      <c r="F34" s="7">
        <v>44476</v>
      </c>
      <c r="G34" s="7">
        <v>44434</v>
      </c>
      <c r="H34" s="7">
        <v>45164</v>
      </c>
      <c r="I34" s="10">
        <v>25000</v>
      </c>
      <c r="J34" s="9">
        <v>52500</v>
      </c>
      <c r="K34" s="10">
        <v>46000</v>
      </c>
      <c r="L34" s="10">
        <v>1536</v>
      </c>
      <c r="M34" s="9">
        <v>0</v>
      </c>
      <c r="N34" s="9">
        <v>47536</v>
      </c>
      <c r="O34" s="11">
        <v>99.301400000000001</v>
      </c>
      <c r="P34" s="11">
        <v>99.388199999999998</v>
      </c>
    </row>
    <row r="35" spans="2:16" ht="17.5" customHeight="1" x14ac:dyDescent="0.35">
      <c r="B35" s="5" t="s">
        <v>90</v>
      </c>
      <c r="C35" s="6" t="s">
        <v>166</v>
      </c>
      <c r="D35" s="6" t="s">
        <v>164</v>
      </c>
      <c r="E35" s="7">
        <v>44489</v>
      </c>
      <c r="F35" s="7">
        <v>44490</v>
      </c>
      <c r="G35" s="7">
        <v>44434</v>
      </c>
      <c r="H35" s="7">
        <v>45164</v>
      </c>
      <c r="I35" s="10">
        <v>25000</v>
      </c>
      <c r="J35" s="9">
        <v>124125</v>
      </c>
      <c r="K35" s="10">
        <v>105625</v>
      </c>
      <c r="L35" s="10">
        <v>2102.6999999999998</v>
      </c>
      <c r="M35" s="9">
        <v>0</v>
      </c>
      <c r="N35" s="9">
        <v>107727.7</v>
      </c>
      <c r="O35" s="11">
        <v>99.315299999999993</v>
      </c>
      <c r="P35" s="11">
        <v>99.315299999999993</v>
      </c>
    </row>
    <row r="36" spans="2:16" ht="17.5" customHeight="1" x14ac:dyDescent="0.35">
      <c r="B36" s="5" t="s">
        <v>91</v>
      </c>
      <c r="C36" s="6" t="s">
        <v>166</v>
      </c>
      <c r="D36" s="6" t="s">
        <v>164</v>
      </c>
      <c r="E36" s="7">
        <v>44503</v>
      </c>
      <c r="F36" s="7">
        <v>44504</v>
      </c>
      <c r="G36" s="7">
        <v>44434</v>
      </c>
      <c r="H36" s="7">
        <v>45164</v>
      </c>
      <c r="I36" s="10">
        <v>25000</v>
      </c>
      <c r="J36" s="9">
        <v>162900</v>
      </c>
      <c r="K36" s="10">
        <v>143900</v>
      </c>
      <c r="L36" s="10">
        <v>1275</v>
      </c>
      <c r="M36" s="9">
        <v>0</v>
      </c>
      <c r="N36" s="9">
        <v>145175</v>
      </c>
      <c r="O36" s="11">
        <v>99.332099999999997</v>
      </c>
      <c r="P36" s="11">
        <v>99.358400000000003</v>
      </c>
    </row>
    <row r="37" spans="2:16" ht="17.5" customHeight="1" x14ac:dyDescent="0.35">
      <c r="B37" s="5" t="s">
        <v>92</v>
      </c>
      <c r="C37" s="6" t="s">
        <v>166</v>
      </c>
      <c r="D37" s="6" t="s">
        <v>164</v>
      </c>
      <c r="E37" s="7">
        <v>44517</v>
      </c>
      <c r="F37" s="7">
        <v>44518</v>
      </c>
      <c r="G37" s="7">
        <v>44434</v>
      </c>
      <c r="H37" s="7">
        <v>45164</v>
      </c>
      <c r="I37" s="10">
        <v>25000</v>
      </c>
      <c r="J37" s="9">
        <v>64137</v>
      </c>
      <c r="K37" s="10">
        <v>26887</v>
      </c>
      <c r="L37" s="10">
        <v>2561.9</v>
      </c>
      <c r="M37" s="9">
        <v>0</v>
      </c>
      <c r="N37" s="9">
        <v>29448.9</v>
      </c>
      <c r="O37" s="11">
        <v>99.3322</v>
      </c>
      <c r="P37" s="11">
        <v>99.361099999999993</v>
      </c>
    </row>
    <row r="38" spans="2:16" ht="17.5" customHeight="1" x14ac:dyDescent="0.35">
      <c r="B38" s="5" t="s">
        <v>93</v>
      </c>
      <c r="C38" s="6" t="s">
        <v>166</v>
      </c>
      <c r="D38" s="6" t="s">
        <v>164</v>
      </c>
      <c r="E38" s="7">
        <v>44531</v>
      </c>
      <c r="F38" s="7">
        <v>44532</v>
      </c>
      <c r="G38" s="7">
        <v>44434</v>
      </c>
      <c r="H38" s="7">
        <v>45164</v>
      </c>
      <c r="I38" s="10">
        <v>25000</v>
      </c>
      <c r="J38" s="9">
        <v>25500</v>
      </c>
      <c r="K38" s="10">
        <v>11750</v>
      </c>
      <c r="L38" s="10">
        <v>7111.1</v>
      </c>
      <c r="M38" s="9">
        <v>0</v>
      </c>
      <c r="N38" s="9">
        <v>18861.099999999999</v>
      </c>
      <c r="O38" s="11">
        <v>99.2042</v>
      </c>
      <c r="P38" s="11">
        <v>99.227099999999993</v>
      </c>
    </row>
    <row r="39" spans="2:16" ht="17.5" customHeight="1" x14ac:dyDescent="0.35">
      <c r="B39" s="5" t="s">
        <v>94</v>
      </c>
      <c r="C39" s="6" t="s">
        <v>166</v>
      </c>
      <c r="D39" s="6" t="s">
        <v>164</v>
      </c>
      <c r="E39" s="7">
        <v>44545</v>
      </c>
      <c r="F39" s="7">
        <v>44546</v>
      </c>
      <c r="G39" s="7">
        <v>44434</v>
      </c>
      <c r="H39" s="7">
        <v>45164</v>
      </c>
      <c r="I39" s="10">
        <v>25000</v>
      </c>
      <c r="J39" s="9">
        <v>123750</v>
      </c>
      <c r="K39" s="10">
        <v>102500</v>
      </c>
      <c r="L39" s="10">
        <v>826.5</v>
      </c>
      <c r="M39" s="9">
        <v>0</v>
      </c>
      <c r="N39" s="9">
        <v>103326.5</v>
      </c>
      <c r="O39" s="11">
        <v>99.229399999999998</v>
      </c>
      <c r="P39" s="11">
        <v>99.229600000000005</v>
      </c>
    </row>
    <row r="40" spans="2:16" ht="17.5" customHeight="1" x14ac:dyDescent="0.35">
      <c r="B40" s="5" t="s">
        <v>97</v>
      </c>
      <c r="C40" s="6" t="s">
        <v>167</v>
      </c>
      <c r="D40" s="6" t="s">
        <v>164</v>
      </c>
      <c r="E40" s="7">
        <v>44559</v>
      </c>
      <c r="F40" s="7">
        <v>44560</v>
      </c>
      <c r="G40" s="7">
        <v>44560</v>
      </c>
      <c r="H40" s="7">
        <v>45290</v>
      </c>
      <c r="I40" s="10">
        <v>25000</v>
      </c>
      <c r="J40" s="9">
        <v>22300</v>
      </c>
      <c r="K40" s="10">
        <v>7050</v>
      </c>
      <c r="L40" s="10">
        <v>765</v>
      </c>
      <c r="M40" s="9">
        <v>0</v>
      </c>
      <c r="N40" s="9">
        <v>7815</v>
      </c>
      <c r="O40" s="11">
        <v>99.114699999999999</v>
      </c>
      <c r="P40" s="11">
        <v>99.141300000000001</v>
      </c>
    </row>
    <row r="41" spans="2:16" ht="17.5" customHeight="1" x14ac:dyDescent="0.35">
      <c r="B41" s="5" t="s">
        <v>99</v>
      </c>
      <c r="C41" s="6" t="s">
        <v>167</v>
      </c>
      <c r="D41" s="6" t="s">
        <v>164</v>
      </c>
      <c r="E41" s="7">
        <v>44573</v>
      </c>
      <c r="F41" s="7">
        <v>44574</v>
      </c>
      <c r="G41" s="7">
        <v>44560</v>
      </c>
      <c r="H41" s="7">
        <v>45290</v>
      </c>
      <c r="I41" s="10">
        <v>25000</v>
      </c>
      <c r="J41" s="9">
        <v>11250</v>
      </c>
      <c r="K41" s="10">
        <v>0</v>
      </c>
      <c r="L41" s="10">
        <v>0</v>
      </c>
      <c r="M41" s="9">
        <v>0</v>
      </c>
      <c r="N41" s="9">
        <v>0</v>
      </c>
      <c r="O41" s="11"/>
      <c r="P41" s="11"/>
    </row>
    <row r="42" spans="2:16" ht="17.5" customHeight="1" x14ac:dyDescent="0.35">
      <c r="B42" s="5" t="s">
        <v>100</v>
      </c>
      <c r="C42" s="6" t="s">
        <v>167</v>
      </c>
      <c r="D42" s="6" t="s">
        <v>164</v>
      </c>
      <c r="E42" s="7">
        <v>44587</v>
      </c>
      <c r="F42" s="7">
        <v>44588</v>
      </c>
      <c r="G42" s="7">
        <v>44560</v>
      </c>
      <c r="H42" s="7">
        <v>45290</v>
      </c>
      <c r="I42" s="10">
        <v>25000</v>
      </c>
      <c r="J42" s="9">
        <v>17500</v>
      </c>
      <c r="K42" s="10">
        <v>10000</v>
      </c>
      <c r="L42" s="10">
        <v>225</v>
      </c>
      <c r="M42" s="9">
        <v>0</v>
      </c>
      <c r="N42" s="9">
        <v>10225</v>
      </c>
      <c r="O42" s="11">
        <v>99.169799999999995</v>
      </c>
      <c r="P42" s="11">
        <v>99.169799999999995</v>
      </c>
    </row>
    <row r="43" spans="2:16" ht="17.5" customHeight="1" x14ac:dyDescent="0.35">
      <c r="B43" s="5" t="s">
        <v>101</v>
      </c>
      <c r="C43" s="6" t="s">
        <v>167</v>
      </c>
      <c r="D43" s="6" t="s">
        <v>164</v>
      </c>
      <c r="E43" s="7">
        <v>44601</v>
      </c>
      <c r="F43" s="7">
        <v>44602</v>
      </c>
      <c r="G43" s="7">
        <v>44560</v>
      </c>
      <c r="H43" s="7">
        <v>45290</v>
      </c>
      <c r="I43" s="10">
        <v>25000</v>
      </c>
      <c r="J43" s="9">
        <v>44000</v>
      </c>
      <c r="K43" s="10">
        <v>42000</v>
      </c>
      <c r="L43" s="10">
        <v>0</v>
      </c>
      <c r="M43" s="9">
        <v>0</v>
      </c>
      <c r="N43" s="9">
        <v>42000</v>
      </c>
      <c r="O43" s="11">
        <v>99.165700000000001</v>
      </c>
      <c r="P43" s="11"/>
    </row>
    <row r="44" spans="2:16" ht="17.5" customHeight="1" x14ac:dyDescent="0.35">
      <c r="B44" s="5" t="s">
        <v>102</v>
      </c>
      <c r="C44" s="6" t="s">
        <v>167</v>
      </c>
      <c r="D44" s="6" t="s">
        <v>164</v>
      </c>
      <c r="E44" s="7">
        <v>44615</v>
      </c>
      <c r="F44" s="7">
        <v>44616</v>
      </c>
      <c r="G44" s="7">
        <v>44560</v>
      </c>
      <c r="H44" s="7">
        <v>45290</v>
      </c>
      <c r="I44" s="10">
        <v>25000</v>
      </c>
      <c r="J44" s="9">
        <v>44500</v>
      </c>
      <c r="K44" s="10">
        <v>40000</v>
      </c>
      <c r="L44" s="10">
        <v>1350</v>
      </c>
      <c r="M44" s="9">
        <v>0</v>
      </c>
      <c r="N44" s="9">
        <v>41350</v>
      </c>
      <c r="O44" s="11">
        <v>99.198499999999996</v>
      </c>
      <c r="P44" s="11">
        <v>99.202600000000004</v>
      </c>
    </row>
    <row r="45" spans="2:16" ht="17.5" customHeight="1" x14ac:dyDescent="0.35">
      <c r="B45" s="5" t="s">
        <v>103</v>
      </c>
      <c r="C45" s="6" t="s">
        <v>167</v>
      </c>
      <c r="D45" s="6" t="s">
        <v>164</v>
      </c>
      <c r="E45" s="7">
        <v>44629</v>
      </c>
      <c r="F45" s="7">
        <v>44630</v>
      </c>
      <c r="G45" s="7">
        <v>44560</v>
      </c>
      <c r="H45" s="7">
        <v>45290</v>
      </c>
      <c r="I45" s="10">
        <v>25000</v>
      </c>
      <c r="J45" s="9">
        <v>36250</v>
      </c>
      <c r="K45" s="10">
        <v>30000</v>
      </c>
      <c r="L45" s="10">
        <v>2.2000000000000002</v>
      </c>
      <c r="M45" s="9">
        <v>0</v>
      </c>
      <c r="N45" s="9">
        <v>30002.2</v>
      </c>
      <c r="O45" s="11">
        <v>99.184299999999993</v>
      </c>
      <c r="P45" s="11">
        <v>99.211100000000002</v>
      </c>
    </row>
    <row r="46" spans="2:16" ht="17.5" customHeight="1" x14ac:dyDescent="0.35">
      <c r="B46" s="5" t="s">
        <v>104</v>
      </c>
      <c r="C46" s="6" t="s">
        <v>167</v>
      </c>
      <c r="D46" s="6" t="s">
        <v>164</v>
      </c>
      <c r="E46" s="7">
        <v>44642</v>
      </c>
      <c r="F46" s="7">
        <v>44644</v>
      </c>
      <c r="G46" s="7">
        <v>44560</v>
      </c>
      <c r="H46" s="7">
        <v>45290</v>
      </c>
      <c r="I46" s="10">
        <v>25000</v>
      </c>
      <c r="J46" s="9">
        <v>18750</v>
      </c>
      <c r="K46" s="10">
        <v>15000</v>
      </c>
      <c r="L46" s="10">
        <v>0</v>
      </c>
      <c r="M46" s="9">
        <v>0</v>
      </c>
      <c r="N46" s="9">
        <v>15000</v>
      </c>
      <c r="O46" s="11">
        <v>99.208299999999994</v>
      </c>
      <c r="P46" s="11"/>
    </row>
    <row r="47" spans="2:16" ht="17.5" customHeight="1" x14ac:dyDescent="0.35">
      <c r="B47" s="5" t="s">
        <v>105</v>
      </c>
      <c r="C47" s="6" t="s">
        <v>167</v>
      </c>
      <c r="D47" s="6" t="s">
        <v>164</v>
      </c>
      <c r="E47" s="7">
        <v>44657</v>
      </c>
      <c r="F47" s="7">
        <v>44658</v>
      </c>
      <c r="G47" s="7">
        <v>44560</v>
      </c>
      <c r="H47" s="7">
        <v>45290</v>
      </c>
      <c r="I47" s="10">
        <v>25000</v>
      </c>
      <c r="J47" s="9">
        <v>9250</v>
      </c>
      <c r="K47" s="10">
        <v>3000</v>
      </c>
      <c r="L47" s="10">
        <v>50</v>
      </c>
      <c r="M47" s="9">
        <v>0</v>
      </c>
      <c r="N47" s="9">
        <v>3050</v>
      </c>
      <c r="O47" s="11">
        <v>99.151799999999994</v>
      </c>
      <c r="P47" s="11">
        <v>99.151799999999994</v>
      </c>
    </row>
    <row r="48" spans="2:16" ht="17.5" customHeight="1" x14ac:dyDescent="0.35">
      <c r="B48" s="5" t="s">
        <v>106</v>
      </c>
      <c r="C48" s="6" t="s">
        <v>167</v>
      </c>
      <c r="D48" s="6" t="s">
        <v>164</v>
      </c>
      <c r="E48" s="7">
        <v>44671</v>
      </c>
      <c r="F48" s="7">
        <v>44672</v>
      </c>
      <c r="G48" s="7">
        <v>44560</v>
      </c>
      <c r="H48" s="7">
        <v>45290</v>
      </c>
      <c r="I48" s="10">
        <v>25000</v>
      </c>
      <c r="J48" s="9">
        <v>34250</v>
      </c>
      <c r="K48" s="10">
        <v>21500</v>
      </c>
      <c r="L48" s="10">
        <v>125</v>
      </c>
      <c r="M48" s="9">
        <v>500</v>
      </c>
      <c r="N48" s="9">
        <v>22125</v>
      </c>
      <c r="O48" s="11">
        <v>99.093500000000006</v>
      </c>
      <c r="P48" s="11">
        <v>99.155299999999997</v>
      </c>
    </row>
    <row r="49" spans="2:16" ht="17.5" customHeight="1" x14ac:dyDescent="0.35">
      <c r="B49" s="5" t="s">
        <v>107</v>
      </c>
      <c r="C49" s="6" t="s">
        <v>167</v>
      </c>
      <c r="D49" s="6" t="s">
        <v>164</v>
      </c>
      <c r="E49" s="7">
        <v>44678</v>
      </c>
      <c r="F49" s="7">
        <v>44679</v>
      </c>
      <c r="G49" s="7">
        <v>44560</v>
      </c>
      <c r="H49" s="7">
        <v>45290</v>
      </c>
      <c r="I49" s="10">
        <v>25000</v>
      </c>
      <c r="J49" s="9">
        <v>19750</v>
      </c>
      <c r="K49" s="10">
        <v>1000</v>
      </c>
      <c r="L49" s="10">
        <v>0</v>
      </c>
      <c r="M49" s="9">
        <v>0</v>
      </c>
      <c r="N49" s="9">
        <v>1000</v>
      </c>
      <c r="O49" s="11">
        <v>99.027199999999993</v>
      </c>
      <c r="P49" s="11"/>
    </row>
    <row r="50" spans="2:16" ht="17.5" customHeight="1" x14ac:dyDescent="0.35">
      <c r="B50" s="5" t="s">
        <v>108</v>
      </c>
      <c r="C50" s="6" t="s">
        <v>167</v>
      </c>
      <c r="D50" s="6" t="s">
        <v>164</v>
      </c>
      <c r="E50" s="7">
        <v>44699</v>
      </c>
      <c r="F50" s="7">
        <v>44700</v>
      </c>
      <c r="G50" s="7">
        <v>44560</v>
      </c>
      <c r="H50" s="7">
        <v>45290</v>
      </c>
      <c r="I50" s="10">
        <v>25000</v>
      </c>
      <c r="J50" s="9">
        <v>66750</v>
      </c>
      <c r="K50" s="10">
        <v>12500</v>
      </c>
      <c r="L50" s="10">
        <v>0</v>
      </c>
      <c r="M50" s="9">
        <v>0</v>
      </c>
      <c r="N50" s="9">
        <v>12500</v>
      </c>
      <c r="O50" s="11">
        <v>99.066000000000003</v>
      </c>
      <c r="P50" s="11"/>
    </row>
    <row r="51" spans="2:16" ht="17.5" customHeight="1" x14ac:dyDescent="0.35">
      <c r="B51" s="5" t="s">
        <v>168</v>
      </c>
      <c r="C51" s="6" t="s">
        <v>167</v>
      </c>
      <c r="D51" s="6" t="s">
        <v>164</v>
      </c>
      <c r="E51" s="7">
        <v>44713</v>
      </c>
      <c r="F51" s="7">
        <v>44714</v>
      </c>
      <c r="G51" s="7">
        <v>44560</v>
      </c>
      <c r="H51" s="7">
        <v>45290</v>
      </c>
      <c r="I51" s="10">
        <v>25000</v>
      </c>
      <c r="J51" s="9">
        <v>99600</v>
      </c>
      <c r="K51" s="10">
        <v>75350</v>
      </c>
      <c r="L51" s="10">
        <v>0</v>
      </c>
      <c r="M51" s="9">
        <v>0</v>
      </c>
      <c r="N51" s="9">
        <v>75350</v>
      </c>
      <c r="O51" s="11">
        <v>99.088899999999995</v>
      </c>
      <c r="P51" s="11"/>
    </row>
    <row r="52" spans="2:16" ht="17.5" customHeight="1" x14ac:dyDescent="0.35">
      <c r="B52" s="5" t="s">
        <v>169</v>
      </c>
      <c r="C52" s="6" t="s">
        <v>167</v>
      </c>
      <c r="D52" s="6" t="s">
        <v>164</v>
      </c>
      <c r="E52" s="7">
        <v>44727</v>
      </c>
      <c r="F52" s="7">
        <v>44728</v>
      </c>
      <c r="G52" s="7">
        <v>44560</v>
      </c>
      <c r="H52" s="7">
        <v>45290</v>
      </c>
      <c r="I52" s="10">
        <v>25000</v>
      </c>
      <c r="J52" s="9">
        <v>26085</v>
      </c>
      <c r="K52" s="10">
        <v>9085</v>
      </c>
      <c r="L52" s="10">
        <v>125</v>
      </c>
      <c r="M52" s="9">
        <v>0</v>
      </c>
      <c r="N52" s="9">
        <v>9210</v>
      </c>
      <c r="O52" s="11">
        <v>99.115099999999998</v>
      </c>
      <c r="P52" s="11">
        <v>99.127200000000002</v>
      </c>
    </row>
    <row r="53" spans="2:16" ht="17.5" customHeight="1" x14ac:dyDescent="0.35">
      <c r="B53" s="5" t="s">
        <v>170</v>
      </c>
      <c r="C53" s="6" t="s">
        <v>167</v>
      </c>
      <c r="D53" s="6" t="s">
        <v>164</v>
      </c>
      <c r="E53" s="7">
        <v>44741</v>
      </c>
      <c r="F53" s="7">
        <v>44742</v>
      </c>
      <c r="G53" s="7">
        <v>44560</v>
      </c>
      <c r="H53" s="7">
        <v>45290</v>
      </c>
      <c r="I53" s="10">
        <v>25000</v>
      </c>
      <c r="J53" s="9">
        <v>60220</v>
      </c>
      <c r="K53" s="10">
        <v>46970</v>
      </c>
      <c r="L53" s="10">
        <v>257.7</v>
      </c>
      <c r="M53" s="9">
        <v>0</v>
      </c>
      <c r="N53" s="9">
        <v>47227.7</v>
      </c>
      <c r="O53" s="11">
        <v>99.146600000000007</v>
      </c>
      <c r="P53" s="11">
        <v>99.146600000000007</v>
      </c>
    </row>
    <row r="54" spans="2:16" ht="17.5" customHeight="1" x14ac:dyDescent="0.35">
      <c r="B54" s="5" t="s">
        <v>171</v>
      </c>
      <c r="C54" s="6" t="s">
        <v>167</v>
      </c>
      <c r="D54" s="6" t="s">
        <v>164</v>
      </c>
      <c r="E54" s="7">
        <v>44755</v>
      </c>
      <c r="F54" s="7">
        <v>44756</v>
      </c>
      <c r="G54" s="7">
        <v>44560</v>
      </c>
      <c r="H54" s="7">
        <v>45290</v>
      </c>
      <c r="I54" s="10">
        <v>25000</v>
      </c>
      <c r="J54" s="9">
        <v>218090</v>
      </c>
      <c r="K54" s="10">
        <v>123340</v>
      </c>
      <c r="L54" s="10">
        <v>1000</v>
      </c>
      <c r="M54" s="9">
        <v>0</v>
      </c>
      <c r="N54" s="9">
        <v>124340</v>
      </c>
      <c r="O54" s="11">
        <v>99.156300000000002</v>
      </c>
      <c r="P54" s="11">
        <v>99.166899999999998</v>
      </c>
    </row>
    <row r="55" spans="2:16" ht="17.5" customHeight="1" x14ac:dyDescent="0.35">
      <c r="B55" s="5" t="s">
        <v>172</v>
      </c>
      <c r="C55" s="6" t="s">
        <v>167</v>
      </c>
      <c r="D55" s="6" t="s">
        <v>164</v>
      </c>
      <c r="E55" s="7">
        <v>44769</v>
      </c>
      <c r="F55" s="7">
        <v>44770</v>
      </c>
      <c r="G55" s="7">
        <v>44560</v>
      </c>
      <c r="H55" s="7">
        <v>45290</v>
      </c>
      <c r="I55" s="10">
        <v>25000</v>
      </c>
      <c r="J55" s="9">
        <v>148125</v>
      </c>
      <c r="K55" s="10">
        <v>52125</v>
      </c>
      <c r="L55" s="10">
        <v>659.5</v>
      </c>
      <c r="M55" s="9">
        <v>0</v>
      </c>
      <c r="N55" s="9">
        <v>52784.5</v>
      </c>
      <c r="O55" s="11">
        <v>99.171800000000005</v>
      </c>
      <c r="P55" s="11">
        <v>99.184600000000003</v>
      </c>
    </row>
    <row r="56" spans="2:16" ht="17.5" customHeight="1" x14ac:dyDescent="0.35">
      <c r="B56" s="5" t="s">
        <v>173</v>
      </c>
      <c r="C56" s="6" t="s">
        <v>167</v>
      </c>
      <c r="D56" s="6" t="s">
        <v>164</v>
      </c>
      <c r="E56" s="7">
        <v>44783</v>
      </c>
      <c r="F56" s="7">
        <v>44784</v>
      </c>
      <c r="G56" s="7">
        <v>44560</v>
      </c>
      <c r="H56" s="7">
        <v>45290</v>
      </c>
      <c r="I56" s="10">
        <v>25000</v>
      </c>
      <c r="J56" s="9">
        <v>125950</v>
      </c>
      <c r="K56" s="10">
        <v>98200</v>
      </c>
      <c r="L56" s="10">
        <v>0</v>
      </c>
      <c r="M56" s="9">
        <v>0</v>
      </c>
      <c r="N56" s="9">
        <v>98200</v>
      </c>
      <c r="O56" s="11">
        <v>99.188500000000005</v>
      </c>
      <c r="P56" s="11"/>
    </row>
    <row r="57" spans="2:16" ht="17.5" customHeight="1" x14ac:dyDescent="0.35">
      <c r="B57" s="5" t="s">
        <v>174</v>
      </c>
      <c r="C57" s="6" t="s">
        <v>167</v>
      </c>
      <c r="D57" s="6" t="s">
        <v>164</v>
      </c>
      <c r="E57" s="7">
        <v>44797</v>
      </c>
      <c r="F57" s="7">
        <v>44798</v>
      </c>
      <c r="G57" s="7">
        <v>44560</v>
      </c>
      <c r="H57" s="7">
        <v>45290</v>
      </c>
      <c r="I57" s="10">
        <v>25000</v>
      </c>
      <c r="J57" s="9">
        <v>91475</v>
      </c>
      <c r="K57" s="10">
        <v>43725</v>
      </c>
      <c r="L57" s="10">
        <v>501.7</v>
      </c>
      <c r="M57" s="9">
        <v>0</v>
      </c>
      <c r="N57" s="9">
        <v>44226.7</v>
      </c>
      <c r="O57" s="11">
        <v>99.209000000000003</v>
      </c>
      <c r="P57" s="11">
        <v>99.221500000000006</v>
      </c>
    </row>
    <row r="58" spans="2:16" ht="17.5" customHeight="1" x14ac:dyDescent="0.35">
      <c r="B58" s="5" t="s">
        <v>109</v>
      </c>
      <c r="C58" s="6" t="s">
        <v>175</v>
      </c>
      <c r="D58" s="6" t="s">
        <v>164</v>
      </c>
      <c r="E58" s="7">
        <v>44811</v>
      </c>
      <c r="F58" s="7">
        <v>44812</v>
      </c>
      <c r="G58" s="7">
        <v>44812</v>
      </c>
      <c r="H58" s="7">
        <v>45543</v>
      </c>
      <c r="I58" s="10">
        <v>25000</v>
      </c>
      <c r="J58" s="9">
        <v>115009.3</v>
      </c>
      <c r="K58" s="10">
        <v>23009.3</v>
      </c>
      <c r="L58" s="10">
        <v>500</v>
      </c>
      <c r="M58" s="9">
        <v>1250</v>
      </c>
      <c r="N58" s="9">
        <v>24759.3</v>
      </c>
      <c r="O58" s="11">
        <v>98.910200000000003</v>
      </c>
      <c r="P58" s="11">
        <v>98.910200000000003</v>
      </c>
    </row>
    <row r="59" spans="2:16" ht="17.5" customHeight="1" x14ac:dyDescent="0.35">
      <c r="B59" s="5" t="s">
        <v>111</v>
      </c>
      <c r="C59" s="6" t="s">
        <v>175</v>
      </c>
      <c r="D59" s="6" t="s">
        <v>164</v>
      </c>
      <c r="E59" s="7">
        <v>44825</v>
      </c>
      <c r="F59" s="7">
        <v>44826</v>
      </c>
      <c r="G59" s="7">
        <v>44812</v>
      </c>
      <c r="H59" s="7">
        <v>45543</v>
      </c>
      <c r="I59" s="10">
        <v>35000</v>
      </c>
      <c r="J59" s="9">
        <v>44525</v>
      </c>
      <c r="K59" s="10">
        <v>37275</v>
      </c>
      <c r="L59" s="10">
        <v>9873.1</v>
      </c>
      <c r="M59" s="9">
        <v>0</v>
      </c>
      <c r="N59" s="9">
        <v>47148.1</v>
      </c>
      <c r="O59" s="11">
        <v>98.918899999999994</v>
      </c>
      <c r="P59" s="11">
        <v>98.9191</v>
      </c>
    </row>
    <row r="60" spans="2:16" ht="17.5" customHeight="1" x14ac:dyDescent="0.35">
      <c r="B60" s="5" t="s">
        <v>112</v>
      </c>
      <c r="C60" s="6" t="s">
        <v>175</v>
      </c>
      <c r="D60" s="6" t="s">
        <v>164</v>
      </c>
      <c r="E60" s="7">
        <v>44839</v>
      </c>
      <c r="F60" s="7">
        <v>44840</v>
      </c>
      <c r="G60" s="7">
        <v>44812</v>
      </c>
      <c r="H60" s="7">
        <v>45543</v>
      </c>
      <c r="I60" s="10">
        <v>35000</v>
      </c>
      <c r="J60" s="9">
        <v>6924.5</v>
      </c>
      <c r="K60" s="10">
        <v>1916.5</v>
      </c>
      <c r="L60" s="10">
        <v>377.7</v>
      </c>
      <c r="M60" s="9">
        <v>0</v>
      </c>
      <c r="N60" s="9">
        <v>2294.1999999999998</v>
      </c>
      <c r="O60" s="11">
        <v>98.931299999999993</v>
      </c>
      <c r="P60" s="11">
        <v>98.931399999999996</v>
      </c>
    </row>
    <row r="61" spans="2:16" ht="17.5" customHeight="1" x14ac:dyDescent="0.35">
      <c r="B61" s="5" t="s">
        <v>113</v>
      </c>
      <c r="C61" s="6" t="s">
        <v>175</v>
      </c>
      <c r="D61" s="6" t="s">
        <v>164</v>
      </c>
      <c r="E61" s="7">
        <v>44853</v>
      </c>
      <c r="F61" s="7">
        <v>44854</v>
      </c>
      <c r="G61" s="7">
        <v>44812</v>
      </c>
      <c r="H61" s="7">
        <v>45543</v>
      </c>
      <c r="I61" s="10">
        <v>35000</v>
      </c>
      <c r="J61" s="9">
        <v>1500</v>
      </c>
      <c r="K61" s="10" t="s">
        <v>51</v>
      </c>
      <c r="L61" s="10"/>
      <c r="M61" s="9">
        <v>0</v>
      </c>
      <c r="N61" s="9">
        <v>0</v>
      </c>
      <c r="O61" s="11"/>
      <c r="P61" s="11"/>
    </row>
    <row r="62" spans="2:16" ht="17.5" customHeight="1" x14ac:dyDescent="0.35">
      <c r="B62" s="5" t="s">
        <v>114</v>
      </c>
      <c r="C62" s="6" t="s">
        <v>175</v>
      </c>
      <c r="D62" s="6" t="s">
        <v>164</v>
      </c>
      <c r="E62" s="7">
        <v>44867</v>
      </c>
      <c r="F62" s="7">
        <v>44868</v>
      </c>
      <c r="G62" s="7">
        <v>44812</v>
      </c>
      <c r="H62" s="7">
        <v>45543</v>
      </c>
      <c r="I62" s="10">
        <v>35000</v>
      </c>
      <c r="J62" s="9">
        <v>4273.3999999999996</v>
      </c>
      <c r="K62" s="10" t="s">
        <v>51</v>
      </c>
      <c r="L62" s="10">
        <v>0</v>
      </c>
      <c r="M62" s="9">
        <v>0</v>
      </c>
      <c r="N62" s="9">
        <v>0</v>
      </c>
      <c r="O62" s="11"/>
      <c r="P62" s="11"/>
    </row>
    <row r="63" spans="2:16" ht="17.5" customHeight="1" x14ac:dyDescent="0.35">
      <c r="B63" s="5" t="s">
        <v>115</v>
      </c>
      <c r="C63" s="6" t="s">
        <v>175</v>
      </c>
      <c r="D63" s="6" t="s">
        <v>164</v>
      </c>
      <c r="E63" s="7">
        <v>44881</v>
      </c>
      <c r="F63" s="7">
        <v>44882</v>
      </c>
      <c r="G63" s="7">
        <v>44812</v>
      </c>
      <c r="H63" s="7">
        <v>45543</v>
      </c>
      <c r="I63" s="10">
        <v>35000</v>
      </c>
      <c r="J63" s="9">
        <v>5500</v>
      </c>
      <c r="K63" s="10" t="s">
        <v>51</v>
      </c>
      <c r="L63" s="10">
        <v>0</v>
      </c>
      <c r="M63" s="9">
        <v>0</v>
      </c>
      <c r="N63" s="9">
        <v>0</v>
      </c>
      <c r="O63" s="11"/>
      <c r="P63" s="11"/>
    </row>
    <row r="64" spans="2:16" ht="17.5" customHeight="1" x14ac:dyDescent="0.35">
      <c r="B64" s="5" t="s">
        <v>116</v>
      </c>
      <c r="C64" s="6" t="s">
        <v>175</v>
      </c>
      <c r="D64" s="6" t="s">
        <v>164</v>
      </c>
      <c r="E64" s="7">
        <v>44895</v>
      </c>
      <c r="F64" s="7">
        <v>44896</v>
      </c>
      <c r="G64" s="7">
        <v>44812</v>
      </c>
      <c r="H64" s="7">
        <v>45543</v>
      </c>
      <c r="I64" s="10">
        <v>35000</v>
      </c>
      <c r="J64" s="9">
        <v>30500</v>
      </c>
      <c r="K64" s="10">
        <v>25000</v>
      </c>
      <c r="L64" s="10">
        <v>176</v>
      </c>
      <c r="M64" s="9">
        <v>0</v>
      </c>
      <c r="N64" s="9">
        <v>25176</v>
      </c>
      <c r="O64" s="11">
        <v>98.937899999999999</v>
      </c>
      <c r="P64" s="11">
        <v>98.937899999999999</v>
      </c>
    </row>
    <row r="65" spans="2:16" ht="17.5" customHeight="1" x14ac:dyDescent="0.35">
      <c r="B65" s="5" t="s">
        <v>117</v>
      </c>
      <c r="C65" s="6" t="s">
        <v>175</v>
      </c>
      <c r="D65" s="6" t="s">
        <v>164</v>
      </c>
      <c r="E65" s="7">
        <v>44909</v>
      </c>
      <c r="F65" s="7">
        <v>44910</v>
      </c>
      <c r="G65" s="7">
        <v>44812</v>
      </c>
      <c r="H65" s="7">
        <v>45543</v>
      </c>
      <c r="I65" s="10">
        <v>35000</v>
      </c>
      <c r="J65" s="9">
        <v>413329.6</v>
      </c>
      <c r="K65" s="10">
        <v>332079.59999999998</v>
      </c>
      <c r="L65" s="10">
        <v>1098.0999999999999</v>
      </c>
      <c r="M65" s="9">
        <v>1750</v>
      </c>
      <c r="N65" s="9">
        <v>334927.69999999995</v>
      </c>
      <c r="O65" s="11">
        <v>98.968199999999996</v>
      </c>
      <c r="P65" s="11">
        <v>98.968199999999996</v>
      </c>
    </row>
    <row r="66" spans="2:16" ht="17.5" customHeight="1" x14ac:dyDescent="0.35">
      <c r="B66" s="5" t="s">
        <v>118</v>
      </c>
      <c r="C66" s="6" t="s">
        <v>175</v>
      </c>
      <c r="D66" s="6" t="s">
        <v>164</v>
      </c>
      <c r="E66" s="7">
        <v>44923</v>
      </c>
      <c r="F66" s="7">
        <v>44924</v>
      </c>
      <c r="G66" s="7">
        <v>44812</v>
      </c>
      <c r="H66" s="7">
        <v>45543</v>
      </c>
      <c r="I66" s="10">
        <v>35000</v>
      </c>
      <c r="J66" s="9">
        <v>136250</v>
      </c>
      <c r="K66" s="10">
        <v>110250</v>
      </c>
      <c r="L66" s="10">
        <v>429.5</v>
      </c>
      <c r="M66" s="9">
        <v>0</v>
      </c>
      <c r="N66" s="9">
        <v>110679.5</v>
      </c>
      <c r="O66" s="11">
        <v>98.978399999999993</v>
      </c>
      <c r="P66" s="11">
        <v>98.998999999999995</v>
      </c>
    </row>
    <row r="67" spans="2:16" ht="17.5" customHeight="1" x14ac:dyDescent="0.35">
      <c r="B67" s="5" t="s">
        <v>119</v>
      </c>
      <c r="C67" s="6" t="s">
        <v>175</v>
      </c>
      <c r="D67" s="6" t="s">
        <v>164</v>
      </c>
      <c r="E67" s="7">
        <v>44937</v>
      </c>
      <c r="F67" s="7">
        <v>44938</v>
      </c>
      <c r="G67" s="7">
        <v>44812</v>
      </c>
      <c r="H67" s="7">
        <v>45543</v>
      </c>
      <c r="I67" s="10">
        <v>35000</v>
      </c>
      <c r="J67" s="9">
        <v>439130</v>
      </c>
      <c r="K67" s="10">
        <v>425380</v>
      </c>
      <c r="L67" s="10">
        <v>3852</v>
      </c>
      <c r="M67" s="9">
        <v>0</v>
      </c>
      <c r="N67" s="9">
        <v>429232</v>
      </c>
      <c r="O67" s="11">
        <v>98.993600000000001</v>
      </c>
      <c r="P67" s="11">
        <v>99.016599999999997</v>
      </c>
    </row>
    <row r="68" spans="2:16" ht="17.5" customHeight="1" x14ac:dyDescent="0.35">
      <c r="B68" s="5" t="s">
        <v>120</v>
      </c>
      <c r="C68" s="6" t="s">
        <v>175</v>
      </c>
      <c r="D68" s="6" t="s">
        <v>164</v>
      </c>
      <c r="E68" s="7">
        <v>44951</v>
      </c>
      <c r="F68" s="7">
        <v>44952</v>
      </c>
      <c r="G68" s="7">
        <v>44812</v>
      </c>
      <c r="H68" s="7">
        <v>45543</v>
      </c>
      <c r="I68" s="10">
        <v>35000</v>
      </c>
      <c r="J68" s="9">
        <v>160912.9</v>
      </c>
      <c r="K68" s="10">
        <v>83882.899999999994</v>
      </c>
      <c r="L68" s="10">
        <v>2796.8</v>
      </c>
      <c r="M68" s="9">
        <v>0</v>
      </c>
      <c r="N68" s="9">
        <v>86679.7</v>
      </c>
      <c r="O68" s="11">
        <v>99.012699999999995</v>
      </c>
      <c r="P68" s="11">
        <v>99.013999999999996</v>
      </c>
    </row>
    <row r="69" spans="2:16" ht="17.5" customHeight="1" x14ac:dyDescent="0.35">
      <c r="B69" s="5" t="s">
        <v>127</v>
      </c>
      <c r="C69" s="6" t="s">
        <v>176</v>
      </c>
      <c r="D69" s="6" t="s">
        <v>164</v>
      </c>
      <c r="E69" s="7">
        <v>44965</v>
      </c>
      <c r="F69" s="7">
        <v>44966</v>
      </c>
      <c r="G69" s="7">
        <v>44966</v>
      </c>
      <c r="H69" s="7">
        <v>45697</v>
      </c>
      <c r="I69" s="10">
        <v>35000</v>
      </c>
      <c r="J69" s="9">
        <v>182361.9</v>
      </c>
      <c r="K69" s="10">
        <v>109461.9</v>
      </c>
      <c r="L69" s="10">
        <v>4127.8</v>
      </c>
      <c r="M69" s="9">
        <v>600</v>
      </c>
      <c r="N69" s="9">
        <v>114189.7</v>
      </c>
      <c r="O69" s="11">
        <v>98.851799999999997</v>
      </c>
      <c r="P69" s="11">
        <v>98.871600000000001</v>
      </c>
    </row>
    <row r="70" spans="2:16" ht="17.5" customHeight="1" x14ac:dyDescent="0.35">
      <c r="B70" s="5" t="s">
        <v>129</v>
      </c>
      <c r="C70" s="6" t="s">
        <v>176</v>
      </c>
      <c r="D70" s="6" t="s">
        <v>164</v>
      </c>
      <c r="E70" s="7">
        <v>44979</v>
      </c>
      <c r="F70" s="7">
        <v>44980</v>
      </c>
      <c r="G70" s="7">
        <v>44966</v>
      </c>
      <c r="H70" s="7">
        <v>45697</v>
      </c>
      <c r="I70" s="10">
        <v>35000</v>
      </c>
      <c r="J70" s="9">
        <v>129000</v>
      </c>
      <c r="K70" s="10">
        <v>113250</v>
      </c>
      <c r="L70" s="10">
        <v>2173.8000000000002</v>
      </c>
      <c r="M70" s="9">
        <v>0</v>
      </c>
      <c r="N70" s="9">
        <v>115423.8</v>
      </c>
      <c r="O70" s="11">
        <v>98.395600000000002</v>
      </c>
      <c r="P70" s="11">
        <v>98.431100000000001</v>
      </c>
    </row>
    <row r="71" spans="2:16" ht="17.5" customHeight="1" x14ac:dyDescent="0.35">
      <c r="B71" s="5" t="s">
        <v>177</v>
      </c>
      <c r="C71" s="6" t="s">
        <v>176</v>
      </c>
      <c r="D71" s="6" t="s">
        <v>164</v>
      </c>
      <c r="E71" s="7">
        <v>44985</v>
      </c>
      <c r="F71" s="7">
        <v>44986</v>
      </c>
      <c r="G71" s="7">
        <v>44966</v>
      </c>
      <c r="H71" s="7">
        <v>45697</v>
      </c>
      <c r="I71" s="10">
        <v>150000</v>
      </c>
      <c r="J71" s="9">
        <v>378900</v>
      </c>
      <c r="K71" s="10">
        <v>262500</v>
      </c>
      <c r="L71" s="10">
        <v>1</v>
      </c>
      <c r="M71" s="9">
        <v>0</v>
      </c>
      <c r="N71" s="9">
        <v>262501</v>
      </c>
      <c r="O71" s="11">
        <v>98.402600000000007</v>
      </c>
      <c r="P71" s="11">
        <v>98.402600000000007</v>
      </c>
    </row>
    <row r="72" spans="2:16" ht="17.5" customHeight="1" x14ac:dyDescent="0.35">
      <c r="B72" s="5" t="s">
        <v>178</v>
      </c>
      <c r="C72" s="6" t="s">
        <v>176</v>
      </c>
      <c r="D72" s="6" t="s">
        <v>164</v>
      </c>
      <c r="E72" s="7">
        <v>44993</v>
      </c>
      <c r="F72" s="7">
        <v>44994</v>
      </c>
      <c r="G72" s="7">
        <v>44966</v>
      </c>
      <c r="H72" s="7">
        <v>45697</v>
      </c>
      <c r="I72" s="10">
        <v>35000</v>
      </c>
      <c r="J72" s="9">
        <v>306876</v>
      </c>
      <c r="K72" s="10">
        <v>255896</v>
      </c>
      <c r="L72" s="10">
        <v>1455.9</v>
      </c>
      <c r="M72" s="9">
        <v>0</v>
      </c>
      <c r="N72" s="9">
        <v>257351.9</v>
      </c>
      <c r="O72" s="11">
        <v>98.430499999999995</v>
      </c>
      <c r="P72" s="11">
        <v>98.430700000000002</v>
      </c>
    </row>
    <row r="73" spans="2:16" ht="17.5" customHeight="1" x14ac:dyDescent="0.35">
      <c r="B73" s="5" t="s">
        <v>179</v>
      </c>
      <c r="C73" s="6" t="s">
        <v>176</v>
      </c>
      <c r="D73" s="6" t="s">
        <v>164</v>
      </c>
      <c r="E73" s="7">
        <v>45007</v>
      </c>
      <c r="F73" s="7">
        <v>45012</v>
      </c>
      <c r="G73" s="7">
        <v>44966</v>
      </c>
      <c r="H73" s="7">
        <v>45697</v>
      </c>
      <c r="I73" s="10">
        <v>35000</v>
      </c>
      <c r="J73" s="9">
        <v>58199.199999999997</v>
      </c>
      <c r="K73" s="10">
        <v>17449.2</v>
      </c>
      <c r="L73" s="10">
        <v>8339.5</v>
      </c>
      <c r="M73" s="9">
        <v>0</v>
      </c>
      <c r="N73" s="9">
        <v>25788.7</v>
      </c>
      <c r="O73" s="11">
        <v>98.467500000000001</v>
      </c>
      <c r="P73" s="11">
        <v>98.478200000000001</v>
      </c>
    </row>
    <row r="74" spans="2:16" ht="17.5" customHeight="1" x14ac:dyDescent="0.35">
      <c r="B74" s="5" t="s">
        <v>130</v>
      </c>
      <c r="C74" s="6" t="s">
        <v>180</v>
      </c>
      <c r="D74" s="6" t="s">
        <v>164</v>
      </c>
      <c r="E74" s="7">
        <v>45021</v>
      </c>
      <c r="F74" s="7">
        <v>45022</v>
      </c>
      <c r="G74" s="7">
        <v>45022</v>
      </c>
      <c r="H74" s="7">
        <v>45753</v>
      </c>
      <c r="I74" s="10">
        <v>35000</v>
      </c>
      <c r="J74" s="9">
        <v>149580</v>
      </c>
      <c r="K74" s="10">
        <v>106230</v>
      </c>
      <c r="L74" s="10">
        <v>703.3</v>
      </c>
      <c r="M74" s="9">
        <v>0</v>
      </c>
      <c r="N74" s="9">
        <v>106933.3</v>
      </c>
      <c r="O74" s="11">
        <v>98.433000000000007</v>
      </c>
      <c r="P74" s="11">
        <v>98.433000000000007</v>
      </c>
    </row>
    <row r="75" spans="2:16" ht="17.5" customHeight="1" x14ac:dyDescent="0.35">
      <c r="B75" s="5" t="s">
        <v>132</v>
      </c>
      <c r="C75" s="6" t="s">
        <v>180</v>
      </c>
      <c r="D75" s="6" t="s">
        <v>164</v>
      </c>
      <c r="E75" s="7">
        <v>45035</v>
      </c>
      <c r="F75" s="7">
        <v>45036</v>
      </c>
      <c r="G75" s="7">
        <v>45022</v>
      </c>
      <c r="H75" s="7">
        <v>45753</v>
      </c>
      <c r="I75" s="10">
        <v>35000</v>
      </c>
      <c r="J75" s="9">
        <v>37141</v>
      </c>
      <c r="K75" s="10">
        <v>8891</v>
      </c>
      <c r="L75" s="10">
        <v>185</v>
      </c>
      <c r="M75" s="9">
        <v>0</v>
      </c>
      <c r="N75" s="9">
        <v>9076</v>
      </c>
      <c r="O75" s="11">
        <v>98.450699999999998</v>
      </c>
      <c r="P75" s="11">
        <v>98.450699999999998</v>
      </c>
    </row>
    <row r="76" spans="2:16" ht="17.5" customHeight="1" x14ac:dyDescent="0.35">
      <c r="B76" s="5" t="s">
        <v>133</v>
      </c>
      <c r="C76" s="6" t="s">
        <v>180</v>
      </c>
      <c r="D76" s="6" t="s">
        <v>164</v>
      </c>
      <c r="E76" s="7">
        <v>45049</v>
      </c>
      <c r="F76" s="7">
        <v>45050</v>
      </c>
      <c r="G76" s="7">
        <v>45022</v>
      </c>
      <c r="H76" s="7">
        <v>45753</v>
      </c>
      <c r="I76" s="10">
        <v>35000</v>
      </c>
      <c r="J76" s="9">
        <v>68500</v>
      </c>
      <c r="K76" s="10">
        <v>50250</v>
      </c>
      <c r="L76" s="10">
        <v>360.5</v>
      </c>
      <c r="M76" s="9">
        <v>0</v>
      </c>
      <c r="N76" s="9">
        <v>50610.5</v>
      </c>
      <c r="O76" s="11">
        <v>98.462599999999995</v>
      </c>
      <c r="P76" s="11">
        <v>98.462599999999995</v>
      </c>
    </row>
    <row r="77" spans="2:16" ht="17.5" customHeight="1" x14ac:dyDescent="0.35">
      <c r="B77" s="5" t="s">
        <v>134</v>
      </c>
      <c r="C77" s="6" t="s">
        <v>180</v>
      </c>
      <c r="D77" s="6" t="s">
        <v>164</v>
      </c>
      <c r="E77" s="7">
        <v>45063</v>
      </c>
      <c r="F77" s="7">
        <v>45064</v>
      </c>
      <c r="G77" s="7">
        <v>45022</v>
      </c>
      <c r="H77" s="7">
        <v>45753</v>
      </c>
      <c r="I77" s="10">
        <v>35000</v>
      </c>
      <c r="J77" s="9">
        <v>34771</v>
      </c>
      <c r="K77" s="10">
        <v>2271</v>
      </c>
      <c r="L77" s="10">
        <v>12.3</v>
      </c>
      <c r="M77" s="9">
        <v>0</v>
      </c>
      <c r="N77" s="9">
        <v>2283.3000000000002</v>
      </c>
      <c r="O77" s="11">
        <v>98.469800000000006</v>
      </c>
      <c r="P77" s="11">
        <v>98.471199999999996</v>
      </c>
    </row>
    <row r="78" spans="2:16" ht="17.5" customHeight="1" x14ac:dyDescent="0.35">
      <c r="B78" s="5" t="s">
        <v>135</v>
      </c>
      <c r="C78" s="6" t="s">
        <v>180</v>
      </c>
      <c r="D78" s="6" t="s">
        <v>164</v>
      </c>
      <c r="E78" s="7">
        <v>45077</v>
      </c>
      <c r="F78" s="7">
        <v>45078</v>
      </c>
      <c r="G78" s="7">
        <v>45022</v>
      </c>
      <c r="H78" s="7">
        <v>45753</v>
      </c>
      <c r="I78" s="10">
        <v>50000</v>
      </c>
      <c r="J78" s="9">
        <v>72500</v>
      </c>
      <c r="K78" s="10" t="s">
        <v>51</v>
      </c>
      <c r="L78" s="10">
        <v>0</v>
      </c>
      <c r="M78" s="9">
        <v>0</v>
      </c>
      <c r="N78" s="9">
        <v>0</v>
      </c>
      <c r="O78" s="11"/>
      <c r="P78" s="11"/>
    </row>
    <row r="79" spans="2:16" ht="17.5" customHeight="1" x14ac:dyDescent="0.35">
      <c r="B79" s="5" t="s">
        <v>136</v>
      </c>
      <c r="C79" s="6" t="s">
        <v>180</v>
      </c>
      <c r="D79" s="6" t="s">
        <v>164</v>
      </c>
      <c r="E79" s="7">
        <v>45091</v>
      </c>
      <c r="F79" s="7">
        <v>45092</v>
      </c>
      <c r="G79" s="7">
        <v>45022</v>
      </c>
      <c r="H79" s="7">
        <v>45753</v>
      </c>
      <c r="I79" s="10">
        <v>50000</v>
      </c>
      <c r="J79" s="9">
        <v>69620</v>
      </c>
      <c r="K79" s="10">
        <v>27620</v>
      </c>
      <c r="L79" s="10">
        <v>816.1</v>
      </c>
      <c r="M79" s="9">
        <v>0</v>
      </c>
      <c r="N79" s="9">
        <v>28436.1</v>
      </c>
      <c r="O79" s="11">
        <v>98.540899999999993</v>
      </c>
      <c r="P79" s="11">
        <v>98.540899999999993</v>
      </c>
    </row>
    <row r="80" spans="2:16" ht="17.5" customHeight="1" x14ac:dyDescent="0.35">
      <c r="B80" s="5" t="s">
        <v>137</v>
      </c>
      <c r="C80" s="6" t="s">
        <v>180</v>
      </c>
      <c r="D80" s="6" t="s">
        <v>164</v>
      </c>
      <c r="E80" s="7">
        <v>45098</v>
      </c>
      <c r="F80" s="7">
        <v>45099</v>
      </c>
      <c r="G80" s="7">
        <v>45022</v>
      </c>
      <c r="H80" s="7">
        <v>45753</v>
      </c>
      <c r="I80" s="10">
        <v>60000</v>
      </c>
      <c r="J80" s="9">
        <v>31000</v>
      </c>
      <c r="K80" s="10">
        <v>3000</v>
      </c>
      <c r="L80" s="10">
        <v>0</v>
      </c>
      <c r="M80" s="9">
        <v>0</v>
      </c>
      <c r="N80" s="9">
        <v>3000</v>
      </c>
      <c r="O80" s="11">
        <v>98.560599999999994</v>
      </c>
      <c r="P80" s="11"/>
    </row>
    <row r="81" spans="2:16" ht="17.5" customHeight="1" x14ac:dyDescent="0.35">
      <c r="B81" s="5" t="s">
        <v>138</v>
      </c>
      <c r="C81" s="6" t="s">
        <v>180</v>
      </c>
      <c r="D81" s="6" t="s">
        <v>164</v>
      </c>
      <c r="E81" s="7">
        <v>45119</v>
      </c>
      <c r="F81" s="7">
        <v>45120</v>
      </c>
      <c r="G81" s="7">
        <v>45022</v>
      </c>
      <c r="H81" s="7">
        <v>45753</v>
      </c>
      <c r="I81" s="10">
        <v>60000</v>
      </c>
      <c r="J81" s="9">
        <v>35365</v>
      </c>
      <c r="K81" s="10">
        <v>20000</v>
      </c>
      <c r="L81" s="10">
        <v>175</v>
      </c>
      <c r="M81" s="9">
        <v>0</v>
      </c>
      <c r="N81" s="9">
        <v>20175</v>
      </c>
      <c r="O81" s="11">
        <v>98.621300000000005</v>
      </c>
      <c r="P81" s="11">
        <v>98.621300000000005</v>
      </c>
    </row>
    <row r="82" spans="2:16" ht="17.5" customHeight="1" x14ac:dyDescent="0.35">
      <c r="B82" s="5" t="s">
        <v>181</v>
      </c>
      <c r="C82" s="6" t="s">
        <v>180</v>
      </c>
      <c r="D82" s="6" t="s">
        <v>164</v>
      </c>
      <c r="E82" s="7">
        <v>45131</v>
      </c>
      <c r="F82" s="7">
        <v>45132</v>
      </c>
      <c r="G82" s="7">
        <v>45022</v>
      </c>
      <c r="H82" s="7">
        <v>45753</v>
      </c>
      <c r="I82" s="10">
        <v>60000</v>
      </c>
      <c r="J82" s="9">
        <v>52450</v>
      </c>
      <c r="K82" s="10">
        <v>5450</v>
      </c>
      <c r="L82" s="10">
        <v>1875</v>
      </c>
      <c r="M82" s="9">
        <v>0</v>
      </c>
      <c r="N82" s="9">
        <v>7325</v>
      </c>
      <c r="O82" s="11">
        <v>98.635300000000001</v>
      </c>
      <c r="P82" s="11">
        <v>98.636399999999995</v>
      </c>
    </row>
    <row r="83" spans="2:16" ht="17.5" customHeight="1" x14ac:dyDescent="0.35">
      <c r="B83" s="5" t="s">
        <v>182</v>
      </c>
      <c r="C83" s="6" t="s">
        <v>180</v>
      </c>
      <c r="D83" s="6" t="s">
        <v>164</v>
      </c>
      <c r="E83" s="7">
        <v>45147</v>
      </c>
      <c r="F83" s="7">
        <v>45148</v>
      </c>
      <c r="G83" s="7">
        <v>45022</v>
      </c>
      <c r="H83" s="7">
        <v>45753</v>
      </c>
      <c r="I83" s="10">
        <v>60000</v>
      </c>
      <c r="J83" s="9">
        <v>101550</v>
      </c>
      <c r="K83" s="10">
        <v>89050</v>
      </c>
      <c r="L83" s="10">
        <v>1818</v>
      </c>
      <c r="M83" s="9">
        <v>0</v>
      </c>
      <c r="N83" s="9">
        <v>90868</v>
      </c>
      <c r="O83" s="11">
        <v>98.652799999999999</v>
      </c>
      <c r="P83" s="11">
        <v>98.652799999999999</v>
      </c>
    </row>
    <row r="84" spans="2:16" ht="17.5" customHeight="1" x14ac:dyDescent="0.35">
      <c r="B84" s="5" t="s">
        <v>183</v>
      </c>
      <c r="C84" s="6" t="s">
        <v>180</v>
      </c>
      <c r="D84" s="6" t="s">
        <v>164</v>
      </c>
      <c r="E84" s="7">
        <v>45161</v>
      </c>
      <c r="F84" s="7">
        <v>45162</v>
      </c>
      <c r="G84" s="7">
        <v>45022</v>
      </c>
      <c r="H84" s="7">
        <v>45753</v>
      </c>
      <c r="I84" s="10">
        <v>60000</v>
      </c>
      <c r="J84" s="9">
        <v>180878</v>
      </c>
      <c r="K84" s="10">
        <v>140878</v>
      </c>
      <c r="L84" s="10">
        <v>2643.4</v>
      </c>
      <c r="M84" s="9">
        <v>0</v>
      </c>
      <c r="N84" s="9">
        <v>143521.4</v>
      </c>
      <c r="O84" s="11">
        <v>98.674899999999994</v>
      </c>
      <c r="P84" s="11">
        <v>98.678799999999995</v>
      </c>
    </row>
    <row r="85" spans="2:16" ht="17.5" customHeight="1" x14ac:dyDescent="0.35">
      <c r="B85" s="5" t="s">
        <v>184</v>
      </c>
      <c r="C85" s="6" t="s">
        <v>180</v>
      </c>
      <c r="D85" s="6" t="s">
        <v>164</v>
      </c>
      <c r="E85" s="7">
        <v>45175</v>
      </c>
      <c r="F85" s="7">
        <v>45176</v>
      </c>
      <c r="G85" s="7">
        <v>45022</v>
      </c>
      <c r="H85" s="7">
        <v>45753</v>
      </c>
      <c r="I85" s="10">
        <v>80000</v>
      </c>
      <c r="J85" s="9">
        <v>230500</v>
      </c>
      <c r="K85" s="10">
        <v>148000</v>
      </c>
      <c r="L85" s="10">
        <v>5843.3</v>
      </c>
      <c r="M85" s="9">
        <v>0</v>
      </c>
      <c r="N85" s="9">
        <v>153843.29999999999</v>
      </c>
      <c r="O85" s="11">
        <v>98.705500000000001</v>
      </c>
      <c r="P85" s="11">
        <v>98.705799999999996</v>
      </c>
    </row>
    <row r="86" spans="2:16" ht="17.5" customHeight="1" x14ac:dyDescent="0.35">
      <c r="B86" s="5" t="s">
        <v>139</v>
      </c>
      <c r="C86" s="6" t="s">
        <v>185</v>
      </c>
      <c r="D86" s="6" t="s">
        <v>164</v>
      </c>
      <c r="E86" s="7">
        <v>45189</v>
      </c>
      <c r="F86" s="7">
        <v>45190</v>
      </c>
      <c r="G86" s="7">
        <v>45190</v>
      </c>
      <c r="H86" s="7">
        <v>45921</v>
      </c>
      <c r="I86" s="10">
        <v>80000</v>
      </c>
      <c r="J86" s="9">
        <v>31500</v>
      </c>
      <c r="K86" s="10">
        <v>2000</v>
      </c>
      <c r="L86" s="10">
        <v>11704.7</v>
      </c>
      <c r="M86" s="9">
        <v>0</v>
      </c>
      <c r="N86" s="9">
        <v>13704.7</v>
      </c>
      <c r="O86" s="11">
        <v>98.606800000000007</v>
      </c>
      <c r="P86" s="11">
        <v>98.606800000000007</v>
      </c>
    </row>
    <row r="87" spans="2:16" ht="17.5" customHeight="1" x14ac:dyDescent="0.35">
      <c r="B87" s="5" t="s">
        <v>141</v>
      </c>
      <c r="C87" s="6" t="s">
        <v>185</v>
      </c>
      <c r="D87" s="6" t="s">
        <v>164</v>
      </c>
      <c r="E87" s="7">
        <v>45203</v>
      </c>
      <c r="F87" s="7">
        <v>45204</v>
      </c>
      <c r="G87" s="7">
        <v>45190</v>
      </c>
      <c r="H87" s="7">
        <v>45921</v>
      </c>
      <c r="I87" s="10">
        <v>80000</v>
      </c>
      <c r="J87" s="9">
        <v>135410</v>
      </c>
      <c r="K87" s="10">
        <v>20000</v>
      </c>
      <c r="L87" s="10">
        <v>7561.8</v>
      </c>
      <c r="M87" s="9">
        <v>0</v>
      </c>
      <c r="N87" s="9">
        <v>27561.8</v>
      </c>
      <c r="O87" s="11">
        <v>98.765799999999999</v>
      </c>
      <c r="P87" s="11">
        <v>98.803899999999999</v>
      </c>
    </row>
    <row r="88" spans="2:16" ht="17.5" customHeight="1" x14ac:dyDescent="0.35">
      <c r="B88" s="5" t="s">
        <v>142</v>
      </c>
      <c r="C88" s="6" t="s">
        <v>185</v>
      </c>
      <c r="D88" s="6" t="s">
        <v>164</v>
      </c>
      <c r="E88" s="7">
        <v>45217</v>
      </c>
      <c r="F88" s="7">
        <v>45218</v>
      </c>
      <c r="G88" s="7">
        <v>45190</v>
      </c>
      <c r="H88" s="7">
        <v>45921</v>
      </c>
      <c r="I88" s="10">
        <v>150000</v>
      </c>
      <c r="J88" s="9">
        <v>114950</v>
      </c>
      <c r="K88" s="10">
        <v>59950</v>
      </c>
      <c r="L88" s="10">
        <v>4291</v>
      </c>
      <c r="M88" s="9">
        <v>0</v>
      </c>
      <c r="N88" s="9">
        <v>64241</v>
      </c>
      <c r="O88" s="11">
        <v>98.768100000000004</v>
      </c>
      <c r="P88" s="11">
        <v>98.885400000000004</v>
      </c>
    </row>
    <row r="89" spans="2:16" ht="17.5" customHeight="1" x14ac:dyDescent="0.35">
      <c r="B89" s="5" t="s">
        <v>186</v>
      </c>
      <c r="C89" s="6" t="s">
        <v>185</v>
      </c>
      <c r="D89" s="6" t="s">
        <v>164</v>
      </c>
      <c r="E89" s="7">
        <v>45231</v>
      </c>
      <c r="F89" s="7">
        <v>45232</v>
      </c>
      <c r="G89" s="7">
        <v>45190</v>
      </c>
      <c r="H89" s="7">
        <v>45921</v>
      </c>
      <c r="I89" s="10">
        <v>80000</v>
      </c>
      <c r="J89" s="9">
        <v>57000</v>
      </c>
      <c r="K89" s="10">
        <v>50000</v>
      </c>
      <c r="L89" s="10">
        <v>1845.8</v>
      </c>
      <c r="M89" s="9">
        <v>0</v>
      </c>
      <c r="N89" s="9">
        <v>51845.8</v>
      </c>
      <c r="O89" s="11">
        <v>98.9285</v>
      </c>
      <c r="P89" s="11">
        <v>98.9285</v>
      </c>
    </row>
    <row r="90" spans="2:16" ht="17.5" customHeight="1" x14ac:dyDescent="0.35">
      <c r="B90" s="5" t="s">
        <v>187</v>
      </c>
      <c r="C90" s="6" t="s">
        <v>185</v>
      </c>
      <c r="D90" s="6" t="s">
        <v>164</v>
      </c>
      <c r="E90" s="7">
        <v>45245</v>
      </c>
      <c r="F90" s="7">
        <v>45246</v>
      </c>
      <c r="G90" s="7">
        <v>45190</v>
      </c>
      <c r="H90" s="7">
        <v>45921</v>
      </c>
      <c r="I90" s="10">
        <v>80000</v>
      </c>
      <c r="J90" s="9">
        <v>15000</v>
      </c>
      <c r="K90" s="10">
        <v>3000</v>
      </c>
      <c r="L90" s="10">
        <v>0</v>
      </c>
      <c r="M90" s="9">
        <v>0</v>
      </c>
      <c r="N90" s="9">
        <v>3000</v>
      </c>
      <c r="O90" s="11">
        <v>99.004099999999994</v>
      </c>
      <c r="P90" s="11"/>
    </row>
    <row r="91" spans="2:16" ht="17.5" customHeight="1" x14ac:dyDescent="0.35">
      <c r="B91" s="5" t="s">
        <v>143</v>
      </c>
      <c r="C91" s="6" t="s">
        <v>185</v>
      </c>
      <c r="D91" s="6" t="s">
        <v>164</v>
      </c>
      <c r="E91" s="7">
        <v>45259</v>
      </c>
      <c r="F91" s="7">
        <v>45260</v>
      </c>
      <c r="G91" s="7">
        <v>45190</v>
      </c>
      <c r="H91" s="7">
        <v>45921</v>
      </c>
      <c r="I91" s="10">
        <v>80000</v>
      </c>
      <c r="J91" s="10" t="s">
        <v>49</v>
      </c>
      <c r="K91" s="10">
        <v>0</v>
      </c>
      <c r="L91" s="10">
        <v>0</v>
      </c>
      <c r="M91" s="9">
        <v>0</v>
      </c>
      <c r="N91" s="9">
        <v>0</v>
      </c>
      <c r="O91" s="11"/>
      <c r="P91" s="11"/>
    </row>
    <row r="92" spans="2:16" ht="17.5" customHeight="1" x14ac:dyDescent="0.35">
      <c r="B92" s="5" t="s">
        <v>144</v>
      </c>
      <c r="C92" s="6" t="s">
        <v>185</v>
      </c>
      <c r="D92" s="6" t="s">
        <v>164</v>
      </c>
      <c r="E92" s="7">
        <v>45273</v>
      </c>
      <c r="F92" s="7">
        <v>45274</v>
      </c>
      <c r="G92" s="7">
        <v>45190</v>
      </c>
      <c r="H92" s="7">
        <v>45921</v>
      </c>
      <c r="I92" s="10">
        <v>80000</v>
      </c>
      <c r="J92" s="10">
        <v>10000</v>
      </c>
      <c r="K92" s="10" t="s">
        <v>51</v>
      </c>
      <c r="L92" s="10">
        <v>0</v>
      </c>
      <c r="M92" s="9">
        <v>0</v>
      </c>
      <c r="N92" s="9">
        <v>0</v>
      </c>
      <c r="O92" s="11"/>
      <c r="P92" s="11"/>
    </row>
    <row r="93" spans="2:16" ht="17.5" customHeight="1" x14ac:dyDescent="0.35">
      <c r="B93" s="5" t="s">
        <v>145</v>
      </c>
      <c r="C93" s="6" t="s">
        <v>185</v>
      </c>
      <c r="D93" s="6" t="s">
        <v>164</v>
      </c>
      <c r="E93" s="7">
        <v>45287</v>
      </c>
      <c r="F93" s="7">
        <v>45288</v>
      </c>
      <c r="G93" s="7">
        <v>45190</v>
      </c>
      <c r="H93" s="7">
        <v>45921</v>
      </c>
      <c r="I93" s="10">
        <v>80000</v>
      </c>
      <c r="J93" s="10">
        <v>5000</v>
      </c>
      <c r="K93" s="10" t="s">
        <v>51</v>
      </c>
      <c r="L93" s="10">
        <v>0</v>
      </c>
      <c r="M93" s="9">
        <v>0</v>
      </c>
      <c r="N93" s="9">
        <v>0</v>
      </c>
      <c r="O93" s="11"/>
      <c r="P93" s="11"/>
    </row>
    <row r="94" spans="2:16" ht="17.5" customHeight="1" x14ac:dyDescent="0.35">
      <c r="B94" s="5" t="s">
        <v>146</v>
      </c>
      <c r="C94" s="6" t="s">
        <v>185</v>
      </c>
      <c r="D94" s="6" t="s">
        <v>164</v>
      </c>
      <c r="E94" s="7">
        <v>45301</v>
      </c>
      <c r="F94" s="7">
        <v>45302</v>
      </c>
      <c r="G94" s="7">
        <v>45190</v>
      </c>
      <c r="H94" s="7">
        <v>45921</v>
      </c>
      <c r="I94" s="10">
        <v>80000</v>
      </c>
      <c r="J94" s="10">
        <v>3832.9</v>
      </c>
      <c r="K94" s="10" t="s">
        <v>188</v>
      </c>
      <c r="L94" s="10">
        <v>0</v>
      </c>
      <c r="M94" s="9">
        <v>0</v>
      </c>
      <c r="N94" s="9">
        <v>0</v>
      </c>
      <c r="O94" s="11"/>
      <c r="P94" s="11"/>
    </row>
    <row r="95" spans="2:16" ht="17.5" customHeight="1" x14ac:dyDescent="0.35">
      <c r="B95" s="5" t="s">
        <v>147</v>
      </c>
      <c r="C95" s="6" t="s">
        <v>185</v>
      </c>
      <c r="D95" s="6" t="s">
        <v>164</v>
      </c>
      <c r="E95" s="7">
        <v>45315</v>
      </c>
      <c r="F95" s="7">
        <v>45316</v>
      </c>
      <c r="G95" s="7">
        <v>45190</v>
      </c>
      <c r="H95" s="7">
        <v>45921</v>
      </c>
      <c r="I95" s="10">
        <v>80000</v>
      </c>
      <c r="J95" s="10">
        <v>3844.3</v>
      </c>
      <c r="K95" s="10" t="s">
        <v>51</v>
      </c>
      <c r="L95" s="10">
        <v>0</v>
      </c>
      <c r="M95" s="9">
        <v>0</v>
      </c>
      <c r="N95" s="9">
        <v>0</v>
      </c>
      <c r="O95" s="11"/>
      <c r="P95" s="11"/>
    </row>
    <row r="96" spans="2:16" ht="17.5" customHeight="1" x14ac:dyDescent="0.35">
      <c r="B96" s="5" t="s">
        <v>148</v>
      </c>
      <c r="C96" s="6" t="s">
        <v>185</v>
      </c>
      <c r="D96" s="6" t="s">
        <v>164</v>
      </c>
      <c r="E96" s="7">
        <v>45328</v>
      </c>
      <c r="F96" s="7">
        <v>45329</v>
      </c>
      <c r="G96" s="7">
        <v>45190</v>
      </c>
      <c r="H96" s="7">
        <v>45921</v>
      </c>
      <c r="I96" s="10">
        <v>80000</v>
      </c>
      <c r="J96" s="10">
        <v>3842.3</v>
      </c>
      <c r="K96" s="10" t="s">
        <v>51</v>
      </c>
      <c r="L96" s="10">
        <v>0</v>
      </c>
      <c r="M96" s="9">
        <v>0</v>
      </c>
      <c r="N96" s="9">
        <v>0</v>
      </c>
      <c r="O96" s="11"/>
      <c r="P96" s="11"/>
    </row>
    <row r="97" spans="2:16" ht="17.5" customHeight="1" x14ac:dyDescent="0.35">
      <c r="B97" s="5" t="s">
        <v>149</v>
      </c>
      <c r="C97" s="6" t="s">
        <v>185</v>
      </c>
      <c r="D97" s="6" t="s">
        <v>164</v>
      </c>
      <c r="E97" s="7">
        <v>45343</v>
      </c>
      <c r="F97" s="7">
        <v>45344</v>
      </c>
      <c r="G97" s="7">
        <v>45190</v>
      </c>
      <c r="H97" s="7">
        <v>45921</v>
      </c>
      <c r="I97" s="10">
        <v>30000</v>
      </c>
      <c r="J97" s="10">
        <v>0</v>
      </c>
      <c r="K97" s="56" t="s">
        <v>49</v>
      </c>
      <c r="L97" s="10">
        <v>0</v>
      </c>
      <c r="M97" s="9">
        <v>0</v>
      </c>
      <c r="N97" s="9">
        <v>0</v>
      </c>
      <c r="O97" s="11"/>
      <c r="P97" s="11"/>
    </row>
    <row r="98" spans="2:16" ht="17.5" customHeight="1" x14ac:dyDescent="0.35">
      <c r="B98" s="5" t="s">
        <v>150</v>
      </c>
      <c r="C98" s="6" t="s">
        <v>185</v>
      </c>
      <c r="D98" s="6" t="s">
        <v>164</v>
      </c>
      <c r="E98" s="7">
        <v>45357</v>
      </c>
      <c r="F98" s="7">
        <v>45358</v>
      </c>
      <c r="G98" s="7">
        <v>45190</v>
      </c>
      <c r="H98" s="7">
        <v>45921</v>
      </c>
      <c r="I98" s="10">
        <v>30000</v>
      </c>
      <c r="J98" s="10">
        <v>4271.3999999999996</v>
      </c>
      <c r="K98" s="56" t="s">
        <v>51</v>
      </c>
      <c r="L98" s="10">
        <v>0</v>
      </c>
      <c r="M98" s="9">
        <v>0</v>
      </c>
      <c r="N98" s="9">
        <v>0</v>
      </c>
      <c r="O98" s="11"/>
      <c r="P98" s="11"/>
    </row>
    <row r="99" spans="2:16" ht="17.5" customHeight="1" x14ac:dyDescent="0.35">
      <c r="B99" s="5" t="s">
        <v>151</v>
      </c>
      <c r="C99" s="6" t="s">
        <v>185</v>
      </c>
      <c r="D99" s="6" t="s">
        <v>164</v>
      </c>
      <c r="E99" s="7">
        <v>45371</v>
      </c>
      <c r="F99" s="7">
        <v>45372</v>
      </c>
      <c r="G99" s="7">
        <v>45190</v>
      </c>
      <c r="H99" s="7">
        <v>45921</v>
      </c>
      <c r="I99" s="10">
        <v>40000</v>
      </c>
      <c r="J99" s="10">
        <v>3480.4</v>
      </c>
      <c r="K99" s="56" t="s">
        <v>51</v>
      </c>
      <c r="L99" s="10">
        <v>0</v>
      </c>
      <c r="M99" s="9">
        <v>0</v>
      </c>
      <c r="N99" s="9">
        <v>0</v>
      </c>
      <c r="O99" s="11"/>
      <c r="P99" s="11"/>
    </row>
    <row r="100" spans="2:16" ht="17.5" customHeight="1" x14ac:dyDescent="0.35">
      <c r="B100" s="5" t="s">
        <v>152</v>
      </c>
      <c r="C100" s="6" t="s">
        <v>185</v>
      </c>
      <c r="D100" s="6" t="s">
        <v>164</v>
      </c>
      <c r="E100" s="7">
        <v>45385</v>
      </c>
      <c r="F100" s="7">
        <v>45386</v>
      </c>
      <c r="G100" s="7">
        <v>45190</v>
      </c>
      <c r="H100" s="7">
        <v>45921</v>
      </c>
      <c r="I100" s="10">
        <v>40000</v>
      </c>
      <c r="J100" s="10">
        <v>4885</v>
      </c>
      <c r="K100" s="56" t="s">
        <v>51</v>
      </c>
      <c r="L100" s="10">
        <v>0</v>
      </c>
      <c r="M100" s="9">
        <v>0</v>
      </c>
      <c r="N100" s="9">
        <v>0</v>
      </c>
      <c r="O100" s="11"/>
      <c r="P100" s="11"/>
    </row>
    <row r="101" spans="2:16" ht="17.5" customHeight="1" x14ac:dyDescent="0.35">
      <c r="B101" s="5" t="s">
        <v>189</v>
      </c>
      <c r="C101" s="6" t="s">
        <v>185</v>
      </c>
      <c r="D101" s="6" t="s">
        <v>164</v>
      </c>
      <c r="E101" s="7">
        <v>45399</v>
      </c>
      <c r="F101" s="7">
        <v>45400</v>
      </c>
      <c r="G101" s="7">
        <v>45190</v>
      </c>
      <c r="H101" s="7">
        <v>45921</v>
      </c>
      <c r="I101" s="10">
        <v>60000</v>
      </c>
      <c r="J101" s="10">
        <v>2877</v>
      </c>
      <c r="K101" s="56" t="s">
        <v>51</v>
      </c>
      <c r="L101" s="10">
        <v>0</v>
      </c>
      <c r="M101" s="9">
        <v>0</v>
      </c>
      <c r="N101" s="9">
        <v>0</v>
      </c>
      <c r="O101" s="11"/>
      <c r="P101" s="11"/>
    </row>
    <row r="102" spans="2:16" ht="17.5" customHeight="1" x14ac:dyDescent="0.35">
      <c r="B102" s="5" t="s">
        <v>190</v>
      </c>
      <c r="C102" s="6" t="s">
        <v>185</v>
      </c>
      <c r="D102" s="6" t="s">
        <v>164</v>
      </c>
      <c r="E102" s="7">
        <v>45412</v>
      </c>
      <c r="F102" s="7">
        <v>45414</v>
      </c>
      <c r="G102" s="7">
        <v>45190</v>
      </c>
      <c r="H102" s="7">
        <v>45921</v>
      </c>
      <c r="I102" s="10">
        <v>60000</v>
      </c>
      <c r="J102" s="10">
        <v>1895</v>
      </c>
      <c r="K102" s="56" t="s">
        <v>51</v>
      </c>
      <c r="L102" s="10">
        <v>0</v>
      </c>
      <c r="M102" s="9">
        <v>0</v>
      </c>
      <c r="N102" s="9">
        <v>0</v>
      </c>
      <c r="O102" s="11"/>
      <c r="P102" s="11"/>
    </row>
    <row r="103" spans="2:16" ht="17.5" customHeight="1" x14ac:dyDescent="0.35">
      <c r="B103" s="5" t="s">
        <v>191</v>
      </c>
      <c r="C103" s="6" t="s">
        <v>185</v>
      </c>
      <c r="D103" s="6" t="s">
        <v>192</v>
      </c>
      <c r="E103" s="7">
        <v>45427</v>
      </c>
      <c r="F103" s="7">
        <v>45428</v>
      </c>
      <c r="G103" s="7">
        <v>45190</v>
      </c>
      <c r="H103" s="7">
        <v>45921</v>
      </c>
      <c r="I103" s="10">
        <v>60000</v>
      </c>
      <c r="J103" s="10">
        <v>638.20000000000005</v>
      </c>
      <c r="K103" s="56" t="s">
        <v>51</v>
      </c>
      <c r="L103" s="10">
        <v>0</v>
      </c>
      <c r="M103" s="9">
        <v>0</v>
      </c>
      <c r="N103" s="9">
        <v>0</v>
      </c>
      <c r="O103" s="11"/>
      <c r="P103" s="11"/>
    </row>
    <row r="104" spans="2:16" ht="17.5" customHeight="1" x14ac:dyDescent="0.35">
      <c r="B104" s="5" t="s">
        <v>193</v>
      </c>
      <c r="C104" s="6" t="s">
        <v>185</v>
      </c>
      <c r="D104" s="6" t="s">
        <v>192</v>
      </c>
      <c r="E104" s="7">
        <v>45441</v>
      </c>
      <c r="F104" s="7">
        <v>45442</v>
      </c>
      <c r="G104" s="7">
        <v>45190</v>
      </c>
      <c r="H104" s="7">
        <v>45921</v>
      </c>
      <c r="I104" s="10">
        <v>60000</v>
      </c>
      <c r="J104" s="10">
        <v>1500</v>
      </c>
      <c r="K104" s="56" t="s">
        <v>51</v>
      </c>
      <c r="L104" s="10">
        <v>0</v>
      </c>
      <c r="M104" s="9">
        <v>0</v>
      </c>
      <c r="N104" s="9">
        <v>0</v>
      </c>
      <c r="O104" s="11"/>
      <c r="P104" s="11"/>
    </row>
    <row r="105" spans="2:16" ht="17.5" customHeight="1" x14ac:dyDescent="0.35">
      <c r="B105" s="5" t="s">
        <v>194</v>
      </c>
      <c r="C105" s="6" t="s">
        <v>185</v>
      </c>
      <c r="D105" s="6" t="s">
        <v>192</v>
      </c>
      <c r="E105" s="7">
        <v>45455</v>
      </c>
      <c r="F105" s="7">
        <v>45456</v>
      </c>
      <c r="G105" s="7">
        <v>45190</v>
      </c>
      <c r="H105" s="7">
        <v>45921</v>
      </c>
      <c r="I105" s="10">
        <v>60000</v>
      </c>
      <c r="J105" s="10">
        <v>1000</v>
      </c>
      <c r="K105" s="56" t="s">
        <v>51</v>
      </c>
      <c r="L105" s="10">
        <v>0</v>
      </c>
      <c r="M105" s="9">
        <v>0</v>
      </c>
      <c r="N105" s="9">
        <v>0</v>
      </c>
      <c r="O105" s="11"/>
      <c r="P105" s="11"/>
    </row>
    <row r="106" spans="2:16" ht="17.5" customHeight="1" x14ac:dyDescent="0.35">
      <c r="B106" s="5" t="s">
        <v>195</v>
      </c>
      <c r="C106" s="6" t="s">
        <v>185</v>
      </c>
      <c r="D106" s="6" t="s">
        <v>192</v>
      </c>
      <c r="E106" s="7">
        <v>45469</v>
      </c>
      <c r="F106" s="7">
        <v>45470</v>
      </c>
      <c r="G106" s="7">
        <v>45190</v>
      </c>
      <c r="H106" s="7">
        <v>45921</v>
      </c>
      <c r="I106" s="10">
        <v>10000</v>
      </c>
      <c r="J106" s="10">
        <v>700</v>
      </c>
      <c r="K106" s="56" t="s">
        <v>51</v>
      </c>
      <c r="L106" s="10">
        <v>0</v>
      </c>
      <c r="M106" s="9">
        <v>0</v>
      </c>
      <c r="N106" s="9">
        <v>0</v>
      </c>
      <c r="O106" s="11"/>
      <c r="P106" s="11"/>
    </row>
    <row r="107" spans="2:16" ht="17.5" customHeight="1" x14ac:dyDescent="0.35">
      <c r="B107" s="5" t="s">
        <v>196</v>
      </c>
      <c r="C107" s="6" t="s">
        <v>185</v>
      </c>
      <c r="D107" s="6" t="s">
        <v>192</v>
      </c>
      <c r="E107" s="7">
        <v>45483</v>
      </c>
      <c r="F107" s="7">
        <v>45484</v>
      </c>
      <c r="G107" s="7">
        <v>45190</v>
      </c>
      <c r="H107" s="7">
        <v>45921</v>
      </c>
      <c r="I107" s="10">
        <v>10000</v>
      </c>
      <c r="J107" s="10">
        <v>1000</v>
      </c>
      <c r="K107" s="56" t="s">
        <v>51</v>
      </c>
      <c r="L107" s="10">
        <v>0</v>
      </c>
      <c r="M107" s="9">
        <v>0</v>
      </c>
      <c r="N107" s="9">
        <v>0</v>
      </c>
      <c r="O107" s="11"/>
      <c r="P107" s="11"/>
    </row>
    <row r="108" spans="2:16" ht="17.5" customHeight="1" x14ac:dyDescent="0.35">
      <c r="B108" s="5" t="s">
        <v>197</v>
      </c>
      <c r="C108" s="6" t="s">
        <v>185</v>
      </c>
      <c r="D108" s="6" t="s">
        <v>192</v>
      </c>
      <c r="E108" s="7">
        <v>45497</v>
      </c>
      <c r="F108" s="7">
        <v>45498</v>
      </c>
      <c r="G108" s="7">
        <v>45190</v>
      </c>
      <c r="H108" s="7">
        <v>45921</v>
      </c>
      <c r="I108" s="10">
        <v>10000</v>
      </c>
      <c r="J108" s="10">
        <v>0</v>
      </c>
      <c r="K108" s="56" t="s">
        <v>49</v>
      </c>
      <c r="L108" s="10">
        <v>0</v>
      </c>
      <c r="M108" s="9">
        <v>0</v>
      </c>
      <c r="N108" s="9">
        <v>0</v>
      </c>
      <c r="O108" s="11"/>
      <c r="P108" s="11"/>
    </row>
    <row r="109" spans="2:16" ht="17.5" customHeight="1" x14ac:dyDescent="0.35">
      <c r="B109" s="5" t="s">
        <v>198</v>
      </c>
      <c r="C109" s="6" t="s">
        <v>185</v>
      </c>
      <c r="D109" s="6" t="s">
        <v>192</v>
      </c>
      <c r="E109" s="7">
        <v>45511</v>
      </c>
      <c r="F109" s="7">
        <v>45512</v>
      </c>
      <c r="G109" s="7">
        <v>45190</v>
      </c>
      <c r="H109" s="7">
        <v>45921</v>
      </c>
      <c r="I109" s="10">
        <v>10000</v>
      </c>
      <c r="J109" s="10">
        <v>0</v>
      </c>
      <c r="K109" s="56" t="s">
        <v>49</v>
      </c>
      <c r="L109" s="10">
        <v>0</v>
      </c>
      <c r="M109" s="9">
        <v>0</v>
      </c>
      <c r="N109" s="9">
        <v>0</v>
      </c>
      <c r="O109" s="11"/>
      <c r="P109" s="11"/>
    </row>
    <row r="110" spans="2:16" ht="17.5" customHeight="1" x14ac:dyDescent="0.35">
      <c r="B110" s="5" t="s">
        <v>199</v>
      </c>
      <c r="C110" s="6" t="s">
        <v>185</v>
      </c>
      <c r="D110" s="6" t="s">
        <v>192</v>
      </c>
      <c r="E110" s="7">
        <v>45525</v>
      </c>
      <c r="F110" s="7">
        <v>45526</v>
      </c>
      <c r="G110" s="7">
        <v>45190</v>
      </c>
      <c r="H110" s="7">
        <v>45921</v>
      </c>
      <c r="I110" s="10">
        <v>10000</v>
      </c>
      <c r="J110" s="10">
        <v>60000</v>
      </c>
      <c r="K110" s="56" t="s">
        <v>51</v>
      </c>
      <c r="L110" s="10">
        <v>0</v>
      </c>
      <c r="M110" s="9">
        <v>0</v>
      </c>
      <c r="N110" s="9">
        <v>0</v>
      </c>
      <c r="O110" s="11"/>
      <c r="P110" s="11"/>
    </row>
    <row r="111" spans="2:16" s="55" customFormat="1" ht="17.5" customHeight="1" x14ac:dyDescent="0.35">
      <c r="B111" s="22"/>
      <c r="C111" s="23"/>
      <c r="D111" s="23"/>
      <c r="E111" s="23"/>
      <c r="F111" s="23"/>
      <c r="G111" s="23"/>
      <c r="H111" s="23"/>
      <c r="I111" s="24"/>
      <c r="J111" s="25"/>
      <c r="K111" s="25"/>
      <c r="L111" s="25"/>
      <c r="M111" s="25"/>
      <c r="N111" s="25"/>
      <c r="O111" s="27"/>
      <c r="P111" s="27"/>
    </row>
    <row r="112" spans="2:16" s="55" customFormat="1" ht="17.5" customHeight="1" x14ac:dyDescent="0.35">
      <c r="B112" s="103" t="s">
        <v>200</v>
      </c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</row>
    <row r="113" spans="2:16" s="2" customFormat="1" ht="17.5" customHeight="1" x14ac:dyDescent="0.35">
      <c r="B113" s="57"/>
      <c r="C113" s="57"/>
      <c r="D113" s="57"/>
      <c r="E113" s="57"/>
      <c r="F113" s="57"/>
      <c r="G113" s="57"/>
      <c r="H113" s="57"/>
      <c r="I113" s="58"/>
      <c r="J113" s="58"/>
      <c r="K113" s="58"/>
      <c r="L113" s="57"/>
      <c r="M113" s="57"/>
      <c r="N113" s="57"/>
      <c r="O113" s="57"/>
      <c r="P113" s="57"/>
    </row>
    <row r="114" spans="2:16" customFormat="1" ht="17.5" customHeight="1" x14ac:dyDescent="0.25"/>
    <row r="115" spans="2:16" s="2" customFormat="1" ht="17.5" customHeight="1" x14ac:dyDescent="0.45"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</row>
    <row r="116" spans="2:16" s="2" customFormat="1" ht="17.5" customHeight="1" x14ac:dyDescent="0.45"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</row>
    <row r="117" spans="2:16" s="2" customFormat="1" ht="17.5" customHeight="1" x14ac:dyDescent="0.45"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</row>
    <row r="118" spans="2:16" s="2" customFormat="1" ht="17.5" customHeight="1" x14ac:dyDescent="0.45"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</row>
    <row r="119" spans="2:16" s="2" customFormat="1" ht="17.5" customHeight="1" x14ac:dyDescent="0.45"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</row>
    <row r="120" spans="2:16" s="2" customFormat="1" ht="17.5" customHeight="1" x14ac:dyDescent="0.45"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</row>
    <row r="121" spans="2:16" s="2" customFormat="1" ht="17.5" customHeight="1" x14ac:dyDescent="0.45"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</row>
    <row r="122" spans="2:16" s="2" customFormat="1" ht="17.5" customHeight="1" x14ac:dyDescent="0.45"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</row>
    <row r="123" spans="2:16" s="2" customFormat="1" ht="17.5" customHeight="1" x14ac:dyDescent="0.45"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</row>
    <row r="124" spans="2:16" s="2" customFormat="1" ht="17.5" customHeight="1" x14ac:dyDescent="0.45">
      <c r="B124" s="60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</row>
    <row r="125" spans="2:16" s="2" customFormat="1" ht="18.75" customHeight="1" x14ac:dyDescent="0.35">
      <c r="B125" s="61"/>
      <c r="C125" s="61"/>
      <c r="D125" s="61"/>
      <c r="E125" s="61"/>
      <c r="F125" s="61"/>
      <c r="G125" s="61"/>
      <c r="H125" s="61"/>
      <c r="I125" s="62"/>
      <c r="J125" s="62"/>
      <c r="K125" s="62"/>
      <c r="L125" s="61"/>
      <c r="M125" s="61"/>
      <c r="N125" s="61"/>
      <c r="O125" s="61"/>
      <c r="P125" s="61"/>
    </row>
    <row r="126" spans="2:16" s="2" customFormat="1" ht="18.75" customHeight="1" x14ac:dyDescent="0.35">
      <c r="B126" s="61"/>
      <c r="C126" s="61"/>
      <c r="D126" s="61"/>
      <c r="E126" s="61"/>
      <c r="F126" s="61"/>
      <c r="G126" s="61"/>
      <c r="H126" s="61"/>
      <c r="I126" s="62"/>
      <c r="J126" s="62"/>
      <c r="K126" s="62"/>
      <c r="L126" s="61"/>
      <c r="M126" s="61"/>
      <c r="N126" s="61"/>
      <c r="O126" s="61"/>
      <c r="P126" s="61"/>
    </row>
    <row r="127" spans="2:16" s="2" customFormat="1" ht="18.75" customHeight="1" x14ac:dyDescent="0.35">
      <c r="B127" s="61"/>
      <c r="C127" s="61"/>
      <c r="D127" s="61"/>
      <c r="E127" s="61"/>
      <c r="F127" s="61"/>
      <c r="G127" s="61"/>
      <c r="H127" s="61"/>
      <c r="I127" s="62"/>
      <c r="J127" s="62"/>
      <c r="K127" s="62"/>
      <c r="L127" s="61"/>
      <c r="M127" s="61"/>
      <c r="N127" s="61"/>
      <c r="O127" s="61"/>
      <c r="P127" s="61"/>
    </row>
    <row r="128" spans="2:16" s="2" customFormat="1" ht="18.75" customHeight="1" x14ac:dyDescent="0.35">
      <c r="B128" s="61"/>
      <c r="C128" s="61"/>
      <c r="D128" s="61"/>
      <c r="E128" s="61"/>
      <c r="F128" s="61"/>
      <c r="G128" s="61"/>
      <c r="H128" s="61"/>
      <c r="I128" s="62"/>
      <c r="J128" s="62"/>
      <c r="K128" s="62"/>
      <c r="L128" s="61"/>
      <c r="M128" s="61"/>
      <c r="N128" s="61"/>
      <c r="O128" s="61"/>
      <c r="P128" s="61"/>
    </row>
    <row r="129" spans="2:16" s="2" customFormat="1" ht="18.75" customHeight="1" x14ac:dyDescent="0.35">
      <c r="B129" s="61"/>
      <c r="C129" s="61"/>
      <c r="D129" s="61"/>
      <c r="E129" s="61"/>
      <c r="F129" s="61"/>
      <c r="G129" s="61"/>
      <c r="H129" s="61"/>
      <c r="I129" s="62"/>
      <c r="J129" s="62"/>
      <c r="K129" s="62"/>
      <c r="L129" s="61"/>
      <c r="M129" s="61"/>
      <c r="N129" s="61"/>
      <c r="O129" s="61"/>
      <c r="P129" s="61"/>
    </row>
    <row r="130" spans="2:16" s="2" customFormat="1" ht="18.75" customHeight="1" x14ac:dyDescent="0.35">
      <c r="B130" s="61"/>
      <c r="C130" s="61"/>
      <c r="D130" s="61"/>
      <c r="E130" s="61"/>
      <c r="F130" s="61"/>
      <c r="G130" s="61"/>
      <c r="H130" s="61"/>
      <c r="I130" s="62"/>
      <c r="J130" s="62"/>
      <c r="K130" s="62"/>
      <c r="L130" s="61"/>
      <c r="M130" s="61"/>
      <c r="N130" s="61"/>
      <c r="O130" s="61"/>
      <c r="P130" s="61"/>
    </row>
    <row r="131" spans="2:16" s="2" customFormat="1" ht="18.75" customHeight="1" x14ac:dyDescent="0.35">
      <c r="B131" s="61"/>
      <c r="C131" s="61"/>
      <c r="D131" s="61"/>
      <c r="E131" s="61"/>
      <c r="F131" s="61"/>
      <c r="G131" s="61"/>
      <c r="H131" s="61"/>
      <c r="I131" s="62"/>
      <c r="J131" s="62"/>
      <c r="K131" s="62"/>
      <c r="L131" s="61"/>
      <c r="M131" s="61"/>
      <c r="N131" s="61"/>
      <c r="O131" s="61"/>
      <c r="P131" s="61"/>
    </row>
    <row r="132" spans="2:16" s="2" customFormat="1" ht="18.75" customHeight="1" x14ac:dyDescent="0.35">
      <c r="B132" s="61"/>
      <c r="C132" s="61"/>
      <c r="D132" s="61"/>
      <c r="E132" s="61"/>
      <c r="F132" s="61"/>
      <c r="G132" s="61"/>
      <c r="H132" s="61"/>
      <c r="I132" s="62"/>
      <c r="J132" s="62"/>
      <c r="K132" s="62"/>
      <c r="L132" s="61"/>
      <c r="M132" s="61"/>
      <c r="N132" s="61"/>
      <c r="O132" s="61"/>
      <c r="P132" s="61"/>
    </row>
    <row r="133" spans="2:16" s="2" customFormat="1" ht="18.75" customHeight="1" x14ac:dyDescent="0.35">
      <c r="B133" s="61"/>
      <c r="C133" s="61"/>
      <c r="D133" s="61"/>
      <c r="E133" s="61"/>
      <c r="F133" s="61"/>
      <c r="G133" s="61"/>
      <c r="H133" s="61"/>
      <c r="I133" s="62"/>
      <c r="J133" s="62"/>
      <c r="K133" s="62"/>
      <c r="L133" s="61"/>
      <c r="M133" s="61"/>
      <c r="N133" s="61"/>
      <c r="O133" s="61"/>
      <c r="P133" s="61"/>
    </row>
    <row r="134" spans="2:16" s="2" customFormat="1" ht="18.75" customHeight="1" x14ac:dyDescent="0.35">
      <c r="B134" s="61"/>
      <c r="C134" s="61"/>
      <c r="D134" s="61"/>
      <c r="E134" s="61"/>
      <c r="F134" s="61"/>
      <c r="G134" s="61"/>
      <c r="H134" s="61"/>
      <c r="I134" s="62"/>
      <c r="J134" s="62"/>
      <c r="K134" s="62"/>
      <c r="L134" s="61"/>
      <c r="M134" s="61"/>
      <c r="N134" s="61"/>
      <c r="O134" s="61"/>
      <c r="P134" s="61"/>
    </row>
    <row r="135" spans="2:16" s="2" customFormat="1" ht="18.75" customHeight="1" x14ac:dyDescent="0.35">
      <c r="B135" s="61"/>
      <c r="C135" s="61"/>
      <c r="D135" s="61"/>
      <c r="E135" s="61"/>
      <c r="F135" s="61"/>
      <c r="G135" s="61"/>
      <c r="H135" s="61"/>
      <c r="I135" s="62"/>
      <c r="J135" s="62"/>
      <c r="K135" s="62"/>
      <c r="L135" s="61"/>
      <c r="M135" s="61"/>
      <c r="N135" s="61"/>
      <c r="O135" s="61"/>
      <c r="P135" s="61"/>
    </row>
    <row r="136" spans="2:16" s="2" customFormat="1" ht="18.75" customHeight="1" x14ac:dyDescent="0.35">
      <c r="B136" s="61"/>
      <c r="C136" s="61"/>
      <c r="D136" s="61"/>
      <c r="E136" s="61"/>
      <c r="F136" s="61"/>
      <c r="G136" s="61"/>
      <c r="H136" s="61"/>
      <c r="I136" s="62"/>
      <c r="J136" s="62"/>
      <c r="K136" s="62"/>
      <c r="L136" s="61"/>
      <c r="M136" s="61"/>
      <c r="N136" s="61"/>
      <c r="O136" s="61"/>
      <c r="P136" s="61"/>
    </row>
    <row r="137" spans="2:16" s="2" customFormat="1" ht="18.75" customHeight="1" x14ac:dyDescent="0.35">
      <c r="B137" s="61"/>
      <c r="C137" s="61"/>
      <c r="D137" s="61"/>
      <c r="E137" s="61"/>
      <c r="F137" s="61"/>
      <c r="G137" s="61"/>
      <c r="H137" s="61"/>
      <c r="I137" s="62"/>
      <c r="J137" s="62"/>
      <c r="K137" s="62"/>
      <c r="L137" s="61"/>
      <c r="M137" s="61"/>
      <c r="N137" s="61"/>
      <c r="O137" s="61"/>
      <c r="P137" s="61"/>
    </row>
    <row r="138" spans="2:16" s="2" customFormat="1" ht="18.75" customHeight="1" x14ac:dyDescent="0.35">
      <c r="B138" s="61"/>
      <c r="C138" s="61"/>
      <c r="D138" s="61"/>
      <c r="E138" s="61"/>
      <c r="F138" s="61"/>
      <c r="G138" s="61"/>
      <c r="H138" s="61"/>
      <c r="I138" s="62"/>
      <c r="J138" s="62"/>
      <c r="K138" s="62"/>
      <c r="L138" s="61"/>
      <c r="M138" s="61"/>
      <c r="N138" s="61"/>
      <c r="O138" s="61"/>
      <c r="P138" s="61"/>
    </row>
    <row r="139" spans="2:16" s="2" customFormat="1" ht="17.5" customHeight="1" x14ac:dyDescent="0.45">
      <c r="B139" s="88" t="s">
        <v>153</v>
      </c>
      <c r="C139" s="88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</row>
    <row r="140" spans="2:16" s="2" customFormat="1" ht="17.5" customHeight="1" x14ac:dyDescent="0.45">
      <c r="B140" s="89" t="s">
        <v>154</v>
      </c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</row>
  </sheetData>
  <mergeCells count="22">
    <mergeCell ref="G8:G9"/>
    <mergeCell ref="B2:P2"/>
    <mergeCell ref="B3:P3"/>
    <mergeCell ref="B4:P4"/>
    <mergeCell ref="B5:P5"/>
    <mergeCell ref="B7:P7"/>
    <mergeCell ref="B1:P1"/>
    <mergeCell ref="P8:P9"/>
    <mergeCell ref="B112:P112"/>
    <mergeCell ref="B139:P139"/>
    <mergeCell ref="B140:P140"/>
    <mergeCell ref="B6:P6"/>
    <mergeCell ref="H8:H9"/>
    <mergeCell ref="I8:I9"/>
    <mergeCell ref="J8:J9"/>
    <mergeCell ref="K8:N8"/>
    <mergeCell ref="O8:O9"/>
    <mergeCell ref="B8:B9"/>
    <mergeCell ref="C8:C9"/>
    <mergeCell ref="D8:D9"/>
    <mergeCell ref="E8:E9"/>
    <mergeCell ref="F8:F9"/>
  </mergeCells>
  <pageMargins left="0.25" right="0.25" top="0.25" bottom="0.25" header="0.3" footer="0.3"/>
  <pageSetup paperSize="9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opLeftCell="F21" zoomScale="85" zoomScaleNormal="85" zoomScaleSheetLayoutView="55" workbookViewId="0">
      <selection activeCell="L32" sqref="L32"/>
    </sheetView>
  </sheetViews>
  <sheetFormatPr defaultColWidth="25.81640625" defaultRowHeight="20.149999999999999" customHeight="1" x14ac:dyDescent="0.35"/>
  <cols>
    <col min="1" max="1" width="7" style="2" customWidth="1"/>
    <col min="2" max="3" width="25.81640625" style="2" customWidth="1"/>
    <col min="4" max="4" width="14.453125" style="2" customWidth="1"/>
    <col min="5" max="6" width="25.81640625" style="2" customWidth="1"/>
    <col min="7" max="7" width="14.26953125" style="2" customWidth="1"/>
    <col min="8" max="9" width="25.81640625" style="2" customWidth="1"/>
    <col min="10" max="10" width="14.1796875" style="2" customWidth="1"/>
    <col min="11" max="12" width="25.81640625" style="2" customWidth="1"/>
    <col min="13" max="16384" width="25.81640625" style="2"/>
  </cols>
  <sheetData>
    <row r="1" spans="1:12" ht="20.149999999999999" customHeight="1" x14ac:dyDescent="0.3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ht="20.149999999999999" customHeight="1" x14ac:dyDescent="0.65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ht="20.149999999999999" customHeight="1" x14ac:dyDescent="0.65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 ht="20.149999999999999" customHeight="1" x14ac:dyDescent="0.3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5" spans="1:12" ht="20.149999999999999" customHeight="1" x14ac:dyDescent="0.45">
      <c r="A5" s="107" t="s">
        <v>202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2" ht="20.149999999999999" customHeight="1" x14ac:dyDescent="0.45">
      <c r="A6" s="107" t="s">
        <v>162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2" ht="20.149999999999999" customHeight="1" x14ac:dyDescent="0.35">
      <c r="B7" s="63"/>
    </row>
    <row r="8" spans="1:12" ht="20.149999999999999" customHeight="1" x14ac:dyDescent="0.35">
      <c r="B8" s="64" t="s">
        <v>203</v>
      </c>
      <c r="C8" s="64" t="s">
        <v>204</v>
      </c>
      <c r="E8" s="64" t="s">
        <v>203</v>
      </c>
      <c r="F8" s="64" t="s">
        <v>204</v>
      </c>
      <c r="H8" s="64" t="s">
        <v>203</v>
      </c>
      <c r="I8" s="64" t="s">
        <v>204</v>
      </c>
      <c r="K8" s="64" t="s">
        <v>203</v>
      </c>
      <c r="L8" s="64" t="s">
        <v>204</v>
      </c>
    </row>
    <row r="9" spans="1:12" ht="20.149999999999999" customHeight="1" x14ac:dyDescent="0.35">
      <c r="B9" s="65">
        <v>44140</v>
      </c>
      <c r="C9" s="66">
        <v>7.1580000000000005E-2</v>
      </c>
      <c r="E9" s="65">
        <f>B43+14</f>
        <v>44630</v>
      </c>
      <c r="F9" s="66">
        <v>0.103836</v>
      </c>
      <c r="H9" s="65">
        <v>45099</v>
      </c>
      <c r="I9" s="66">
        <v>0.21981899999999999</v>
      </c>
      <c r="K9" s="67">
        <v>45596</v>
      </c>
      <c r="L9" s="68">
        <v>0.150639</v>
      </c>
    </row>
    <row r="10" spans="1:12" ht="20.149999999999999" customHeight="1" x14ac:dyDescent="0.35">
      <c r="B10" s="65">
        <v>44154</v>
      </c>
      <c r="C10" s="66">
        <v>7.1476999999999999E-2</v>
      </c>
      <c r="E10" s="65">
        <f>E9+14</f>
        <v>44644</v>
      </c>
      <c r="F10" s="66">
        <v>0.109948</v>
      </c>
      <c r="H10" s="65">
        <v>45120</v>
      </c>
      <c r="I10" s="66">
        <v>0.21988199999999999</v>
      </c>
      <c r="K10" s="65">
        <f t="shared" ref="K10:K18" si="0">K9+14</f>
        <v>45610</v>
      </c>
      <c r="L10" s="66">
        <v>0.13867599999999999</v>
      </c>
    </row>
    <row r="11" spans="1:12" ht="20.149999999999999" customHeight="1" x14ac:dyDescent="0.35">
      <c r="B11" s="65">
        <v>44168</v>
      </c>
      <c r="C11" s="66">
        <v>7.1401999999999993E-2</v>
      </c>
      <c r="E11" s="65">
        <v>44658</v>
      </c>
      <c r="F11" s="66">
        <v>0.117506</v>
      </c>
      <c r="H11" s="65">
        <v>45132</v>
      </c>
      <c r="I11" s="66">
        <v>0.22747300000000001</v>
      </c>
      <c r="K11" s="65">
        <f t="shared" si="0"/>
        <v>45624</v>
      </c>
      <c r="L11" s="66">
        <v>0.134549</v>
      </c>
    </row>
    <row r="12" spans="1:12" ht="20.149999999999999" customHeight="1" x14ac:dyDescent="0.35">
      <c r="B12" s="65">
        <v>44182</v>
      </c>
      <c r="C12" s="66">
        <v>7.1337999999999999E-2</v>
      </c>
      <c r="E12" s="65">
        <v>44672</v>
      </c>
      <c r="F12" s="66">
        <v>0.12396699999999999</v>
      </c>
      <c r="H12" s="65">
        <v>45148</v>
      </c>
      <c r="I12" s="66">
        <v>0.22897400000000001</v>
      </c>
      <c r="K12" s="65">
        <f t="shared" si="0"/>
        <v>45638</v>
      </c>
      <c r="L12" s="66">
        <v>0.12936</v>
      </c>
    </row>
    <row r="13" spans="1:12" ht="20.149999999999999" customHeight="1" x14ac:dyDescent="0.35">
      <c r="B13" s="65">
        <v>44196</v>
      </c>
      <c r="C13" s="66">
        <v>7.1138000000000007E-2</v>
      </c>
      <c r="E13" s="65">
        <v>44679</v>
      </c>
      <c r="F13" s="66">
        <v>0.131909</v>
      </c>
      <c r="H13" s="65">
        <f>H12+14</f>
        <v>45162</v>
      </c>
      <c r="I13" s="66">
        <v>0.22840299999999999</v>
      </c>
      <c r="K13" s="65">
        <f t="shared" si="0"/>
        <v>45652</v>
      </c>
      <c r="L13" s="66">
        <v>0.118217</v>
      </c>
    </row>
    <row r="14" spans="1:12" ht="20.149999999999999" customHeight="1" x14ac:dyDescent="0.35">
      <c r="B14" s="65">
        <v>44210</v>
      </c>
      <c r="C14" s="66">
        <v>7.109E-2</v>
      </c>
      <c r="E14" s="65">
        <v>44700</v>
      </c>
      <c r="F14" s="66">
        <v>0.14193600000000001</v>
      </c>
      <c r="H14" s="65">
        <v>45176</v>
      </c>
      <c r="I14" s="66">
        <v>0.22873399999999999</v>
      </c>
      <c r="K14" s="65">
        <f t="shared" si="0"/>
        <v>45666</v>
      </c>
      <c r="L14" s="66">
        <v>0.118517</v>
      </c>
    </row>
    <row r="15" spans="1:12" ht="20.149999999999999" customHeight="1" x14ac:dyDescent="0.35">
      <c r="B15" s="65">
        <v>44224</v>
      </c>
      <c r="C15" s="66">
        <v>7.1386000000000005E-2</v>
      </c>
      <c r="E15" s="65">
        <v>44714</v>
      </c>
      <c r="F15" s="66">
        <v>0.14422499999999999</v>
      </c>
      <c r="H15" s="65">
        <v>45190</v>
      </c>
      <c r="I15" s="66">
        <v>0.23393800000000001</v>
      </c>
      <c r="K15" s="65">
        <f t="shared" si="0"/>
        <v>45680</v>
      </c>
      <c r="L15" s="66">
        <v>0.117064</v>
      </c>
    </row>
    <row r="16" spans="1:12" ht="20.149999999999999" customHeight="1" x14ac:dyDescent="0.35">
      <c r="B16" s="65">
        <v>44238</v>
      </c>
      <c r="C16" s="66">
        <v>7.1516999999999997E-2</v>
      </c>
      <c r="E16" s="65">
        <v>44728</v>
      </c>
      <c r="F16" s="66">
        <v>0.146647</v>
      </c>
      <c r="H16" s="65">
        <v>45204</v>
      </c>
      <c r="I16" s="66">
        <v>0.22756399999999999</v>
      </c>
      <c r="K16" s="65">
        <f t="shared" si="0"/>
        <v>45694</v>
      </c>
      <c r="L16" s="66">
        <v>0.115854</v>
      </c>
    </row>
    <row r="17" spans="2:12" ht="20.149999999999999" customHeight="1" x14ac:dyDescent="0.35">
      <c r="B17" s="65">
        <v>44252</v>
      </c>
      <c r="C17" s="66">
        <v>7.1623000000000006E-2</v>
      </c>
      <c r="E17" s="65">
        <v>44742</v>
      </c>
      <c r="F17" s="66">
        <v>0.15119299999999999</v>
      </c>
      <c r="H17" s="65">
        <v>45218</v>
      </c>
      <c r="I17" s="66">
        <v>0.22395561710741588</v>
      </c>
      <c r="K17" s="65">
        <f t="shared" si="0"/>
        <v>45708</v>
      </c>
      <c r="L17" s="66">
        <v>0.11665300000000001</v>
      </c>
    </row>
    <row r="18" spans="2:12" ht="20.149999999999999" customHeight="1" x14ac:dyDescent="0.35">
      <c r="B18" s="65">
        <v>44266</v>
      </c>
      <c r="C18" s="66">
        <v>7.1905999999999998E-2</v>
      </c>
      <c r="E18" s="65">
        <v>44756</v>
      </c>
      <c r="F18" s="66">
        <v>0.150835</v>
      </c>
      <c r="H18" s="65">
        <v>45232</v>
      </c>
      <c r="I18" s="66">
        <v>0.2214028210626495</v>
      </c>
      <c r="K18" s="65">
        <f t="shared" si="0"/>
        <v>45722</v>
      </c>
      <c r="L18" s="66">
        <v>0.11695999999999999</v>
      </c>
    </row>
    <row r="19" spans="2:12" ht="20.149999999999999" customHeight="1" x14ac:dyDescent="0.35">
      <c r="B19" s="65">
        <v>44280</v>
      </c>
      <c r="C19" s="66">
        <v>7.3151999999999995E-2</v>
      </c>
      <c r="E19" s="65">
        <v>44770</v>
      </c>
      <c r="F19" s="66">
        <v>0.15573400000000001</v>
      </c>
      <c r="H19" s="65">
        <v>45246</v>
      </c>
      <c r="I19" s="66">
        <v>0.21842800000000001</v>
      </c>
      <c r="K19" s="65">
        <v>45736</v>
      </c>
      <c r="L19" s="66">
        <v>0.11701300000000001</v>
      </c>
    </row>
    <row r="20" spans="2:12" ht="20.149999999999999" customHeight="1" x14ac:dyDescent="0.35">
      <c r="B20" s="65">
        <v>44294</v>
      </c>
      <c r="C20" s="66">
        <v>7.4298000000000003E-2</v>
      </c>
      <c r="E20" s="65">
        <v>44784</v>
      </c>
      <c r="F20" s="66">
        <v>0.156338</v>
      </c>
      <c r="H20" s="65">
        <v>45260</v>
      </c>
      <c r="I20" s="66">
        <v>0.21287800000000001</v>
      </c>
      <c r="K20" s="65">
        <v>45750</v>
      </c>
      <c r="L20" s="66">
        <v>0.117212</v>
      </c>
    </row>
    <row r="21" spans="2:12" ht="20.149999999999999" customHeight="1" x14ac:dyDescent="0.35">
      <c r="B21" s="65">
        <v>44308</v>
      </c>
      <c r="C21" s="66">
        <v>7.4417999999999998E-2</v>
      </c>
      <c r="E21" s="65">
        <v>44798</v>
      </c>
      <c r="F21" s="66">
        <v>0.15695700000000001</v>
      </c>
      <c r="G21" s="69"/>
      <c r="H21" s="65">
        <v>45274</v>
      </c>
      <c r="I21" s="66">
        <v>0.213395</v>
      </c>
      <c r="K21" s="65">
        <v>45764</v>
      </c>
      <c r="L21" s="66">
        <v>0.118256</v>
      </c>
    </row>
    <row r="22" spans="2:12" ht="20.149999999999999" customHeight="1" x14ac:dyDescent="0.35">
      <c r="B22" s="65">
        <v>44322</v>
      </c>
      <c r="C22" s="66">
        <v>7.3762999999999995E-2</v>
      </c>
      <c r="E22" s="65">
        <v>44812</v>
      </c>
      <c r="F22" s="66">
        <v>0.157331</v>
      </c>
      <c r="H22" s="65">
        <v>45288</v>
      </c>
      <c r="I22" s="66">
        <v>0.21359</v>
      </c>
      <c r="K22" s="65">
        <v>45779</v>
      </c>
      <c r="L22" s="66">
        <v>0.11962504517417355</v>
      </c>
    </row>
    <row r="23" spans="2:12" ht="20.149999999999999" customHeight="1" x14ac:dyDescent="0.35">
      <c r="B23" s="65">
        <v>44336</v>
      </c>
      <c r="C23" s="66">
        <v>7.3308999999999999E-2</v>
      </c>
      <c r="E23" s="65">
        <v>44826</v>
      </c>
      <c r="F23" s="66">
        <v>0.158474</v>
      </c>
      <c r="H23" s="65">
        <v>45302</v>
      </c>
      <c r="I23" s="66">
        <v>0.21320800000000001</v>
      </c>
      <c r="K23" s="65">
        <v>45792</v>
      </c>
      <c r="L23" s="66">
        <v>0.11980291282968587</v>
      </c>
    </row>
    <row r="24" spans="2:12" ht="20.149999999999999" customHeight="1" x14ac:dyDescent="0.35">
      <c r="B24" s="65">
        <v>44350</v>
      </c>
      <c r="C24" s="66">
        <v>7.3419999999999999E-2</v>
      </c>
      <c r="E24" s="65">
        <v>44840</v>
      </c>
      <c r="F24" s="66">
        <v>0.159749</v>
      </c>
      <c r="H24" s="65">
        <v>45316</v>
      </c>
      <c r="I24" s="66">
        <v>0.209672</v>
      </c>
      <c r="K24" s="65">
        <v>45806</v>
      </c>
      <c r="L24" s="66">
        <v>0.112097</v>
      </c>
    </row>
    <row r="25" spans="2:12" ht="20.149999999999999" customHeight="1" x14ac:dyDescent="0.35">
      <c r="B25" s="65">
        <v>44364</v>
      </c>
      <c r="C25" s="66">
        <v>7.3419999999999999E-2</v>
      </c>
      <c r="E25" s="65">
        <v>44854</v>
      </c>
      <c r="F25" s="66">
        <v>0.155998</v>
      </c>
      <c r="H25" s="65">
        <v>45329</v>
      </c>
      <c r="I25" s="66">
        <v>0.20474500000000001</v>
      </c>
      <c r="K25" s="65">
        <v>45820</v>
      </c>
      <c r="L25" s="66">
        <v>0.1113439598431937</v>
      </c>
    </row>
    <row r="26" spans="2:12" ht="20.149999999999999" customHeight="1" x14ac:dyDescent="0.35">
      <c r="B26" s="65">
        <v>44379</v>
      </c>
      <c r="C26" s="66">
        <v>7.3123999999999995E-2</v>
      </c>
      <c r="E26" s="65">
        <v>44868</v>
      </c>
      <c r="F26" s="66">
        <v>0.15671199999999999</v>
      </c>
      <c r="H26" s="65">
        <v>45344</v>
      </c>
      <c r="I26" s="66">
        <v>0.204399</v>
      </c>
      <c r="K26" s="65">
        <v>45834</v>
      </c>
      <c r="L26" s="66">
        <v>0.1094839774939398</v>
      </c>
    </row>
    <row r="27" spans="2:12" ht="20.149999999999999" customHeight="1" x14ac:dyDescent="0.35">
      <c r="B27" s="65">
        <v>44392</v>
      </c>
      <c r="C27" s="66">
        <v>7.2953241296699362E-2</v>
      </c>
      <c r="E27" s="65">
        <v>44882</v>
      </c>
      <c r="F27" s="66">
        <v>0.15699099999999999</v>
      </c>
      <c r="H27" s="65">
        <v>45358</v>
      </c>
      <c r="I27" s="66">
        <v>0.21312999999999999</v>
      </c>
      <c r="K27" s="65">
        <f>K26+14</f>
        <v>45848</v>
      </c>
      <c r="L27" s="66">
        <v>0.10953016696742267</v>
      </c>
    </row>
    <row r="28" spans="2:12" ht="20.149999999999999" customHeight="1" x14ac:dyDescent="0.35">
      <c r="B28" s="65">
        <v>44406</v>
      </c>
      <c r="C28" s="66">
        <v>7.237150791854402E-2</v>
      </c>
      <c r="E28" s="65">
        <v>44896</v>
      </c>
      <c r="F28" s="66">
        <v>0.156947</v>
      </c>
      <c r="H28" s="65">
        <v>45372</v>
      </c>
      <c r="I28" s="66">
        <v>0.21257899999999999</v>
      </c>
      <c r="K28" s="65">
        <f>K27+14</f>
        <v>45862</v>
      </c>
      <c r="L28" s="66">
        <v>0.108626</v>
      </c>
    </row>
    <row r="29" spans="2:12" ht="20.149999999999999" customHeight="1" x14ac:dyDescent="0.35">
      <c r="B29" s="65">
        <v>44420</v>
      </c>
      <c r="C29" s="66">
        <v>7.2324999545671051E-2</v>
      </c>
      <c r="E29" s="65">
        <v>44910</v>
      </c>
      <c r="F29" s="66">
        <v>0.16880300000000001</v>
      </c>
      <c r="H29" s="65">
        <v>45386</v>
      </c>
      <c r="I29" s="66">
        <v>0.21426000000000001</v>
      </c>
      <c r="K29" s="65">
        <v>45876</v>
      </c>
      <c r="L29" s="66">
        <v>0.10675</v>
      </c>
    </row>
    <row r="30" spans="2:12" ht="20.149999999999999" customHeight="1" x14ac:dyDescent="0.35">
      <c r="B30" s="65">
        <v>44434</v>
      </c>
      <c r="C30" s="66">
        <v>7.2294999999999998E-2</v>
      </c>
      <c r="E30" s="65">
        <v>44924</v>
      </c>
      <c r="F30" s="66">
        <v>0.16973299999999999</v>
      </c>
      <c r="H30" s="65">
        <v>45400</v>
      </c>
      <c r="I30" s="66">
        <v>0.21600800000000001</v>
      </c>
      <c r="K30" s="65">
        <f t="shared" ref="K30:K32" si="1">K29+14</f>
        <v>45890</v>
      </c>
      <c r="L30" s="66">
        <v>0.10800497709627872</v>
      </c>
    </row>
    <row r="31" spans="2:12" ht="20.149999999999999" customHeight="1" x14ac:dyDescent="0.35">
      <c r="B31" s="65">
        <v>44448</v>
      </c>
      <c r="C31" s="66">
        <v>7.2292999999999996E-2</v>
      </c>
      <c r="E31" s="65">
        <v>44930</v>
      </c>
      <c r="F31" s="66">
        <v>0.169623</v>
      </c>
      <c r="H31" s="65">
        <v>45414</v>
      </c>
      <c r="I31" s="66">
        <v>0.216363</v>
      </c>
      <c r="K31" s="65">
        <f t="shared" si="1"/>
        <v>45904</v>
      </c>
      <c r="L31" s="66">
        <v>0.10820399999999999</v>
      </c>
    </row>
    <row r="32" spans="2:12" ht="20.149999999999999" customHeight="1" x14ac:dyDescent="0.35">
      <c r="B32" s="65">
        <v>44462</v>
      </c>
      <c r="C32" s="66">
        <v>7.2103E-2</v>
      </c>
      <c r="E32" s="65">
        <v>44938</v>
      </c>
      <c r="F32" s="66">
        <v>0.16986599999999999</v>
      </c>
      <c r="H32" s="65">
        <v>45428</v>
      </c>
      <c r="I32" s="66">
        <v>0.215893</v>
      </c>
      <c r="K32" s="65">
        <f t="shared" si="1"/>
        <v>45918</v>
      </c>
      <c r="L32" s="66">
        <v>0.108295</v>
      </c>
    </row>
    <row r="33" spans="2:12" ht="20.149999999999999" customHeight="1" x14ac:dyDescent="0.35">
      <c r="B33" s="65">
        <v>44476</v>
      </c>
      <c r="C33" s="66">
        <v>7.5710697478014566E-2</v>
      </c>
      <c r="E33" s="65">
        <v>44952</v>
      </c>
      <c r="F33" s="66">
        <v>0.169909</v>
      </c>
      <c r="H33" s="65">
        <v>45442</v>
      </c>
      <c r="I33" s="66">
        <v>0.21571899999999999</v>
      </c>
      <c r="J33" s="70"/>
      <c r="K33" s="78"/>
      <c r="L33" s="79"/>
    </row>
    <row r="34" spans="2:12" ht="20.149999999999999" customHeight="1" x14ac:dyDescent="0.35">
      <c r="B34" s="65">
        <v>44490</v>
      </c>
      <c r="C34" s="66">
        <v>7.7041999999999999E-2</v>
      </c>
      <c r="E34" s="65">
        <v>44966</v>
      </c>
      <c r="F34" s="66">
        <v>0.17819399999999999</v>
      </c>
      <c r="H34" s="65">
        <v>45456</v>
      </c>
      <c r="I34" s="66">
        <v>0.20937446011516606</v>
      </c>
      <c r="K34" s="80"/>
      <c r="L34" s="81"/>
    </row>
    <row r="35" spans="2:12" ht="20.149999999999999" customHeight="1" x14ac:dyDescent="0.35">
      <c r="B35" s="65">
        <v>44504</v>
      </c>
      <c r="C35" s="66">
        <v>8.1748000000000001E-2</v>
      </c>
      <c r="E35" s="65">
        <v>44980</v>
      </c>
      <c r="F35" s="66">
        <v>0.17937900000000001</v>
      </c>
      <c r="H35" s="65">
        <v>45470</v>
      </c>
      <c r="I35" s="66">
        <v>0.19986261370853337</v>
      </c>
      <c r="K35" s="80"/>
      <c r="L35" s="81"/>
    </row>
    <row r="36" spans="2:12" ht="20.149999999999999" customHeight="1" x14ac:dyDescent="0.35">
      <c r="B36" s="65">
        <v>44518</v>
      </c>
      <c r="C36" s="66">
        <v>8.3794999999999994E-2</v>
      </c>
      <c r="E36" s="65">
        <v>44994</v>
      </c>
      <c r="F36" s="66">
        <v>0.19265199999999999</v>
      </c>
      <c r="H36" s="65">
        <v>45484</v>
      </c>
      <c r="I36" s="66">
        <v>0.20014499999999999</v>
      </c>
      <c r="K36" s="80"/>
      <c r="L36" s="81"/>
    </row>
    <row r="37" spans="2:12" ht="20.149999999999999" customHeight="1" x14ac:dyDescent="0.35">
      <c r="B37" s="65">
        <v>44532</v>
      </c>
      <c r="C37" s="66">
        <v>8.5002999999999995E-2</v>
      </c>
      <c r="E37" s="65">
        <v>45012</v>
      </c>
      <c r="F37" s="66">
        <v>0.20971930254900936</v>
      </c>
      <c r="H37" s="65">
        <v>45498</v>
      </c>
      <c r="I37" s="66">
        <v>0.19838373526926861</v>
      </c>
      <c r="K37" s="80"/>
      <c r="L37" s="81"/>
    </row>
    <row r="38" spans="2:12" ht="20.149999999999999" customHeight="1" x14ac:dyDescent="0.35">
      <c r="B38" s="65">
        <v>44546</v>
      </c>
      <c r="C38" s="66">
        <v>0.103912</v>
      </c>
      <c r="E38" s="65">
        <v>45022</v>
      </c>
      <c r="F38" s="66">
        <v>0.210643</v>
      </c>
      <c r="H38" s="65">
        <v>45512</v>
      </c>
      <c r="I38" s="66">
        <v>0.194852</v>
      </c>
      <c r="K38" s="80"/>
      <c r="L38" s="81"/>
    </row>
    <row r="39" spans="2:12" ht="20.149999999999999" customHeight="1" x14ac:dyDescent="0.35">
      <c r="B39" s="65">
        <v>44560</v>
      </c>
      <c r="C39" s="66">
        <v>0.106589</v>
      </c>
      <c r="E39" s="65">
        <v>45036</v>
      </c>
      <c r="F39" s="66">
        <v>0.219391</v>
      </c>
      <c r="H39" s="65">
        <v>45526</v>
      </c>
      <c r="I39" s="66">
        <v>0.18895899999999999</v>
      </c>
      <c r="K39" s="80"/>
      <c r="L39" s="81"/>
    </row>
    <row r="40" spans="2:12" ht="20.149999999999999" customHeight="1" x14ac:dyDescent="0.35">
      <c r="B40" s="65">
        <v>44574</v>
      </c>
      <c r="C40" s="66">
        <v>0.10387299999999999</v>
      </c>
      <c r="E40" s="65">
        <v>45050</v>
      </c>
      <c r="F40" s="66">
        <v>0.21984000000000001</v>
      </c>
      <c r="H40" s="65">
        <v>45540</v>
      </c>
      <c r="I40" s="66">
        <v>0.17466000000000001</v>
      </c>
      <c r="K40" s="80"/>
      <c r="L40" s="81"/>
    </row>
    <row r="41" spans="2:12" ht="20.149999999999999" customHeight="1" x14ac:dyDescent="0.35">
      <c r="B41" s="65">
        <v>44588</v>
      </c>
      <c r="C41" s="66">
        <v>0.10373</v>
      </c>
      <c r="E41" s="65">
        <v>45064</v>
      </c>
      <c r="F41" s="66">
        <v>0.219862</v>
      </c>
      <c r="H41" s="65">
        <v>45554</v>
      </c>
      <c r="I41" s="66">
        <v>0.17410200000000001</v>
      </c>
    </row>
    <row r="42" spans="2:12" ht="20.149999999999999" customHeight="1" x14ac:dyDescent="0.35">
      <c r="B42" s="65">
        <v>44602</v>
      </c>
      <c r="C42" s="66">
        <v>0.1020301009013691</v>
      </c>
      <c r="E42" s="65">
        <v>45078</v>
      </c>
      <c r="F42" s="66">
        <v>0.21992300000000001</v>
      </c>
      <c r="H42" s="65">
        <v>45568</v>
      </c>
      <c r="I42" s="66">
        <v>0.17574000000000001</v>
      </c>
    </row>
    <row r="43" spans="2:12" ht="20.149999999999999" customHeight="1" x14ac:dyDescent="0.35">
      <c r="B43" s="71">
        <v>44616</v>
      </c>
      <c r="C43" s="72">
        <v>0.10264</v>
      </c>
      <c r="E43" s="71">
        <v>45092</v>
      </c>
      <c r="F43" s="72">
        <v>0.21975</v>
      </c>
      <c r="H43" s="71">
        <v>45582</v>
      </c>
      <c r="I43" s="72">
        <v>0.15859999999999999</v>
      </c>
    </row>
    <row r="44" spans="2:12" ht="20.149999999999999" customHeight="1" x14ac:dyDescent="0.35">
      <c r="B44"/>
      <c r="C44"/>
      <c r="E44" s="69"/>
    </row>
    <row r="45" spans="2:12" ht="20.149999999999999" customHeight="1" x14ac:dyDescent="0.35">
      <c r="B45"/>
      <c r="C45"/>
      <c r="E45" s="69"/>
    </row>
    <row r="46" spans="2:12" ht="20.149999999999999" customHeight="1" x14ac:dyDescent="0.35">
      <c r="B46"/>
      <c r="C46"/>
      <c r="E46" s="69"/>
    </row>
    <row r="47" spans="2:12" ht="20.149999999999999" customHeight="1" x14ac:dyDescent="0.35">
      <c r="B47"/>
      <c r="C47"/>
      <c r="E47" s="69"/>
    </row>
    <row r="48" spans="2:12" ht="20.149999999999999" customHeight="1" x14ac:dyDescent="0.35">
      <c r="B48"/>
      <c r="C48"/>
      <c r="E48" s="69"/>
    </row>
    <row r="49" spans="1:12" ht="20.149999999999999" customHeight="1" x14ac:dyDescent="0.45">
      <c r="A49" s="88" t="s">
        <v>201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</row>
    <row r="50" spans="1:12" ht="20.149999999999999" customHeight="1" x14ac:dyDescent="0.45">
      <c r="A50" s="89" t="s">
        <v>154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</row>
  </sheetData>
  <mergeCells count="8">
    <mergeCell ref="A49:L49"/>
    <mergeCell ref="A50:L50"/>
    <mergeCell ref="A1:L1"/>
    <mergeCell ref="A2:L2"/>
    <mergeCell ref="A3:L3"/>
    <mergeCell ref="A4:L4"/>
    <mergeCell ref="A5:L5"/>
    <mergeCell ref="A6:L6"/>
  </mergeCells>
  <pageMargins left="0.25" right="0.25" top="0.25" bottom="0.2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Floater Summary-QR</vt:lpstr>
      <vt:lpstr>Floater Summary-QR rates</vt:lpstr>
      <vt:lpstr>Floater Summary-QR FN</vt:lpstr>
      <vt:lpstr>Floater Summary-QR FN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Waseem Haider - DMMD</dc:creator>
  <cp:lastModifiedBy>Jehanzaib Zulfiqar - DMMD</cp:lastModifiedBy>
  <dcterms:created xsi:type="dcterms:W3CDTF">2025-11-18T06:11:57Z</dcterms:created>
  <dcterms:modified xsi:type="dcterms:W3CDTF">2026-06-12T09:57:19Z</dcterms:modified>
</cp:coreProperties>
</file>