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25A24097-F3E8-4A15-9203-A55D9AAE04AE}" xr6:coauthVersionLast="47" xr6:coauthVersionMax="47" xr10:uidLastSave="{00000000-0000-0000-0000-000000000000}"/>
  <bookViews>
    <workbookView xWindow="-110" yWindow="-110" windowWidth="19420" windowHeight="11500" xr2:uid="{274B999C-D512-42E3-BF1A-D62E36A6CB60}"/>
  </bookViews>
  <sheets>
    <sheet name="1.Summary BOP" sheetId="1" r:id="rId1"/>
  </sheets>
  <externalReferences>
    <externalReference r:id="rId2"/>
    <externalReference r:id="rId3"/>
  </externalReferences>
  <definedNames>
    <definedName name="_xlnm._FilterDatabase" localSheetId="0" hidden="1">'1.Summary BOP'!$D$881:$E$883</definedName>
    <definedName name="BPM6_Summary">[1]BPM6!$D$918:$XFD$1002</definedName>
    <definedName name="_xlnm.Print_Area" localSheetId="0">'1.Summary BOP'!$A$1:$K$1407</definedName>
    <definedName name="Summary_Balance_of_Payments">'1.Summary BOP'!$A$1393:$K$1397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61" i="1" l="1"/>
  <c r="J1361" i="1"/>
  <c r="I1361" i="1"/>
  <c r="H1361" i="1"/>
  <c r="G1361" i="1"/>
  <c r="F1361" i="1"/>
  <c r="E1361" i="1"/>
  <c r="D1361" i="1"/>
  <c r="C1361" i="1"/>
  <c r="B1361" i="1"/>
  <c r="L1361" i="1" s="1"/>
  <c r="L1346" i="1"/>
  <c r="K1346" i="1"/>
  <c r="J1346" i="1"/>
  <c r="I1346" i="1"/>
  <c r="H1346" i="1"/>
  <c r="G1346" i="1"/>
  <c r="F1346" i="1"/>
  <c r="E1346" i="1"/>
  <c r="D1346" i="1"/>
  <c r="C1346" i="1"/>
  <c r="B1346" i="1"/>
  <c r="L1295" i="1"/>
  <c r="K1295" i="1"/>
  <c r="J1295" i="1"/>
  <c r="I1295" i="1"/>
  <c r="H1295" i="1"/>
  <c r="G1295" i="1"/>
  <c r="F1295" i="1"/>
  <c r="E1295" i="1"/>
  <c r="D1295" i="1"/>
  <c r="C1295" i="1"/>
  <c r="B1295" i="1"/>
  <c r="C1292" i="1"/>
  <c r="B1292" i="1"/>
  <c r="C1291" i="1"/>
  <c r="B1291" i="1"/>
  <c r="C1290" i="1"/>
  <c r="B1290" i="1"/>
  <c r="C1289" i="1"/>
  <c r="B1289" i="1"/>
  <c r="C1288" i="1"/>
  <c r="B1288" i="1"/>
  <c r="C1287" i="1"/>
  <c r="B1287" i="1"/>
  <c r="C1286" i="1"/>
  <c r="B1286" i="1"/>
  <c r="C1285" i="1"/>
  <c r="B1285" i="1"/>
  <c r="C1284" i="1"/>
  <c r="B1284" i="1"/>
  <c r="C1283" i="1"/>
  <c r="B1283" i="1"/>
  <c r="C1282" i="1"/>
  <c r="B1282" i="1"/>
  <c r="C1281" i="1"/>
  <c r="B1281" i="1"/>
  <c r="K1280" i="1"/>
  <c r="J1280" i="1"/>
  <c r="I1280" i="1"/>
  <c r="H1280" i="1"/>
  <c r="G1280" i="1"/>
  <c r="F1280" i="1"/>
  <c r="E1280" i="1"/>
  <c r="C1280" i="1" s="1"/>
  <c r="D1280" i="1"/>
  <c r="B1280" i="1" s="1"/>
  <c r="L1280" i="1" s="1"/>
  <c r="L1229" i="1"/>
  <c r="K1229" i="1"/>
  <c r="J1229" i="1"/>
  <c r="I1229" i="1"/>
  <c r="H1229" i="1"/>
  <c r="G1229" i="1"/>
  <c r="F1229" i="1"/>
  <c r="E1229" i="1"/>
  <c r="D1229" i="1"/>
  <c r="C1229" i="1"/>
  <c r="B1229" i="1"/>
  <c r="C1226" i="1"/>
  <c r="B1226" i="1"/>
  <c r="C1225" i="1"/>
  <c r="B1225" i="1"/>
  <c r="C1224" i="1"/>
  <c r="B1224" i="1"/>
  <c r="C1223" i="1"/>
  <c r="B1223" i="1"/>
  <c r="C1222" i="1"/>
  <c r="B1222" i="1"/>
  <c r="C1221" i="1"/>
  <c r="B1221" i="1"/>
  <c r="C1220" i="1"/>
  <c r="B1220" i="1"/>
  <c r="C1219" i="1"/>
  <c r="B1219" i="1"/>
  <c r="C1218" i="1"/>
  <c r="B1218" i="1"/>
  <c r="C1217" i="1"/>
  <c r="B1217" i="1"/>
  <c r="C1216" i="1"/>
  <c r="B1216" i="1"/>
  <c r="C1215" i="1"/>
  <c r="B1215" i="1"/>
  <c r="K1214" i="1"/>
  <c r="J1214" i="1"/>
  <c r="I1214" i="1"/>
  <c r="C1214" i="1" s="1"/>
  <c r="H1214" i="1"/>
  <c r="B1214" i="1" s="1"/>
  <c r="G1214" i="1"/>
  <c r="F1214" i="1"/>
  <c r="E1214" i="1"/>
  <c r="D1214" i="1"/>
  <c r="K1163" i="1"/>
  <c r="J1163" i="1"/>
  <c r="I1163" i="1"/>
  <c r="H1163" i="1"/>
  <c r="G1163" i="1"/>
  <c r="F1163" i="1"/>
  <c r="E1163" i="1"/>
  <c r="D1163" i="1"/>
  <c r="C1163" i="1"/>
  <c r="B1163" i="1"/>
  <c r="L1163" i="1" s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K1148" i="1"/>
  <c r="J1148" i="1"/>
  <c r="I1148" i="1"/>
  <c r="H1148" i="1"/>
  <c r="G1148" i="1"/>
  <c r="F1148" i="1"/>
  <c r="B1148" i="1" s="1"/>
  <c r="E1148" i="1"/>
  <c r="C1148" i="1" s="1"/>
  <c r="D1148" i="1"/>
  <c r="L1097" i="1"/>
  <c r="K1097" i="1"/>
  <c r="J1097" i="1"/>
  <c r="I1097" i="1"/>
  <c r="H1097" i="1"/>
  <c r="G1097" i="1"/>
  <c r="F1097" i="1"/>
  <c r="E1097" i="1"/>
  <c r="D1097" i="1"/>
  <c r="C1097" i="1"/>
  <c r="B1097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K1082" i="1"/>
  <c r="J1082" i="1"/>
  <c r="I1082" i="1"/>
  <c r="H1082" i="1"/>
  <c r="G1082" i="1"/>
  <c r="F1082" i="1"/>
  <c r="E1082" i="1"/>
  <c r="C1082" i="1" s="1"/>
  <c r="D1082" i="1"/>
  <c r="B1082" i="1" s="1"/>
  <c r="L1082" i="1" s="1"/>
  <c r="K1030" i="1"/>
  <c r="J1030" i="1"/>
  <c r="I1030" i="1"/>
  <c r="H1030" i="1"/>
  <c r="G1030" i="1"/>
  <c r="F1030" i="1"/>
  <c r="E1030" i="1"/>
  <c r="D1030" i="1"/>
  <c r="C1030" i="1"/>
  <c r="B1030" i="1"/>
  <c r="L1030" i="1" s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K1015" i="1"/>
  <c r="J1015" i="1"/>
  <c r="I1015" i="1"/>
  <c r="H1015" i="1"/>
  <c r="G1015" i="1"/>
  <c r="F1015" i="1"/>
  <c r="E1015" i="1"/>
  <c r="D1015" i="1"/>
  <c r="C1015" i="1"/>
  <c r="B1015" i="1"/>
  <c r="L1015" i="1" s="1"/>
  <c r="K964" i="1"/>
  <c r="J964" i="1"/>
  <c r="I964" i="1"/>
  <c r="H964" i="1"/>
  <c r="G964" i="1"/>
  <c r="F964" i="1"/>
  <c r="E964" i="1"/>
  <c r="D964" i="1"/>
  <c r="C964" i="1"/>
  <c r="B964" i="1"/>
  <c r="L964" i="1" s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L950" i="1"/>
  <c r="K950" i="1"/>
  <c r="J950" i="1"/>
  <c r="I950" i="1"/>
  <c r="H950" i="1"/>
  <c r="G950" i="1"/>
  <c r="F950" i="1"/>
  <c r="E950" i="1"/>
  <c r="D950" i="1"/>
  <c r="C950" i="1"/>
  <c r="B950" i="1"/>
  <c r="L894" i="1"/>
  <c r="K894" i="1"/>
  <c r="J894" i="1"/>
  <c r="I894" i="1"/>
  <c r="H894" i="1"/>
  <c r="G894" i="1"/>
  <c r="F894" i="1"/>
  <c r="E894" i="1"/>
  <c r="D894" i="1"/>
  <c r="C894" i="1"/>
  <c r="B894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K880" i="1"/>
  <c r="J880" i="1"/>
  <c r="B880" i="1" s="1"/>
  <c r="I880" i="1"/>
  <c r="H880" i="1"/>
  <c r="G880" i="1"/>
  <c r="F880" i="1"/>
  <c r="E880" i="1"/>
  <c r="C880" i="1" s="1"/>
  <c r="D880" i="1"/>
  <c r="L824" i="1"/>
  <c r="K824" i="1"/>
  <c r="J824" i="1"/>
  <c r="I824" i="1"/>
  <c r="H824" i="1"/>
  <c r="G824" i="1"/>
  <c r="F824" i="1"/>
  <c r="E824" i="1"/>
  <c r="D824" i="1"/>
  <c r="C824" i="1"/>
  <c r="B824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B810" i="1" s="1"/>
  <c r="C814" i="1"/>
  <c r="B814" i="1"/>
  <c r="C813" i="1"/>
  <c r="B813" i="1"/>
  <c r="C812" i="1"/>
  <c r="B812" i="1"/>
  <c r="C811" i="1"/>
  <c r="C810" i="1" s="1"/>
  <c r="B811" i="1"/>
  <c r="K810" i="1"/>
  <c r="J810" i="1"/>
  <c r="I810" i="1"/>
  <c r="H810" i="1"/>
  <c r="G810" i="1"/>
  <c r="F810" i="1"/>
  <c r="E810" i="1"/>
  <c r="D810" i="1"/>
  <c r="K754" i="1"/>
  <c r="J754" i="1"/>
  <c r="I754" i="1"/>
  <c r="H754" i="1"/>
  <c r="G754" i="1"/>
  <c r="F754" i="1"/>
  <c r="E754" i="1"/>
  <c r="D754" i="1"/>
  <c r="C754" i="1"/>
  <c r="B754" i="1"/>
  <c r="L754" i="1" s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C740" i="1" s="1"/>
  <c r="B743" i="1"/>
  <c r="C742" i="1"/>
  <c r="B742" i="1"/>
  <c r="C741" i="1"/>
  <c r="B741" i="1"/>
  <c r="B740" i="1" s="1"/>
  <c r="K740" i="1"/>
  <c r="J740" i="1"/>
  <c r="I740" i="1"/>
  <c r="H740" i="1"/>
  <c r="G740" i="1"/>
  <c r="F740" i="1"/>
  <c r="E740" i="1"/>
  <c r="D740" i="1"/>
  <c r="L687" i="1"/>
  <c r="K687" i="1"/>
  <c r="J687" i="1"/>
  <c r="I687" i="1"/>
  <c r="H687" i="1"/>
  <c r="G687" i="1"/>
  <c r="F687" i="1"/>
  <c r="E687" i="1"/>
  <c r="D687" i="1"/>
  <c r="C687" i="1"/>
  <c r="B687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C673" i="1" s="1"/>
  <c r="B675" i="1"/>
  <c r="B673" i="1" s="1"/>
  <c r="L673" i="1" s="1"/>
  <c r="C674" i="1"/>
  <c r="B674" i="1"/>
  <c r="K673" i="1"/>
  <c r="J673" i="1"/>
  <c r="I673" i="1"/>
  <c r="H673" i="1"/>
  <c r="G673" i="1"/>
  <c r="F673" i="1"/>
  <c r="E673" i="1"/>
  <c r="D673" i="1"/>
  <c r="K620" i="1"/>
  <c r="J620" i="1"/>
  <c r="I620" i="1"/>
  <c r="H620" i="1"/>
  <c r="G620" i="1"/>
  <c r="F620" i="1"/>
  <c r="E620" i="1"/>
  <c r="D620" i="1"/>
  <c r="C620" i="1"/>
  <c r="B620" i="1"/>
  <c r="L620" i="1" s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C606" i="1" s="1"/>
  <c r="B607" i="1"/>
  <c r="K606" i="1"/>
  <c r="J606" i="1"/>
  <c r="I606" i="1"/>
  <c r="H606" i="1"/>
  <c r="G606" i="1"/>
  <c r="F606" i="1"/>
  <c r="E606" i="1"/>
  <c r="D606" i="1"/>
  <c r="B606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K552" i="1"/>
  <c r="J552" i="1"/>
  <c r="I552" i="1"/>
  <c r="H552" i="1"/>
  <c r="G552" i="1"/>
  <c r="F552" i="1"/>
  <c r="E552" i="1"/>
  <c r="D552" i="1"/>
  <c r="C552" i="1"/>
  <c r="B552" i="1"/>
  <c r="L552" i="1" s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C538" i="1" s="1"/>
  <c r="B539" i="1"/>
  <c r="B538" i="1" s="1"/>
  <c r="K538" i="1"/>
  <c r="J538" i="1"/>
  <c r="I538" i="1"/>
  <c r="H538" i="1"/>
  <c r="G538" i="1"/>
  <c r="F538" i="1"/>
  <c r="E538" i="1"/>
  <c r="D538" i="1"/>
  <c r="L486" i="1"/>
  <c r="K486" i="1"/>
  <c r="J486" i="1"/>
  <c r="I486" i="1"/>
  <c r="H486" i="1"/>
  <c r="G486" i="1"/>
  <c r="F486" i="1"/>
  <c r="E486" i="1"/>
  <c r="D486" i="1"/>
  <c r="C486" i="1"/>
  <c r="B486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C472" i="1" s="1"/>
  <c r="B473" i="1"/>
  <c r="B472" i="1" s="1"/>
  <c r="L472" i="1" s="1"/>
  <c r="K472" i="1"/>
  <c r="J472" i="1"/>
  <c r="I472" i="1"/>
  <c r="H472" i="1"/>
  <c r="G472" i="1"/>
  <c r="F472" i="1"/>
  <c r="E472" i="1"/>
  <c r="D472" i="1"/>
  <c r="L420" i="1"/>
  <c r="K420" i="1"/>
  <c r="J420" i="1"/>
  <c r="I420" i="1"/>
  <c r="H420" i="1"/>
  <c r="G420" i="1"/>
  <c r="F420" i="1"/>
  <c r="E420" i="1"/>
  <c r="D420" i="1"/>
  <c r="C420" i="1"/>
  <c r="B420" i="1"/>
  <c r="L406" i="1"/>
  <c r="K406" i="1"/>
  <c r="J406" i="1"/>
  <c r="I406" i="1"/>
  <c r="H406" i="1"/>
  <c r="G406" i="1"/>
  <c r="F406" i="1"/>
  <c r="E406" i="1"/>
  <c r="D406" i="1"/>
  <c r="C406" i="1"/>
  <c r="B406" i="1"/>
  <c r="K354" i="1"/>
  <c r="J354" i="1"/>
  <c r="I354" i="1"/>
  <c r="H354" i="1"/>
  <c r="G354" i="1"/>
  <c r="F354" i="1"/>
  <c r="E354" i="1"/>
  <c r="D354" i="1"/>
  <c r="C354" i="1"/>
  <c r="B354" i="1"/>
  <c r="L354" i="1" s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C340" i="1" s="1"/>
  <c r="B343" i="1"/>
  <c r="C342" i="1"/>
  <c r="B342" i="1"/>
  <c r="C341" i="1"/>
  <c r="B341" i="1"/>
  <c r="B340" i="1" s="1"/>
  <c r="L340" i="1" s="1"/>
  <c r="K340" i="1"/>
  <c r="J340" i="1"/>
  <c r="I340" i="1"/>
  <c r="H340" i="1"/>
  <c r="G340" i="1"/>
  <c r="F340" i="1"/>
  <c r="E340" i="1"/>
  <c r="D340" i="1"/>
  <c r="L290" i="1"/>
  <c r="K290" i="1"/>
  <c r="J290" i="1"/>
  <c r="I290" i="1"/>
  <c r="H290" i="1"/>
  <c r="G290" i="1"/>
  <c r="F290" i="1"/>
  <c r="E290" i="1"/>
  <c r="D290" i="1"/>
  <c r="C290" i="1"/>
  <c r="B290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C276" i="1" s="1"/>
  <c r="B278" i="1"/>
  <c r="B276" i="1" s="1"/>
  <c r="L276" i="1" s="1"/>
  <c r="C277" i="1"/>
  <c r="B277" i="1"/>
  <c r="K276" i="1"/>
  <c r="J276" i="1"/>
  <c r="I276" i="1"/>
  <c r="H276" i="1"/>
  <c r="G276" i="1"/>
  <c r="F276" i="1"/>
  <c r="E276" i="1"/>
  <c r="D276" i="1"/>
  <c r="K224" i="1"/>
  <c r="J224" i="1"/>
  <c r="I224" i="1"/>
  <c r="H224" i="1"/>
  <c r="G224" i="1"/>
  <c r="F224" i="1"/>
  <c r="E224" i="1"/>
  <c r="D224" i="1"/>
  <c r="C224" i="1"/>
  <c r="B224" i="1"/>
  <c r="L224" i="1" s="1"/>
  <c r="A224" i="1"/>
  <c r="C222" i="1"/>
  <c r="B222" i="1"/>
  <c r="L222" i="1" s="1"/>
  <c r="C221" i="1"/>
  <c r="B221" i="1"/>
  <c r="L221" i="1" s="1"/>
  <c r="C220" i="1"/>
  <c r="B220" i="1"/>
  <c r="L220" i="1" s="1"/>
  <c r="L219" i="1"/>
  <c r="C219" i="1"/>
  <c r="B219" i="1"/>
  <c r="C218" i="1"/>
  <c r="B218" i="1"/>
  <c r="L218" i="1" s="1"/>
  <c r="C217" i="1"/>
  <c r="B217" i="1"/>
  <c r="L217" i="1" s="1"/>
  <c r="C216" i="1"/>
  <c r="B216" i="1"/>
  <c r="L216" i="1" s="1"/>
  <c r="L215" i="1"/>
  <c r="C215" i="1"/>
  <c r="B215" i="1"/>
  <c r="C214" i="1"/>
  <c r="B214" i="1"/>
  <c r="L214" i="1" s="1"/>
  <c r="C213" i="1"/>
  <c r="B213" i="1"/>
  <c r="L213" i="1" s="1"/>
  <c r="C212" i="1"/>
  <c r="B212" i="1"/>
  <c r="B210" i="1" s="1"/>
  <c r="L210" i="1" s="1"/>
  <c r="L211" i="1"/>
  <c r="C211" i="1"/>
  <c r="B211" i="1"/>
  <c r="K210" i="1"/>
  <c r="J210" i="1"/>
  <c r="I210" i="1"/>
  <c r="H210" i="1"/>
  <c r="G210" i="1"/>
  <c r="F210" i="1"/>
  <c r="E210" i="1"/>
  <c r="D210" i="1"/>
  <c r="C210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 s="1"/>
  <c r="J158" i="1"/>
  <c r="I158" i="1"/>
  <c r="H158" i="1"/>
  <c r="G158" i="1"/>
  <c r="F158" i="1"/>
  <c r="E158" i="1"/>
  <c r="D158" i="1"/>
  <c r="C158" i="1"/>
  <c r="B158" i="1"/>
  <c r="L158" i="1" s="1"/>
  <c r="A158" i="1"/>
  <c r="L156" i="1"/>
  <c r="C156" i="1"/>
  <c r="B156" i="1"/>
  <c r="C155" i="1"/>
  <c r="L155" i="1" s="1"/>
  <c r="B155" i="1"/>
  <c r="C154" i="1"/>
  <c r="B154" i="1"/>
  <c r="L154" i="1" s="1"/>
  <c r="C153" i="1"/>
  <c r="L153" i="1" s="1"/>
  <c r="B153" i="1"/>
  <c r="L152" i="1"/>
  <c r="C152" i="1"/>
  <c r="B152" i="1"/>
  <c r="C151" i="1"/>
  <c r="L151" i="1" s="1"/>
  <c r="B151" i="1"/>
  <c r="C150" i="1"/>
  <c r="B150" i="1"/>
  <c r="L150" i="1" s="1"/>
  <c r="C149" i="1"/>
  <c r="L149" i="1" s="1"/>
  <c r="B149" i="1"/>
  <c r="L148" i="1"/>
  <c r="C148" i="1"/>
  <c r="B148" i="1"/>
  <c r="C147" i="1"/>
  <c r="L147" i="1" s="1"/>
  <c r="B147" i="1"/>
  <c r="C146" i="1"/>
  <c r="B146" i="1"/>
  <c r="L146" i="1" s="1"/>
  <c r="C145" i="1"/>
  <c r="L145" i="1" s="1"/>
  <c r="B145" i="1"/>
  <c r="K144" i="1"/>
  <c r="J144" i="1"/>
  <c r="I144" i="1"/>
  <c r="H144" i="1"/>
  <c r="G144" i="1"/>
  <c r="F144" i="1"/>
  <c r="E144" i="1"/>
  <c r="D144" i="1"/>
  <c r="B144" i="1"/>
  <c r="L91" i="1"/>
  <c r="L89" i="1"/>
  <c r="C89" i="1"/>
  <c r="B89" i="1"/>
  <c r="C88" i="1"/>
  <c r="L88" i="1" s="1"/>
  <c r="B88" i="1"/>
  <c r="C87" i="1"/>
  <c r="B87" i="1"/>
  <c r="L87" i="1" s="1"/>
  <c r="C86" i="1"/>
  <c r="L86" i="1" s="1"/>
  <c r="B86" i="1"/>
  <c r="L85" i="1"/>
  <c r="C85" i="1"/>
  <c r="B85" i="1"/>
  <c r="C84" i="1"/>
  <c r="L84" i="1" s="1"/>
  <c r="B84" i="1"/>
  <c r="C83" i="1"/>
  <c r="B83" i="1"/>
  <c r="L83" i="1" s="1"/>
  <c r="C82" i="1"/>
  <c r="L82" i="1" s="1"/>
  <c r="B82" i="1"/>
  <c r="L81" i="1"/>
  <c r="C81" i="1"/>
  <c r="B81" i="1"/>
  <c r="C80" i="1"/>
  <c r="L80" i="1" s="1"/>
  <c r="B80" i="1"/>
  <c r="C79" i="1"/>
  <c r="B79" i="1"/>
  <c r="L79" i="1" s="1"/>
  <c r="C78" i="1"/>
  <c r="L78" i="1" s="1"/>
  <c r="B78" i="1"/>
  <c r="K77" i="1"/>
  <c r="J77" i="1"/>
  <c r="I77" i="1"/>
  <c r="H77" i="1"/>
  <c r="G77" i="1"/>
  <c r="F77" i="1"/>
  <c r="E77" i="1"/>
  <c r="D77" i="1"/>
  <c r="B77" i="1"/>
  <c r="L35" i="1"/>
  <c r="L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L32" i="1" s="1"/>
  <c r="K31" i="1"/>
  <c r="J31" i="1"/>
  <c r="I31" i="1"/>
  <c r="H31" i="1"/>
  <c r="G31" i="1"/>
  <c r="F31" i="1"/>
  <c r="E31" i="1"/>
  <c r="D31" i="1"/>
  <c r="C31" i="1"/>
  <c r="B31" i="1"/>
  <c r="L31" i="1" s="1"/>
  <c r="L30" i="1"/>
  <c r="K30" i="1"/>
  <c r="J30" i="1"/>
  <c r="I30" i="1"/>
  <c r="H30" i="1"/>
  <c r="G30" i="1"/>
  <c r="F30" i="1"/>
  <c r="E30" i="1"/>
  <c r="E23" i="1" s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H23" i="1" s="1"/>
  <c r="G27" i="1"/>
  <c r="G23" i="1" s="1"/>
  <c r="F27" i="1"/>
  <c r="F23" i="1" s="1"/>
  <c r="E27" i="1"/>
  <c r="D27" i="1"/>
  <c r="C27" i="1"/>
  <c r="B27" i="1"/>
  <c r="L27" i="1" s="1"/>
  <c r="C26" i="1"/>
  <c r="B26" i="1"/>
  <c r="L26" i="1" s="1"/>
  <c r="C25" i="1"/>
  <c r="B25" i="1"/>
  <c r="L24" i="1"/>
  <c r="C24" i="1"/>
  <c r="B24" i="1"/>
  <c r="A23" i="1"/>
  <c r="L20" i="1"/>
  <c r="L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C17" i="1" s="1"/>
  <c r="D17" i="1"/>
  <c r="B17" i="1" s="1"/>
  <c r="L17" i="1" s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B14" i="1" s="1"/>
  <c r="C14" i="1"/>
  <c r="K13" i="1"/>
  <c r="J13" i="1"/>
  <c r="I13" i="1"/>
  <c r="H13" i="1"/>
  <c r="G13" i="1"/>
  <c r="F13" i="1"/>
  <c r="E13" i="1"/>
  <c r="D13" i="1"/>
  <c r="C13" i="1"/>
  <c r="B13" i="1"/>
  <c r="L13" i="1" s="1"/>
  <c r="K12" i="1"/>
  <c r="K8" i="1" s="1"/>
  <c r="J12" i="1"/>
  <c r="B12" i="1" s="1"/>
  <c r="I12" i="1"/>
  <c r="I8" i="1" s="1"/>
  <c r="H12" i="1"/>
  <c r="G12" i="1"/>
  <c r="F12" i="1"/>
  <c r="E12" i="1"/>
  <c r="C12" i="1" s="1"/>
  <c r="D12" i="1"/>
  <c r="L11" i="1"/>
  <c r="C11" i="1"/>
  <c r="B11" i="1"/>
  <c r="C10" i="1"/>
  <c r="B10" i="1"/>
  <c r="L10" i="1" s="1"/>
  <c r="C9" i="1"/>
  <c r="B9" i="1"/>
  <c r="L9" i="1" s="1"/>
  <c r="L12" i="1" l="1"/>
  <c r="B23" i="1"/>
  <c r="B16" i="1"/>
  <c r="D8" i="1"/>
  <c r="C16" i="1"/>
  <c r="C8" i="1" s="1"/>
  <c r="C23" i="1"/>
  <c r="G8" i="1"/>
  <c r="B15" i="1"/>
  <c r="L15" i="1" s="1"/>
  <c r="I23" i="1"/>
  <c r="J23" i="1"/>
  <c r="J8" i="1"/>
  <c r="F8" i="1"/>
  <c r="D23" i="1"/>
  <c r="C15" i="1"/>
  <c r="C18" i="1"/>
  <c r="L14" i="1"/>
  <c r="K23" i="1"/>
  <c r="E8" i="1"/>
  <c r="H8" i="1"/>
  <c r="B18" i="1"/>
  <c r="L18" i="1" s="1"/>
  <c r="L33" i="1"/>
  <c r="L1214" i="1"/>
  <c r="L880" i="1"/>
  <c r="L740" i="1"/>
  <c r="L606" i="1"/>
  <c r="L810" i="1"/>
  <c r="L1148" i="1"/>
  <c r="L77" i="1"/>
  <c r="L538" i="1"/>
  <c r="L25" i="1"/>
  <c r="C77" i="1"/>
  <c r="C144" i="1"/>
  <c r="L144" i="1" s="1"/>
  <c r="L212" i="1"/>
  <c r="B8" i="1" l="1"/>
  <c r="L8" i="1" s="1"/>
  <c r="L16" i="1"/>
  <c r="L23" i="1"/>
</calcChain>
</file>

<file path=xl/sharedStrings.xml><?xml version="1.0" encoding="utf-8"?>
<sst xmlns="http://schemas.openxmlformats.org/spreadsheetml/2006/main" count="503" uniqueCount="47">
  <si>
    <t>Summary Balance of Payments</t>
  </si>
  <si>
    <t>FY26</t>
  </si>
  <si>
    <t>Amount in Million US$</t>
  </si>
  <si>
    <t>Period</t>
  </si>
  <si>
    <t>Current Account - Original Series</t>
  </si>
  <si>
    <t>Total</t>
  </si>
  <si>
    <t>Goods</t>
  </si>
  <si>
    <t>Services</t>
  </si>
  <si>
    <t>Primary Income</t>
  </si>
  <si>
    <t>Secondary Income</t>
  </si>
  <si>
    <t>Credit</t>
  </si>
  <si>
    <t>Debit</t>
  </si>
  <si>
    <t>Current Account - Seasonally Adjusted Series</t>
  </si>
  <si>
    <t>Notes:</t>
  </si>
  <si>
    <t>FY25</t>
  </si>
  <si>
    <t>FY24</t>
  </si>
  <si>
    <t>FY23</t>
  </si>
  <si>
    <t>FY22</t>
  </si>
  <si>
    <t xml:space="preserve"> FY22</t>
  </si>
  <si>
    <t>FY21</t>
  </si>
  <si>
    <t xml:space="preserve"> FY21</t>
  </si>
  <si>
    <t>FY20</t>
  </si>
  <si>
    <t xml:space="preserve"> FY20</t>
  </si>
  <si>
    <t>FY19</t>
  </si>
  <si>
    <t xml:space="preserve"> FY19</t>
  </si>
  <si>
    <t>FY18</t>
  </si>
  <si>
    <t xml:space="preserve"> FY18</t>
  </si>
  <si>
    <t>FY17</t>
  </si>
  <si>
    <t xml:space="preserve"> FY17</t>
  </si>
  <si>
    <t>FY16</t>
  </si>
  <si>
    <t xml:space="preserve"> FY16</t>
  </si>
  <si>
    <t>FY15</t>
  </si>
  <si>
    <t xml:space="preserve"> FY15</t>
  </si>
  <si>
    <t>FY14</t>
  </si>
  <si>
    <t xml:space="preserve"> FY14</t>
  </si>
  <si>
    <t>FY13</t>
  </si>
  <si>
    <t xml:space="preserve"> FY13</t>
  </si>
  <si>
    <t>FY12</t>
  </si>
  <si>
    <t>FY11</t>
  </si>
  <si>
    <t>FY10</t>
  </si>
  <si>
    <t>FY09</t>
  </si>
  <si>
    <t>FY08</t>
  </si>
  <si>
    <t>FY07</t>
  </si>
  <si>
    <t>FY06</t>
  </si>
  <si>
    <r>
      <t xml:space="preserve">Contact Person: </t>
    </r>
    <r>
      <rPr>
        <sz val="10"/>
        <rFont val="Calibri"/>
        <family val="2"/>
        <scheme val="minor"/>
      </rPr>
      <t>Syed Kamran Najam, Sr. Joint Director</t>
    </r>
  </si>
  <si>
    <r>
      <t xml:space="preserve">Phone No: </t>
    </r>
    <r>
      <rPr>
        <sz val="10"/>
        <rFont val="Calibri"/>
        <family val="2"/>
        <scheme val="minor"/>
      </rPr>
      <t>021-99221468</t>
    </r>
  </si>
  <si>
    <r>
      <rPr>
        <b/>
        <sz val="11"/>
        <rFont val="Calibri"/>
        <family val="2"/>
        <scheme val="minor"/>
      </rPr>
      <t>Email:</t>
    </r>
    <r>
      <rPr>
        <sz val="11"/>
        <rFont val="Calibri"/>
        <family val="2"/>
        <scheme val="minor"/>
      </rPr>
      <t xml:space="preserve"> feedback.statistics@sbp.org.pk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</si>
</sst>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3" fontId="0" fillId="0" borderId="0" xfId="0" applyNumberFormat="1"/>
    <xf numFmtId="43" fontId="3" fillId="0" borderId="0" xfId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1" applyNumberFormat="1" applyFont="1"/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</a:t>
            </a:r>
          </a:p>
        </c:rich>
      </c:tx>
      <c:layout>
        <c:manualLayout>
          <c:xMode val="edge"/>
          <c:yMode val="edge"/>
          <c:x val="0.30347412247228994"/>
          <c:y val="3.268580557865277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BOP'!$A$1031:$A$1042</c:f>
              <c:numCache>
                <c:formatCode>[$-409]mmm\-yy;@</c:formatCode>
                <c:ptCount val="12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</c:numCache>
            </c:numRef>
          </c:cat>
          <c:val>
            <c:numRef>
              <c:f>'1.Summary BOP'!$F$1016:$F$1027</c:f>
              <c:numCache>
                <c:formatCode>#,##0</c:formatCode>
                <c:ptCount val="12"/>
                <c:pt idx="0">
                  <c:v>315</c:v>
                </c:pt>
                <c:pt idx="1">
                  <c:v>356</c:v>
                </c:pt>
                <c:pt idx="2">
                  <c:v>397</c:v>
                </c:pt>
                <c:pt idx="3">
                  <c:v>419</c:v>
                </c:pt>
                <c:pt idx="4">
                  <c:v>543</c:v>
                </c:pt>
                <c:pt idx="5">
                  <c:v>1272</c:v>
                </c:pt>
                <c:pt idx="6">
                  <c:v>353</c:v>
                </c:pt>
                <c:pt idx="7">
                  <c:v>373</c:v>
                </c:pt>
                <c:pt idx="8">
                  <c:v>393</c:v>
                </c:pt>
                <c:pt idx="9">
                  <c:v>478</c:v>
                </c:pt>
                <c:pt idx="10">
                  <c:v>408</c:v>
                </c:pt>
                <c:pt idx="11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8-4C36-959C-5BF87BFD426C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BOP'!$A$1031:$A$1042</c:f>
              <c:numCache>
                <c:formatCode>[$-409]mmm\-yy;@</c:formatCode>
                <c:ptCount val="12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</c:numCache>
            </c:numRef>
          </c:cat>
          <c:val>
            <c:numRef>
              <c:f>'1.Summary BOP'!$G$1016:$G$1027</c:f>
              <c:numCache>
                <c:formatCode>#,##0</c:formatCode>
                <c:ptCount val="12"/>
                <c:pt idx="0">
                  <c:v>570</c:v>
                </c:pt>
                <c:pt idx="1">
                  <c:v>569</c:v>
                </c:pt>
                <c:pt idx="2">
                  <c:v>603</c:v>
                </c:pt>
                <c:pt idx="3">
                  <c:v>709</c:v>
                </c:pt>
                <c:pt idx="4">
                  <c:v>603</c:v>
                </c:pt>
                <c:pt idx="5">
                  <c:v>643</c:v>
                </c:pt>
                <c:pt idx="6">
                  <c:v>589</c:v>
                </c:pt>
                <c:pt idx="7">
                  <c:v>572</c:v>
                </c:pt>
                <c:pt idx="8">
                  <c:v>682</c:v>
                </c:pt>
                <c:pt idx="9">
                  <c:v>648</c:v>
                </c:pt>
                <c:pt idx="10">
                  <c:v>760</c:v>
                </c:pt>
                <c:pt idx="11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8-4C36-959C-5BF87BFD426C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BOP'!$A$1031:$A$1042</c:f>
              <c:numCache>
                <c:formatCode>[$-409]mmm\-yy;@</c:formatCode>
                <c:ptCount val="12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</c:numCache>
            </c:numRef>
          </c:cat>
          <c:val>
            <c:numRef>
              <c:f>'1.Summary BOP'!$F$1031:$F$1042</c:f>
              <c:numCache>
                <c:formatCode>#,##0</c:formatCode>
                <c:ptCount val="12"/>
                <c:pt idx="0">
                  <c:v>349.24454476288599</c:v>
                </c:pt>
                <c:pt idx="1">
                  <c:v>392.48491576653697</c:v>
                </c:pt>
                <c:pt idx="2">
                  <c:v>407.12661840267401</c:v>
                </c:pt>
                <c:pt idx="3">
                  <c:v>418.70359040540802</c:v>
                </c:pt>
                <c:pt idx="4">
                  <c:v>557.89605450067802</c:v>
                </c:pt>
                <c:pt idx="5">
                  <c:v>1111.815960916952</c:v>
                </c:pt>
                <c:pt idx="6">
                  <c:v>426.80716523355301</c:v>
                </c:pt>
                <c:pt idx="7">
                  <c:v>422.833176017531</c:v>
                </c:pt>
                <c:pt idx="8">
                  <c:v>351.554955455352</c:v>
                </c:pt>
                <c:pt idx="9">
                  <c:v>448.31683459865701</c:v>
                </c:pt>
                <c:pt idx="10">
                  <c:v>449.22749964331899</c:v>
                </c:pt>
                <c:pt idx="11">
                  <c:v>387.38427562494201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8-4C36-959C-5BF87BFD426C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BOP'!$A$1031:$A$1042</c:f>
              <c:numCache>
                <c:formatCode>[$-409]mmm\-yy;@</c:formatCode>
                <c:ptCount val="12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</c:numCache>
            </c:numRef>
          </c:cat>
          <c:val>
            <c:numRef>
              <c:f>'1.Summary BOP'!$G$1031:$G$1042</c:f>
              <c:numCache>
                <c:formatCode>#,##0</c:formatCode>
                <c:ptCount val="12"/>
                <c:pt idx="0">
                  <c:v>598.82366467628594</c:v>
                </c:pt>
                <c:pt idx="1">
                  <c:v>582.23821654211201</c:v>
                </c:pt>
                <c:pt idx="2">
                  <c:v>630.66845602926605</c:v>
                </c:pt>
                <c:pt idx="3">
                  <c:v>673.25853635950102</c:v>
                </c:pt>
                <c:pt idx="4">
                  <c:v>599.45771117978495</c:v>
                </c:pt>
                <c:pt idx="5">
                  <c:v>600.07519156464696</c:v>
                </c:pt>
                <c:pt idx="6">
                  <c:v>642.049977279377</c:v>
                </c:pt>
                <c:pt idx="7">
                  <c:v>638.53566361081903</c:v>
                </c:pt>
                <c:pt idx="8">
                  <c:v>672.77413743993804</c:v>
                </c:pt>
                <c:pt idx="9">
                  <c:v>647.46941393533405</c:v>
                </c:pt>
                <c:pt idx="10">
                  <c:v>732.46828458953405</c:v>
                </c:pt>
                <c:pt idx="11">
                  <c:v>734.77064254211996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F8-4C36-959C-5BF87BFD4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20480"/>
        <c:axId val="73222016"/>
      </c:lineChart>
      <c:dateAx>
        <c:axId val="7322048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222016"/>
        <c:crosses val="autoZero"/>
        <c:auto val="1"/>
        <c:lblOffset val="100"/>
        <c:baseTimeUnit val="months"/>
      </c:dateAx>
      <c:valAx>
        <c:axId val="73222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22048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Goods</a:t>
            </a:r>
          </a:p>
        </c:rich>
      </c:tx>
      <c:layout>
        <c:manualLayout>
          <c:xMode val="edge"/>
          <c:yMode val="edge"/>
          <c:x val="0.36821667075790065"/>
          <c:y val="3.284207398603541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BOP'!$A$1215:$A$1226</c:f>
              <c:numCache>
                <c:formatCode>[$-409]mmm\-yy;@</c:formatCode>
                <c:ptCount val="12"/>
                <c:pt idx="0">
                  <c:v>39294</c:v>
                </c:pt>
                <c:pt idx="1">
                  <c:v>39325</c:v>
                </c:pt>
                <c:pt idx="2">
                  <c:v>39355</c:v>
                </c:pt>
                <c:pt idx="3">
                  <c:v>39386</c:v>
                </c:pt>
                <c:pt idx="4">
                  <c:v>39416</c:v>
                </c:pt>
                <c:pt idx="5">
                  <c:v>39447</c:v>
                </c:pt>
                <c:pt idx="6">
                  <c:v>39478</c:v>
                </c:pt>
                <c:pt idx="7">
                  <c:v>39507</c:v>
                </c:pt>
                <c:pt idx="8">
                  <c:v>39538</c:v>
                </c:pt>
                <c:pt idx="9">
                  <c:v>39568</c:v>
                </c:pt>
                <c:pt idx="10">
                  <c:v>39599</c:v>
                </c:pt>
                <c:pt idx="11">
                  <c:v>39629</c:v>
                </c:pt>
              </c:numCache>
            </c:numRef>
          </c:cat>
          <c:val>
            <c:numRef>
              <c:f>'1.Summary BOP'!$D$1215:$D$1226</c:f>
              <c:numCache>
                <c:formatCode>#,##0</c:formatCode>
                <c:ptCount val="12"/>
                <c:pt idx="0">
                  <c:v>1528</c:v>
                </c:pt>
                <c:pt idx="1">
                  <c:v>1579</c:v>
                </c:pt>
                <c:pt idx="2">
                  <c:v>1510</c:v>
                </c:pt>
                <c:pt idx="3">
                  <c:v>1626</c:v>
                </c:pt>
                <c:pt idx="4">
                  <c:v>1545</c:v>
                </c:pt>
                <c:pt idx="5">
                  <c:v>1526</c:v>
                </c:pt>
                <c:pt idx="6">
                  <c:v>1660</c:v>
                </c:pt>
                <c:pt idx="7">
                  <c:v>1646</c:v>
                </c:pt>
                <c:pt idx="8">
                  <c:v>1862</c:v>
                </c:pt>
                <c:pt idx="9">
                  <c:v>1938</c:v>
                </c:pt>
                <c:pt idx="10">
                  <c:v>2017</c:v>
                </c:pt>
                <c:pt idx="11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E-48DA-8E3C-6464B38E1B08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BOP'!$A$1215:$A$1226</c:f>
              <c:numCache>
                <c:formatCode>[$-409]mmm\-yy;@</c:formatCode>
                <c:ptCount val="12"/>
                <c:pt idx="0">
                  <c:v>39294</c:v>
                </c:pt>
                <c:pt idx="1">
                  <c:v>39325</c:v>
                </c:pt>
                <c:pt idx="2">
                  <c:v>39355</c:v>
                </c:pt>
                <c:pt idx="3">
                  <c:v>39386</c:v>
                </c:pt>
                <c:pt idx="4">
                  <c:v>39416</c:v>
                </c:pt>
                <c:pt idx="5">
                  <c:v>39447</c:v>
                </c:pt>
                <c:pt idx="6">
                  <c:v>39478</c:v>
                </c:pt>
                <c:pt idx="7">
                  <c:v>39507</c:v>
                </c:pt>
                <c:pt idx="8">
                  <c:v>39538</c:v>
                </c:pt>
                <c:pt idx="9">
                  <c:v>39568</c:v>
                </c:pt>
                <c:pt idx="10">
                  <c:v>39599</c:v>
                </c:pt>
                <c:pt idx="11">
                  <c:v>39629</c:v>
                </c:pt>
              </c:numCache>
            </c:numRef>
          </c:cat>
          <c:val>
            <c:numRef>
              <c:f>'1.Summary BOP'!$E$1215:$E$1226</c:f>
              <c:numCache>
                <c:formatCode>#,##0</c:formatCode>
                <c:ptCount val="12"/>
                <c:pt idx="0">
                  <c:v>2399</c:v>
                </c:pt>
                <c:pt idx="1">
                  <c:v>2256</c:v>
                </c:pt>
                <c:pt idx="2">
                  <c:v>2252</c:v>
                </c:pt>
                <c:pt idx="3">
                  <c:v>2593</c:v>
                </c:pt>
                <c:pt idx="4">
                  <c:v>2948</c:v>
                </c:pt>
                <c:pt idx="5">
                  <c:v>2966</c:v>
                </c:pt>
                <c:pt idx="6">
                  <c:v>3318</c:v>
                </c:pt>
                <c:pt idx="7">
                  <c:v>2910</c:v>
                </c:pt>
                <c:pt idx="8">
                  <c:v>3520</c:v>
                </c:pt>
                <c:pt idx="9">
                  <c:v>3384</c:v>
                </c:pt>
                <c:pt idx="10">
                  <c:v>3237</c:v>
                </c:pt>
                <c:pt idx="11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E-48DA-8E3C-6464B38E1B08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BOP'!$A$1215:$A$1226</c:f>
              <c:numCache>
                <c:formatCode>[$-409]mmm\-yy;@</c:formatCode>
                <c:ptCount val="12"/>
                <c:pt idx="0">
                  <c:v>39294</c:v>
                </c:pt>
                <c:pt idx="1">
                  <c:v>39325</c:v>
                </c:pt>
                <c:pt idx="2">
                  <c:v>39355</c:v>
                </c:pt>
                <c:pt idx="3">
                  <c:v>39386</c:v>
                </c:pt>
                <c:pt idx="4">
                  <c:v>39416</c:v>
                </c:pt>
                <c:pt idx="5">
                  <c:v>39447</c:v>
                </c:pt>
                <c:pt idx="6">
                  <c:v>39478</c:v>
                </c:pt>
                <c:pt idx="7">
                  <c:v>39507</c:v>
                </c:pt>
                <c:pt idx="8">
                  <c:v>39538</c:v>
                </c:pt>
                <c:pt idx="9">
                  <c:v>39568</c:v>
                </c:pt>
                <c:pt idx="10">
                  <c:v>39599</c:v>
                </c:pt>
                <c:pt idx="11">
                  <c:v>39629</c:v>
                </c:pt>
              </c:numCache>
            </c:numRef>
          </c:cat>
          <c:val>
            <c:numRef>
              <c:f>'1.Summary BOP'!$D$1230:$D$1241</c:f>
              <c:numCache>
                <c:formatCode>#,##0</c:formatCode>
                <c:ptCount val="12"/>
                <c:pt idx="0">
                  <c:v>1564.8344245342901</c:v>
                </c:pt>
                <c:pt idx="1">
                  <c:v>1576.6349094416501</c:v>
                </c:pt>
                <c:pt idx="2">
                  <c:v>1625.8230882021301</c:v>
                </c:pt>
                <c:pt idx="3">
                  <c:v>1557.4431314306501</c:v>
                </c:pt>
                <c:pt idx="4">
                  <c:v>1656.3389840381001</c:v>
                </c:pt>
                <c:pt idx="5">
                  <c:v>1611.26886200749</c:v>
                </c:pt>
                <c:pt idx="6">
                  <c:v>1693.1038111069199</c:v>
                </c:pt>
                <c:pt idx="7">
                  <c:v>1695.74962868534</c:v>
                </c:pt>
                <c:pt idx="8">
                  <c:v>1804.9779606775601</c:v>
                </c:pt>
                <c:pt idx="9">
                  <c:v>1788.2681612439001</c:v>
                </c:pt>
                <c:pt idx="10">
                  <c:v>1904.4605195023501</c:v>
                </c:pt>
                <c:pt idx="11">
                  <c:v>1897.23735587793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1E-48DA-8E3C-6464B38E1B08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BOP'!$A$1215:$A$1226</c:f>
              <c:numCache>
                <c:formatCode>[$-409]mmm\-yy;@</c:formatCode>
                <c:ptCount val="12"/>
                <c:pt idx="0">
                  <c:v>39294</c:v>
                </c:pt>
                <c:pt idx="1">
                  <c:v>39325</c:v>
                </c:pt>
                <c:pt idx="2">
                  <c:v>39355</c:v>
                </c:pt>
                <c:pt idx="3">
                  <c:v>39386</c:v>
                </c:pt>
                <c:pt idx="4">
                  <c:v>39416</c:v>
                </c:pt>
                <c:pt idx="5">
                  <c:v>39447</c:v>
                </c:pt>
                <c:pt idx="6">
                  <c:v>39478</c:v>
                </c:pt>
                <c:pt idx="7">
                  <c:v>39507</c:v>
                </c:pt>
                <c:pt idx="8">
                  <c:v>39538</c:v>
                </c:pt>
                <c:pt idx="9">
                  <c:v>39568</c:v>
                </c:pt>
                <c:pt idx="10">
                  <c:v>39599</c:v>
                </c:pt>
                <c:pt idx="11">
                  <c:v>39629</c:v>
                </c:pt>
              </c:numCache>
            </c:numRef>
          </c:cat>
          <c:val>
            <c:numRef>
              <c:f>'1.Summary BOP'!$E$1230:$E$1241</c:f>
              <c:numCache>
                <c:formatCode>#,##0</c:formatCode>
                <c:ptCount val="12"/>
                <c:pt idx="0">
                  <c:v>2270.6328987002998</c:v>
                </c:pt>
                <c:pt idx="1">
                  <c:v>2191.5506755597498</c:v>
                </c:pt>
                <c:pt idx="2">
                  <c:v>2374.7642534194702</c:v>
                </c:pt>
                <c:pt idx="3">
                  <c:v>2458.7647177490599</c:v>
                </c:pt>
                <c:pt idx="4">
                  <c:v>2988.7865612974801</c:v>
                </c:pt>
                <c:pt idx="5">
                  <c:v>3077.2855918064602</c:v>
                </c:pt>
                <c:pt idx="6">
                  <c:v>3238.10850260794</c:v>
                </c:pt>
                <c:pt idx="7">
                  <c:v>3099.75163422578</c:v>
                </c:pt>
                <c:pt idx="8">
                  <c:v>3669.6744905181199</c:v>
                </c:pt>
                <c:pt idx="9">
                  <c:v>3454.4869112278702</c:v>
                </c:pt>
                <c:pt idx="10">
                  <c:v>3316.3651759142199</c:v>
                </c:pt>
                <c:pt idx="11">
                  <c:v>3148.8465307096199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1E-48DA-8E3C-6464B38E1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59104"/>
        <c:axId val="93373184"/>
      </c:lineChart>
      <c:dateAx>
        <c:axId val="933591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3373184"/>
        <c:crosses val="autoZero"/>
        <c:auto val="1"/>
        <c:lblOffset val="100"/>
        <c:baseTimeUnit val="months"/>
      </c:dateAx>
      <c:valAx>
        <c:axId val="93373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3359104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</a:t>
            </a:r>
          </a:p>
        </c:rich>
      </c:tx>
      <c:layout>
        <c:manualLayout>
          <c:xMode val="edge"/>
          <c:yMode val="edge"/>
          <c:x val="0.31608247550617791"/>
          <c:y val="2.44301181102362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768681397095476E-2"/>
          <c:y val="0.29543220677662202"/>
          <c:w val="0.88555834775971809"/>
          <c:h val="0.50383677348973355"/>
        </c:manualLayout>
      </c:layout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BOP'!$A$1281:$A$1292</c:f>
              <c:numCache>
                <c:formatCode>[$-409]mmm\-yy;@</c:formatCode>
                <c:ptCount val="12"/>
                <c:pt idx="0">
                  <c:v>38929</c:v>
                </c:pt>
                <c:pt idx="1">
                  <c:v>38960</c:v>
                </c:pt>
                <c:pt idx="2">
                  <c:v>38990</c:v>
                </c:pt>
                <c:pt idx="3">
                  <c:v>39021</c:v>
                </c:pt>
                <c:pt idx="4">
                  <c:v>39051</c:v>
                </c:pt>
                <c:pt idx="5">
                  <c:v>39082</c:v>
                </c:pt>
                <c:pt idx="6">
                  <c:v>39113</c:v>
                </c:pt>
                <c:pt idx="7">
                  <c:v>39141</c:v>
                </c:pt>
                <c:pt idx="8">
                  <c:v>39172</c:v>
                </c:pt>
                <c:pt idx="9">
                  <c:v>39202</c:v>
                </c:pt>
                <c:pt idx="10">
                  <c:v>39233</c:v>
                </c:pt>
                <c:pt idx="11">
                  <c:v>39263</c:v>
                </c:pt>
              </c:numCache>
            </c:numRef>
          </c:cat>
          <c:val>
            <c:numRef>
              <c:f>'1.Summary BOP'!$F$1281:$F$1292</c:f>
              <c:numCache>
                <c:formatCode>#,##0</c:formatCode>
                <c:ptCount val="12"/>
                <c:pt idx="0">
                  <c:v>202</c:v>
                </c:pt>
                <c:pt idx="1">
                  <c:v>225</c:v>
                </c:pt>
                <c:pt idx="2">
                  <c:v>215</c:v>
                </c:pt>
                <c:pt idx="3">
                  <c:v>383</c:v>
                </c:pt>
                <c:pt idx="4">
                  <c:v>483</c:v>
                </c:pt>
                <c:pt idx="5">
                  <c:v>256</c:v>
                </c:pt>
                <c:pt idx="6">
                  <c:v>507</c:v>
                </c:pt>
                <c:pt idx="7">
                  <c:v>254</c:v>
                </c:pt>
                <c:pt idx="8">
                  <c:v>231</c:v>
                </c:pt>
                <c:pt idx="9">
                  <c:v>284</c:v>
                </c:pt>
                <c:pt idx="10">
                  <c:v>270</c:v>
                </c:pt>
                <c:pt idx="11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9-42E1-8A95-5D3BC7D83E7F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BOP'!$A$1281:$A$1292</c:f>
              <c:numCache>
                <c:formatCode>[$-409]mmm\-yy;@</c:formatCode>
                <c:ptCount val="12"/>
                <c:pt idx="0">
                  <c:v>38929</c:v>
                </c:pt>
                <c:pt idx="1">
                  <c:v>38960</c:v>
                </c:pt>
                <c:pt idx="2">
                  <c:v>38990</c:v>
                </c:pt>
                <c:pt idx="3">
                  <c:v>39021</c:v>
                </c:pt>
                <c:pt idx="4">
                  <c:v>39051</c:v>
                </c:pt>
                <c:pt idx="5">
                  <c:v>39082</c:v>
                </c:pt>
                <c:pt idx="6">
                  <c:v>39113</c:v>
                </c:pt>
                <c:pt idx="7">
                  <c:v>39141</c:v>
                </c:pt>
                <c:pt idx="8">
                  <c:v>39172</c:v>
                </c:pt>
                <c:pt idx="9">
                  <c:v>39202</c:v>
                </c:pt>
                <c:pt idx="10">
                  <c:v>39233</c:v>
                </c:pt>
                <c:pt idx="11">
                  <c:v>39263</c:v>
                </c:pt>
              </c:numCache>
            </c:numRef>
          </c:cat>
          <c:val>
            <c:numRef>
              <c:f>'1.Summary BOP'!$G$1281:$G$1292</c:f>
              <c:numCache>
                <c:formatCode>#,##0</c:formatCode>
                <c:ptCount val="12"/>
                <c:pt idx="0">
                  <c:v>744</c:v>
                </c:pt>
                <c:pt idx="1">
                  <c:v>624</c:v>
                </c:pt>
                <c:pt idx="2">
                  <c:v>695</c:v>
                </c:pt>
                <c:pt idx="3">
                  <c:v>652</c:v>
                </c:pt>
                <c:pt idx="4">
                  <c:v>788</c:v>
                </c:pt>
                <c:pt idx="5">
                  <c:v>777</c:v>
                </c:pt>
                <c:pt idx="6">
                  <c:v>689</c:v>
                </c:pt>
                <c:pt idx="7">
                  <c:v>640</c:v>
                </c:pt>
                <c:pt idx="8">
                  <c:v>717</c:v>
                </c:pt>
                <c:pt idx="9">
                  <c:v>689</c:v>
                </c:pt>
                <c:pt idx="10">
                  <c:v>666</c:v>
                </c:pt>
                <c:pt idx="11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9-42E1-8A95-5D3BC7D83E7F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BOP'!$A$1281:$A$1292</c:f>
              <c:numCache>
                <c:formatCode>[$-409]mmm\-yy;@</c:formatCode>
                <c:ptCount val="12"/>
                <c:pt idx="0">
                  <c:v>38929</c:v>
                </c:pt>
                <c:pt idx="1">
                  <c:v>38960</c:v>
                </c:pt>
                <c:pt idx="2">
                  <c:v>38990</c:v>
                </c:pt>
                <c:pt idx="3">
                  <c:v>39021</c:v>
                </c:pt>
                <c:pt idx="4">
                  <c:v>39051</c:v>
                </c:pt>
                <c:pt idx="5">
                  <c:v>39082</c:v>
                </c:pt>
                <c:pt idx="6">
                  <c:v>39113</c:v>
                </c:pt>
                <c:pt idx="7">
                  <c:v>39141</c:v>
                </c:pt>
                <c:pt idx="8">
                  <c:v>39172</c:v>
                </c:pt>
                <c:pt idx="9">
                  <c:v>39202</c:v>
                </c:pt>
                <c:pt idx="10">
                  <c:v>39233</c:v>
                </c:pt>
                <c:pt idx="11">
                  <c:v>39263</c:v>
                </c:pt>
              </c:numCache>
            </c:numRef>
          </c:cat>
          <c:val>
            <c:numRef>
              <c:f>'1.Summary BOP'!$F$1296:$F$1307</c:f>
              <c:numCache>
                <c:formatCode>#,##0</c:formatCode>
                <c:ptCount val="12"/>
                <c:pt idx="0">
                  <c:v>233.62415647927199</c:v>
                </c:pt>
                <c:pt idx="1">
                  <c:v>236.53193171912201</c:v>
                </c:pt>
                <c:pt idx="2">
                  <c:v>225.633950464355</c:v>
                </c:pt>
                <c:pt idx="3">
                  <c:v>382.32329883416196</c:v>
                </c:pt>
                <c:pt idx="4">
                  <c:v>482.13853642687502</c:v>
                </c:pt>
                <c:pt idx="5">
                  <c:v>210.19935585593601</c:v>
                </c:pt>
                <c:pt idx="6">
                  <c:v>535.64527129661496</c:v>
                </c:pt>
                <c:pt idx="7">
                  <c:v>287.94776589900403</c:v>
                </c:pt>
                <c:pt idx="8">
                  <c:v>216.275430340604</c:v>
                </c:pt>
                <c:pt idx="9">
                  <c:v>267.761922069614</c:v>
                </c:pt>
                <c:pt idx="10">
                  <c:v>280.38388002023498</c:v>
                </c:pt>
                <c:pt idx="11">
                  <c:v>769.60407082798599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9-42E1-8A95-5D3BC7D83E7F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BOP'!$A$1281:$A$1292</c:f>
              <c:numCache>
                <c:formatCode>[$-409]mmm\-yy;@</c:formatCode>
                <c:ptCount val="12"/>
                <c:pt idx="0">
                  <c:v>38929</c:v>
                </c:pt>
                <c:pt idx="1">
                  <c:v>38960</c:v>
                </c:pt>
                <c:pt idx="2">
                  <c:v>38990</c:v>
                </c:pt>
                <c:pt idx="3">
                  <c:v>39021</c:v>
                </c:pt>
                <c:pt idx="4">
                  <c:v>39051</c:v>
                </c:pt>
                <c:pt idx="5">
                  <c:v>39082</c:v>
                </c:pt>
                <c:pt idx="6">
                  <c:v>39113</c:v>
                </c:pt>
                <c:pt idx="7">
                  <c:v>39141</c:v>
                </c:pt>
                <c:pt idx="8">
                  <c:v>39172</c:v>
                </c:pt>
                <c:pt idx="9">
                  <c:v>39202</c:v>
                </c:pt>
                <c:pt idx="10">
                  <c:v>39233</c:v>
                </c:pt>
                <c:pt idx="11">
                  <c:v>39263</c:v>
                </c:pt>
              </c:numCache>
            </c:numRef>
          </c:cat>
          <c:val>
            <c:numRef>
              <c:f>'1.Summary BOP'!$G$1296:$G$1307</c:f>
              <c:numCache>
                <c:formatCode>#,##0</c:formatCode>
                <c:ptCount val="12"/>
                <c:pt idx="0">
                  <c:v>758.31005743739399</c:v>
                </c:pt>
                <c:pt idx="1">
                  <c:v>632.331470471393</c:v>
                </c:pt>
                <c:pt idx="2">
                  <c:v>735.27717463917497</c:v>
                </c:pt>
                <c:pt idx="3">
                  <c:v>666.56443817250602</c:v>
                </c:pt>
                <c:pt idx="4">
                  <c:v>734.58204093699806</c:v>
                </c:pt>
                <c:pt idx="5">
                  <c:v>697.35705434735496</c:v>
                </c:pt>
                <c:pt idx="6">
                  <c:v>737.67266795400599</c:v>
                </c:pt>
                <c:pt idx="7">
                  <c:v>730.100559451045</c:v>
                </c:pt>
                <c:pt idx="8">
                  <c:v>704.57259347795105</c:v>
                </c:pt>
                <c:pt idx="9">
                  <c:v>671.73391608950806</c:v>
                </c:pt>
                <c:pt idx="10">
                  <c:v>676.21370612718397</c:v>
                </c:pt>
                <c:pt idx="11">
                  <c:v>675.98784453509199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C9-42E1-8A95-5D3BC7D83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40640"/>
        <c:axId val="98642176"/>
      </c:lineChart>
      <c:dateAx>
        <c:axId val="986406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642176"/>
        <c:crosses val="autoZero"/>
        <c:auto val="1"/>
        <c:lblOffset val="100"/>
        <c:baseTimeUnit val="months"/>
      </c:dateAx>
      <c:valAx>
        <c:axId val="98642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64064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Goods</a:t>
            </a:r>
          </a:p>
        </c:rich>
      </c:tx>
      <c:layout>
        <c:manualLayout>
          <c:xMode val="edge"/>
          <c:yMode val="edge"/>
          <c:x val="0.23072666276427681"/>
          <c:y val="2.02634576338335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958970645910663E-2"/>
          <c:y val="0.2856337172729459"/>
          <c:w val="0.87032455425830735"/>
          <c:h val="0.51280579596971854"/>
        </c:manualLayout>
      </c:layout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BOP'!$A$1281:$A$1292</c:f>
              <c:numCache>
                <c:formatCode>[$-409]mmm\-yy;@</c:formatCode>
                <c:ptCount val="12"/>
                <c:pt idx="0">
                  <c:v>38929</c:v>
                </c:pt>
                <c:pt idx="1">
                  <c:v>38960</c:v>
                </c:pt>
                <c:pt idx="2">
                  <c:v>38990</c:v>
                </c:pt>
                <c:pt idx="3">
                  <c:v>39021</c:v>
                </c:pt>
                <c:pt idx="4">
                  <c:v>39051</c:v>
                </c:pt>
                <c:pt idx="5">
                  <c:v>39082</c:v>
                </c:pt>
                <c:pt idx="6">
                  <c:v>39113</c:v>
                </c:pt>
                <c:pt idx="7">
                  <c:v>39141</c:v>
                </c:pt>
                <c:pt idx="8">
                  <c:v>39172</c:v>
                </c:pt>
                <c:pt idx="9">
                  <c:v>39202</c:v>
                </c:pt>
                <c:pt idx="10">
                  <c:v>39233</c:v>
                </c:pt>
                <c:pt idx="11">
                  <c:v>39263</c:v>
                </c:pt>
              </c:numCache>
            </c:numRef>
          </c:cat>
          <c:val>
            <c:numRef>
              <c:f>'1.Summary BOP'!$D$1281:$D$1292</c:f>
              <c:numCache>
                <c:formatCode>#,##0</c:formatCode>
                <c:ptCount val="12"/>
                <c:pt idx="0">
                  <c:v>1357</c:v>
                </c:pt>
                <c:pt idx="1">
                  <c:v>1419</c:v>
                </c:pt>
                <c:pt idx="2">
                  <c:v>1416</c:v>
                </c:pt>
                <c:pt idx="3">
                  <c:v>1268</c:v>
                </c:pt>
                <c:pt idx="4">
                  <c:v>1426</c:v>
                </c:pt>
                <c:pt idx="5">
                  <c:v>1511</c:v>
                </c:pt>
                <c:pt idx="6">
                  <c:v>1189</c:v>
                </c:pt>
                <c:pt idx="7">
                  <c:v>1388</c:v>
                </c:pt>
                <c:pt idx="8">
                  <c:v>1571</c:v>
                </c:pt>
                <c:pt idx="9">
                  <c:v>1499</c:v>
                </c:pt>
                <c:pt idx="10">
                  <c:v>1616</c:v>
                </c:pt>
                <c:pt idx="11">
                  <c:v>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6-4B17-A94F-4B54DC8D083A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BOP'!$A$1281:$A$1292</c:f>
              <c:numCache>
                <c:formatCode>[$-409]mmm\-yy;@</c:formatCode>
                <c:ptCount val="12"/>
                <c:pt idx="0">
                  <c:v>38929</c:v>
                </c:pt>
                <c:pt idx="1">
                  <c:v>38960</c:v>
                </c:pt>
                <c:pt idx="2">
                  <c:v>38990</c:v>
                </c:pt>
                <c:pt idx="3">
                  <c:v>39021</c:v>
                </c:pt>
                <c:pt idx="4">
                  <c:v>39051</c:v>
                </c:pt>
                <c:pt idx="5">
                  <c:v>39082</c:v>
                </c:pt>
                <c:pt idx="6">
                  <c:v>39113</c:v>
                </c:pt>
                <c:pt idx="7">
                  <c:v>39141</c:v>
                </c:pt>
                <c:pt idx="8">
                  <c:v>39172</c:v>
                </c:pt>
                <c:pt idx="9">
                  <c:v>39202</c:v>
                </c:pt>
                <c:pt idx="10">
                  <c:v>39233</c:v>
                </c:pt>
                <c:pt idx="11">
                  <c:v>39263</c:v>
                </c:pt>
              </c:numCache>
            </c:numRef>
          </c:cat>
          <c:val>
            <c:numRef>
              <c:f>'1.Summary BOP'!$E$1281:$E$1292</c:f>
              <c:numCache>
                <c:formatCode>#,##0</c:formatCode>
                <c:ptCount val="12"/>
                <c:pt idx="0">
                  <c:v>2408</c:v>
                </c:pt>
                <c:pt idx="1">
                  <c:v>2302</c:v>
                </c:pt>
                <c:pt idx="2">
                  <c:v>2196</c:v>
                </c:pt>
                <c:pt idx="3">
                  <c:v>2197</c:v>
                </c:pt>
                <c:pt idx="4">
                  <c:v>2154</c:v>
                </c:pt>
                <c:pt idx="5">
                  <c:v>2391</c:v>
                </c:pt>
                <c:pt idx="6">
                  <c:v>2099</c:v>
                </c:pt>
                <c:pt idx="7">
                  <c:v>2218</c:v>
                </c:pt>
                <c:pt idx="8">
                  <c:v>2103</c:v>
                </c:pt>
                <c:pt idx="9">
                  <c:v>2175</c:v>
                </c:pt>
                <c:pt idx="10">
                  <c:v>2204</c:v>
                </c:pt>
                <c:pt idx="11">
                  <c:v>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6-4B17-A94F-4B54DC8D083A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BOP'!$A$1281:$A$1292</c:f>
              <c:numCache>
                <c:formatCode>[$-409]mmm\-yy;@</c:formatCode>
                <c:ptCount val="12"/>
                <c:pt idx="0">
                  <c:v>38929</c:v>
                </c:pt>
                <c:pt idx="1">
                  <c:v>38960</c:v>
                </c:pt>
                <c:pt idx="2">
                  <c:v>38990</c:v>
                </c:pt>
                <c:pt idx="3">
                  <c:v>39021</c:v>
                </c:pt>
                <c:pt idx="4">
                  <c:v>39051</c:v>
                </c:pt>
                <c:pt idx="5">
                  <c:v>39082</c:v>
                </c:pt>
                <c:pt idx="6">
                  <c:v>39113</c:v>
                </c:pt>
                <c:pt idx="7">
                  <c:v>39141</c:v>
                </c:pt>
                <c:pt idx="8">
                  <c:v>39172</c:v>
                </c:pt>
                <c:pt idx="9">
                  <c:v>39202</c:v>
                </c:pt>
                <c:pt idx="10">
                  <c:v>39233</c:v>
                </c:pt>
                <c:pt idx="11">
                  <c:v>39263</c:v>
                </c:pt>
              </c:numCache>
            </c:numRef>
          </c:cat>
          <c:val>
            <c:numRef>
              <c:f>'1.Summary BOP'!$D$1296:$D$1307</c:f>
              <c:numCache>
                <c:formatCode>#,##0</c:formatCode>
                <c:ptCount val="12"/>
                <c:pt idx="0">
                  <c:v>1415.15081234681</c:v>
                </c:pt>
                <c:pt idx="1">
                  <c:v>1409.07216235991</c:v>
                </c:pt>
                <c:pt idx="2">
                  <c:v>1450.7219948699301</c:v>
                </c:pt>
                <c:pt idx="3">
                  <c:v>1302.2583682730101</c:v>
                </c:pt>
                <c:pt idx="4">
                  <c:v>1490.16041486013</c:v>
                </c:pt>
                <c:pt idx="5">
                  <c:v>1633.6968993241701</c:v>
                </c:pt>
                <c:pt idx="6">
                  <c:v>1193.38346501704</c:v>
                </c:pt>
                <c:pt idx="7">
                  <c:v>1493.04345282021</c:v>
                </c:pt>
                <c:pt idx="8">
                  <c:v>1481.0900799420001</c:v>
                </c:pt>
                <c:pt idx="9">
                  <c:v>1451.34255554131</c:v>
                </c:pt>
                <c:pt idx="10">
                  <c:v>1470.8574143962401</c:v>
                </c:pt>
                <c:pt idx="11">
                  <c:v>1541.28144830987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6-4B17-A94F-4B54DC8D083A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BOP'!$A$1281:$A$1292</c:f>
              <c:numCache>
                <c:formatCode>[$-409]mmm\-yy;@</c:formatCode>
                <c:ptCount val="12"/>
                <c:pt idx="0">
                  <c:v>38929</c:v>
                </c:pt>
                <c:pt idx="1">
                  <c:v>38960</c:v>
                </c:pt>
                <c:pt idx="2">
                  <c:v>38990</c:v>
                </c:pt>
                <c:pt idx="3">
                  <c:v>39021</c:v>
                </c:pt>
                <c:pt idx="4">
                  <c:v>39051</c:v>
                </c:pt>
                <c:pt idx="5">
                  <c:v>39082</c:v>
                </c:pt>
                <c:pt idx="6">
                  <c:v>39113</c:v>
                </c:pt>
                <c:pt idx="7">
                  <c:v>39141</c:v>
                </c:pt>
                <c:pt idx="8">
                  <c:v>39172</c:v>
                </c:pt>
                <c:pt idx="9">
                  <c:v>39202</c:v>
                </c:pt>
                <c:pt idx="10">
                  <c:v>39233</c:v>
                </c:pt>
                <c:pt idx="11">
                  <c:v>39263</c:v>
                </c:pt>
              </c:numCache>
            </c:numRef>
          </c:cat>
          <c:val>
            <c:numRef>
              <c:f>'1.Summary BOP'!$E$1296:$E$1307</c:f>
              <c:numCache>
                <c:formatCode>#,##0</c:formatCode>
                <c:ptCount val="12"/>
                <c:pt idx="0">
                  <c:v>2401.0684618984001</c:v>
                </c:pt>
                <c:pt idx="1">
                  <c:v>2246.27345579537</c:v>
                </c:pt>
                <c:pt idx="2">
                  <c:v>2241.0621526334098</c:v>
                </c:pt>
                <c:pt idx="3">
                  <c:v>2165.4567020181598</c:v>
                </c:pt>
                <c:pt idx="4">
                  <c:v>2175.2735449506499</c:v>
                </c:pt>
                <c:pt idx="5">
                  <c:v>2515.23115631265</c:v>
                </c:pt>
                <c:pt idx="6">
                  <c:v>2009.4402686646399</c:v>
                </c:pt>
                <c:pt idx="7">
                  <c:v>2475.5214065099799</c:v>
                </c:pt>
                <c:pt idx="8">
                  <c:v>2159.3160680450101</c:v>
                </c:pt>
                <c:pt idx="9">
                  <c:v>2263.38907993266</c:v>
                </c:pt>
                <c:pt idx="10">
                  <c:v>2138.8386583423198</c:v>
                </c:pt>
                <c:pt idx="11">
                  <c:v>2254.9168336535299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C6-4B17-A94F-4B54DC8D0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03232"/>
        <c:axId val="98704768"/>
      </c:lineChart>
      <c:dateAx>
        <c:axId val="9870323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704768"/>
        <c:crosses val="autoZero"/>
        <c:auto val="1"/>
        <c:lblOffset val="100"/>
        <c:baseTimeUnit val="months"/>
      </c:dateAx>
      <c:valAx>
        <c:axId val="98704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703232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16563479924721639"/>
          <c:y val="0.11752785618778784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</a:t>
            </a:r>
          </a:p>
        </c:rich>
      </c:tx>
      <c:layout>
        <c:manualLayout>
          <c:xMode val="edge"/>
          <c:yMode val="edge"/>
          <c:x val="0.2971699459553373"/>
          <c:y val="3.27634514435695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681210947922288E-2"/>
          <c:y val="0.27830495547030981"/>
          <c:w val="0.86664581820890407"/>
          <c:h val="0.51324360096013644"/>
        </c:manualLayout>
      </c:layout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BOP'!$A$1347:$A$1358</c:f>
              <c:numCache>
                <c:formatCode>[$-409]mmm\-yy;@</c:formatCode>
                <c:ptCount val="12"/>
                <c:pt idx="0">
                  <c:v>38564</c:v>
                </c:pt>
                <c:pt idx="1">
                  <c:v>38595</c:v>
                </c:pt>
                <c:pt idx="2">
                  <c:v>38625</c:v>
                </c:pt>
                <c:pt idx="3">
                  <c:v>38656</c:v>
                </c:pt>
                <c:pt idx="4">
                  <c:v>38686</c:v>
                </c:pt>
                <c:pt idx="5">
                  <c:v>38717</c:v>
                </c:pt>
                <c:pt idx="6">
                  <c:v>38748</c:v>
                </c:pt>
                <c:pt idx="7">
                  <c:v>38776</c:v>
                </c:pt>
                <c:pt idx="8">
                  <c:v>38807</c:v>
                </c:pt>
                <c:pt idx="9">
                  <c:v>38837</c:v>
                </c:pt>
                <c:pt idx="10">
                  <c:v>38868</c:v>
                </c:pt>
                <c:pt idx="11">
                  <c:v>38898</c:v>
                </c:pt>
              </c:numCache>
            </c:numRef>
          </c:cat>
          <c:val>
            <c:numRef>
              <c:f>'1.Summary BOP'!$F$1347:$F$1358</c:f>
              <c:numCache>
                <c:formatCode>#,##0</c:formatCode>
                <c:ptCount val="12"/>
                <c:pt idx="0">
                  <c:v>341</c:v>
                </c:pt>
                <c:pt idx="1">
                  <c:v>200</c:v>
                </c:pt>
                <c:pt idx="2">
                  <c:v>532</c:v>
                </c:pt>
                <c:pt idx="3">
                  <c:v>195</c:v>
                </c:pt>
                <c:pt idx="4">
                  <c:v>200</c:v>
                </c:pt>
                <c:pt idx="5">
                  <c:v>561</c:v>
                </c:pt>
                <c:pt idx="6">
                  <c:v>196</c:v>
                </c:pt>
                <c:pt idx="7">
                  <c:v>217</c:v>
                </c:pt>
                <c:pt idx="8">
                  <c:v>267</c:v>
                </c:pt>
                <c:pt idx="9">
                  <c:v>393</c:v>
                </c:pt>
                <c:pt idx="10">
                  <c:v>216</c:v>
                </c:pt>
                <c:pt idx="11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4-4B43-AEA9-8EE8F78C7A10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BOP'!$A$1347:$A$1358</c:f>
              <c:numCache>
                <c:formatCode>[$-409]mmm\-yy;@</c:formatCode>
                <c:ptCount val="12"/>
                <c:pt idx="0">
                  <c:v>38564</c:v>
                </c:pt>
                <c:pt idx="1">
                  <c:v>38595</c:v>
                </c:pt>
                <c:pt idx="2">
                  <c:v>38625</c:v>
                </c:pt>
                <c:pt idx="3">
                  <c:v>38656</c:v>
                </c:pt>
                <c:pt idx="4">
                  <c:v>38686</c:v>
                </c:pt>
                <c:pt idx="5">
                  <c:v>38717</c:v>
                </c:pt>
                <c:pt idx="6">
                  <c:v>38748</c:v>
                </c:pt>
                <c:pt idx="7">
                  <c:v>38776</c:v>
                </c:pt>
                <c:pt idx="8">
                  <c:v>38807</c:v>
                </c:pt>
                <c:pt idx="9">
                  <c:v>38837</c:v>
                </c:pt>
                <c:pt idx="10">
                  <c:v>38868</c:v>
                </c:pt>
                <c:pt idx="11">
                  <c:v>38898</c:v>
                </c:pt>
              </c:numCache>
            </c:numRef>
          </c:cat>
          <c:val>
            <c:numRef>
              <c:f>'1.Summary BOP'!$G$1347:$G$1358</c:f>
              <c:numCache>
                <c:formatCode>#,##0</c:formatCode>
                <c:ptCount val="12"/>
                <c:pt idx="0">
                  <c:v>578</c:v>
                </c:pt>
                <c:pt idx="1">
                  <c:v>748</c:v>
                </c:pt>
                <c:pt idx="2">
                  <c:v>653</c:v>
                </c:pt>
                <c:pt idx="3">
                  <c:v>636</c:v>
                </c:pt>
                <c:pt idx="4">
                  <c:v>684</c:v>
                </c:pt>
                <c:pt idx="5">
                  <c:v>770</c:v>
                </c:pt>
                <c:pt idx="6">
                  <c:v>677</c:v>
                </c:pt>
                <c:pt idx="7">
                  <c:v>628</c:v>
                </c:pt>
                <c:pt idx="8">
                  <c:v>773</c:v>
                </c:pt>
                <c:pt idx="9">
                  <c:v>624</c:v>
                </c:pt>
                <c:pt idx="10">
                  <c:v>750</c:v>
                </c:pt>
                <c:pt idx="11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4-4B43-AEA9-8EE8F78C7A10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BOP'!$A$1347:$A$1358</c:f>
              <c:numCache>
                <c:formatCode>[$-409]mmm\-yy;@</c:formatCode>
                <c:ptCount val="12"/>
                <c:pt idx="0">
                  <c:v>38564</c:v>
                </c:pt>
                <c:pt idx="1">
                  <c:v>38595</c:v>
                </c:pt>
                <c:pt idx="2">
                  <c:v>38625</c:v>
                </c:pt>
                <c:pt idx="3">
                  <c:v>38656</c:v>
                </c:pt>
                <c:pt idx="4">
                  <c:v>38686</c:v>
                </c:pt>
                <c:pt idx="5">
                  <c:v>38717</c:v>
                </c:pt>
                <c:pt idx="6">
                  <c:v>38748</c:v>
                </c:pt>
                <c:pt idx="7">
                  <c:v>38776</c:v>
                </c:pt>
                <c:pt idx="8">
                  <c:v>38807</c:v>
                </c:pt>
                <c:pt idx="9">
                  <c:v>38837</c:v>
                </c:pt>
                <c:pt idx="10">
                  <c:v>38868</c:v>
                </c:pt>
                <c:pt idx="11">
                  <c:v>38898</c:v>
                </c:pt>
              </c:numCache>
            </c:numRef>
          </c:cat>
          <c:val>
            <c:numRef>
              <c:f>'1.Summary BOP'!$F$1362:$F$1373</c:f>
              <c:numCache>
                <c:formatCode>#,##0</c:formatCode>
                <c:ptCount val="12"/>
                <c:pt idx="0">
                  <c:v>370.432254382287</c:v>
                </c:pt>
                <c:pt idx="1">
                  <c:v>206.45958999516699</c:v>
                </c:pt>
                <c:pt idx="2">
                  <c:v>537.56315226187996</c:v>
                </c:pt>
                <c:pt idx="3">
                  <c:v>195.55678710998899</c:v>
                </c:pt>
                <c:pt idx="4">
                  <c:v>202.10804657743799</c:v>
                </c:pt>
                <c:pt idx="5">
                  <c:v>503.25386012530203</c:v>
                </c:pt>
                <c:pt idx="6">
                  <c:v>239.37869939188499</c:v>
                </c:pt>
                <c:pt idx="7">
                  <c:v>245.92301584113099</c:v>
                </c:pt>
                <c:pt idx="8">
                  <c:v>236.91063295886701</c:v>
                </c:pt>
                <c:pt idx="9">
                  <c:v>389.06068530897096</c:v>
                </c:pt>
                <c:pt idx="10">
                  <c:v>219.86928770270501</c:v>
                </c:pt>
                <c:pt idx="11">
                  <c:v>389.22485133102998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4-4B43-AEA9-8EE8F78C7A10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BOP'!$A$1347:$A$1358</c:f>
              <c:numCache>
                <c:formatCode>[$-409]mmm\-yy;@</c:formatCode>
                <c:ptCount val="12"/>
                <c:pt idx="0">
                  <c:v>38564</c:v>
                </c:pt>
                <c:pt idx="1">
                  <c:v>38595</c:v>
                </c:pt>
                <c:pt idx="2">
                  <c:v>38625</c:v>
                </c:pt>
                <c:pt idx="3">
                  <c:v>38656</c:v>
                </c:pt>
                <c:pt idx="4">
                  <c:v>38686</c:v>
                </c:pt>
                <c:pt idx="5">
                  <c:v>38717</c:v>
                </c:pt>
                <c:pt idx="6">
                  <c:v>38748</c:v>
                </c:pt>
                <c:pt idx="7">
                  <c:v>38776</c:v>
                </c:pt>
                <c:pt idx="8">
                  <c:v>38807</c:v>
                </c:pt>
                <c:pt idx="9">
                  <c:v>38837</c:v>
                </c:pt>
                <c:pt idx="10">
                  <c:v>38868</c:v>
                </c:pt>
                <c:pt idx="11">
                  <c:v>38898</c:v>
                </c:pt>
              </c:numCache>
            </c:numRef>
          </c:cat>
          <c:val>
            <c:numRef>
              <c:f>'1.Summary BOP'!$G$1362:$G$1373</c:f>
              <c:numCache>
                <c:formatCode>#,##0</c:formatCode>
                <c:ptCount val="12"/>
                <c:pt idx="0">
                  <c:v>587.97231060234799</c:v>
                </c:pt>
                <c:pt idx="1">
                  <c:v>756.80644654471905</c:v>
                </c:pt>
                <c:pt idx="2">
                  <c:v>691.76830984245896</c:v>
                </c:pt>
                <c:pt idx="3">
                  <c:v>654.34458708498505</c:v>
                </c:pt>
                <c:pt idx="4">
                  <c:v>635.798128042249</c:v>
                </c:pt>
                <c:pt idx="5">
                  <c:v>691.47964061626499</c:v>
                </c:pt>
                <c:pt idx="6">
                  <c:v>720.94136667929797</c:v>
                </c:pt>
                <c:pt idx="7">
                  <c:v>717.08593752452703</c:v>
                </c:pt>
                <c:pt idx="8">
                  <c:v>759.10687650761599</c:v>
                </c:pt>
                <c:pt idx="9">
                  <c:v>609.65876177148505</c:v>
                </c:pt>
                <c:pt idx="10">
                  <c:v>761.14845753923396</c:v>
                </c:pt>
                <c:pt idx="11">
                  <c:v>710.724361248945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A4-4B43-AEA9-8EE8F78C7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49440"/>
        <c:axId val="136966912"/>
      </c:lineChart>
      <c:dateAx>
        <c:axId val="987494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36966912"/>
        <c:crosses val="autoZero"/>
        <c:auto val="1"/>
        <c:lblOffset val="100"/>
        <c:baseTimeUnit val="months"/>
      </c:dateAx>
      <c:valAx>
        <c:axId val="136966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74944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Current Account - Goods</a:t>
            </a:r>
          </a:p>
        </c:rich>
      </c:tx>
      <c:layout>
        <c:manualLayout>
          <c:xMode val="edge"/>
          <c:yMode val="edge"/>
          <c:x val="0.36821667075790065"/>
          <c:y val="4.1227818220835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958970645910663E-2"/>
          <c:y val="0.29666677931353236"/>
          <c:w val="0.87032455425830735"/>
          <c:h val="0.49398713572820763"/>
        </c:manualLayout>
      </c:layout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BOP'!$A$1347:$A$1358</c:f>
              <c:numCache>
                <c:formatCode>[$-409]mmm\-yy;@</c:formatCode>
                <c:ptCount val="12"/>
                <c:pt idx="0">
                  <c:v>38564</c:v>
                </c:pt>
                <c:pt idx="1">
                  <c:v>38595</c:v>
                </c:pt>
                <c:pt idx="2">
                  <c:v>38625</c:v>
                </c:pt>
                <c:pt idx="3">
                  <c:v>38656</c:v>
                </c:pt>
                <c:pt idx="4">
                  <c:v>38686</c:v>
                </c:pt>
                <c:pt idx="5">
                  <c:v>38717</c:v>
                </c:pt>
                <c:pt idx="6">
                  <c:v>38748</c:v>
                </c:pt>
                <c:pt idx="7">
                  <c:v>38776</c:v>
                </c:pt>
                <c:pt idx="8">
                  <c:v>38807</c:v>
                </c:pt>
                <c:pt idx="9">
                  <c:v>38837</c:v>
                </c:pt>
                <c:pt idx="10">
                  <c:v>38868</c:v>
                </c:pt>
                <c:pt idx="11">
                  <c:v>38898</c:v>
                </c:pt>
              </c:numCache>
            </c:numRef>
          </c:cat>
          <c:val>
            <c:numRef>
              <c:f>'1.Summary BOP'!$D$1347:$D$1358</c:f>
              <c:numCache>
                <c:formatCode>#,##0</c:formatCode>
                <c:ptCount val="12"/>
                <c:pt idx="0">
                  <c:v>1171</c:v>
                </c:pt>
                <c:pt idx="1">
                  <c:v>1368</c:v>
                </c:pt>
                <c:pt idx="2">
                  <c:v>1331</c:v>
                </c:pt>
                <c:pt idx="3">
                  <c:v>1332</c:v>
                </c:pt>
                <c:pt idx="4">
                  <c:v>1220</c:v>
                </c:pt>
                <c:pt idx="5">
                  <c:v>1482</c:v>
                </c:pt>
                <c:pt idx="6">
                  <c:v>1269</c:v>
                </c:pt>
                <c:pt idx="7">
                  <c:v>1306</c:v>
                </c:pt>
                <c:pt idx="8">
                  <c:v>1555</c:v>
                </c:pt>
                <c:pt idx="9">
                  <c:v>1463</c:v>
                </c:pt>
                <c:pt idx="10">
                  <c:v>1540</c:v>
                </c:pt>
                <c:pt idx="11">
                  <c:v>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2-43FE-9222-C4C6C7C3B94E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BOP'!$A$1347:$A$1358</c:f>
              <c:numCache>
                <c:formatCode>[$-409]mmm\-yy;@</c:formatCode>
                <c:ptCount val="12"/>
                <c:pt idx="0">
                  <c:v>38564</c:v>
                </c:pt>
                <c:pt idx="1">
                  <c:v>38595</c:v>
                </c:pt>
                <c:pt idx="2">
                  <c:v>38625</c:v>
                </c:pt>
                <c:pt idx="3">
                  <c:v>38656</c:v>
                </c:pt>
                <c:pt idx="4">
                  <c:v>38686</c:v>
                </c:pt>
                <c:pt idx="5">
                  <c:v>38717</c:v>
                </c:pt>
                <c:pt idx="6">
                  <c:v>38748</c:v>
                </c:pt>
                <c:pt idx="7">
                  <c:v>38776</c:v>
                </c:pt>
                <c:pt idx="8">
                  <c:v>38807</c:v>
                </c:pt>
                <c:pt idx="9">
                  <c:v>38837</c:v>
                </c:pt>
                <c:pt idx="10">
                  <c:v>38868</c:v>
                </c:pt>
                <c:pt idx="11">
                  <c:v>38898</c:v>
                </c:pt>
              </c:numCache>
            </c:numRef>
          </c:cat>
          <c:val>
            <c:numRef>
              <c:f>'1.Summary BOP'!$E$1347:$E$1358</c:f>
              <c:numCache>
                <c:formatCode>#,##0</c:formatCode>
                <c:ptCount val="12"/>
                <c:pt idx="0">
                  <c:v>1767</c:v>
                </c:pt>
                <c:pt idx="1">
                  <c:v>2074</c:v>
                </c:pt>
                <c:pt idx="2">
                  <c:v>2058</c:v>
                </c:pt>
                <c:pt idx="3">
                  <c:v>2045</c:v>
                </c:pt>
                <c:pt idx="4">
                  <c:v>2049</c:v>
                </c:pt>
                <c:pt idx="5">
                  <c:v>1951</c:v>
                </c:pt>
                <c:pt idx="6">
                  <c:v>2063</c:v>
                </c:pt>
                <c:pt idx="7">
                  <c:v>1879</c:v>
                </c:pt>
                <c:pt idx="8">
                  <c:v>2297</c:v>
                </c:pt>
                <c:pt idx="9">
                  <c:v>1674</c:v>
                </c:pt>
                <c:pt idx="10">
                  <c:v>2352</c:v>
                </c:pt>
                <c:pt idx="11">
                  <c:v>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2-43FE-9222-C4C6C7C3B94E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BOP'!$A$1347:$A$1358</c:f>
              <c:numCache>
                <c:formatCode>[$-409]mmm\-yy;@</c:formatCode>
                <c:ptCount val="12"/>
                <c:pt idx="0">
                  <c:v>38564</c:v>
                </c:pt>
                <c:pt idx="1">
                  <c:v>38595</c:v>
                </c:pt>
                <c:pt idx="2">
                  <c:v>38625</c:v>
                </c:pt>
                <c:pt idx="3">
                  <c:v>38656</c:v>
                </c:pt>
                <c:pt idx="4">
                  <c:v>38686</c:v>
                </c:pt>
                <c:pt idx="5">
                  <c:v>38717</c:v>
                </c:pt>
                <c:pt idx="6">
                  <c:v>38748</c:v>
                </c:pt>
                <c:pt idx="7">
                  <c:v>38776</c:v>
                </c:pt>
                <c:pt idx="8">
                  <c:v>38807</c:v>
                </c:pt>
                <c:pt idx="9">
                  <c:v>38837</c:v>
                </c:pt>
                <c:pt idx="10">
                  <c:v>38868</c:v>
                </c:pt>
                <c:pt idx="11">
                  <c:v>38898</c:v>
                </c:pt>
              </c:numCache>
            </c:numRef>
          </c:cat>
          <c:val>
            <c:numRef>
              <c:f>'1.Summary BOP'!$D$1362:$D$1373</c:f>
              <c:numCache>
                <c:formatCode>#,##0</c:formatCode>
                <c:ptCount val="12"/>
                <c:pt idx="0">
                  <c:v>1251.47753873139</c:v>
                </c:pt>
                <c:pt idx="1">
                  <c:v>1330.6891844284801</c:v>
                </c:pt>
                <c:pt idx="2">
                  <c:v>1329.8106701086101</c:v>
                </c:pt>
                <c:pt idx="3">
                  <c:v>1395.4933925978301</c:v>
                </c:pt>
                <c:pt idx="4">
                  <c:v>1277.70438867649</c:v>
                </c:pt>
                <c:pt idx="5">
                  <c:v>1524.2402539172199</c:v>
                </c:pt>
                <c:pt idx="6">
                  <c:v>1363.7352133131201</c:v>
                </c:pt>
                <c:pt idx="7">
                  <c:v>1408.03753233982</c:v>
                </c:pt>
                <c:pt idx="8">
                  <c:v>1407.63853308119</c:v>
                </c:pt>
                <c:pt idx="9">
                  <c:v>1482.7537172160301</c:v>
                </c:pt>
                <c:pt idx="10">
                  <c:v>1378.3733786110699</c:v>
                </c:pt>
                <c:pt idx="11">
                  <c:v>1406.46934707475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2-43FE-9222-C4C6C7C3B94E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BOP'!$A$1347:$A$1358</c:f>
              <c:numCache>
                <c:formatCode>[$-409]mmm\-yy;@</c:formatCode>
                <c:ptCount val="12"/>
                <c:pt idx="0">
                  <c:v>38564</c:v>
                </c:pt>
                <c:pt idx="1">
                  <c:v>38595</c:v>
                </c:pt>
                <c:pt idx="2">
                  <c:v>38625</c:v>
                </c:pt>
                <c:pt idx="3">
                  <c:v>38656</c:v>
                </c:pt>
                <c:pt idx="4">
                  <c:v>38686</c:v>
                </c:pt>
                <c:pt idx="5">
                  <c:v>38717</c:v>
                </c:pt>
                <c:pt idx="6">
                  <c:v>38748</c:v>
                </c:pt>
                <c:pt idx="7">
                  <c:v>38776</c:v>
                </c:pt>
                <c:pt idx="8">
                  <c:v>38807</c:v>
                </c:pt>
                <c:pt idx="9">
                  <c:v>38837</c:v>
                </c:pt>
                <c:pt idx="10">
                  <c:v>38868</c:v>
                </c:pt>
                <c:pt idx="11">
                  <c:v>38898</c:v>
                </c:pt>
              </c:numCache>
            </c:numRef>
          </c:cat>
          <c:val>
            <c:numRef>
              <c:f>'1.Summary BOP'!$E$1362:$E$1373</c:f>
              <c:numCache>
                <c:formatCode>#,##0</c:formatCode>
                <c:ptCount val="12"/>
                <c:pt idx="0">
                  <c:v>1782.4906006326601</c:v>
                </c:pt>
                <c:pt idx="1">
                  <c:v>1991.7196980983899</c:v>
                </c:pt>
                <c:pt idx="2">
                  <c:v>1999.6673118414101</c:v>
                </c:pt>
                <c:pt idx="3">
                  <c:v>2126.6788560391601</c:v>
                </c:pt>
                <c:pt idx="4">
                  <c:v>2059.3628729635998</c:v>
                </c:pt>
                <c:pt idx="5">
                  <c:v>1998.1905007667899</c:v>
                </c:pt>
                <c:pt idx="6">
                  <c:v>2047.3362177080701</c:v>
                </c:pt>
                <c:pt idx="7">
                  <c:v>2097.4677366241899</c:v>
                </c:pt>
                <c:pt idx="8">
                  <c:v>2226.9980732453801</c:v>
                </c:pt>
                <c:pt idx="9">
                  <c:v>1859.01391300719</c:v>
                </c:pt>
                <c:pt idx="10">
                  <c:v>2247.0147042114399</c:v>
                </c:pt>
                <c:pt idx="11">
                  <c:v>2364.7674914214299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02-43FE-9222-C4C6C7C3B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71168"/>
        <c:axId val="74872704"/>
      </c:lineChart>
      <c:dateAx>
        <c:axId val="7487116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4872704"/>
        <c:crosses val="autoZero"/>
        <c:auto val="1"/>
        <c:lblOffset val="100"/>
        <c:baseTimeUnit val="months"/>
      </c:dateAx>
      <c:valAx>
        <c:axId val="74872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4871168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02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BOP'!$A$881:$A$892</c:f>
              <c:numCache>
                <c:formatCode>[$-409]mmm\-yy;@</c:formatCode>
                <c:ptCount val="12"/>
                <c:pt idx="0">
                  <c:v>41101</c:v>
                </c:pt>
                <c:pt idx="1">
                  <c:v>41132</c:v>
                </c:pt>
                <c:pt idx="2">
                  <c:v>41163</c:v>
                </c:pt>
                <c:pt idx="3">
                  <c:v>41193</c:v>
                </c:pt>
                <c:pt idx="4">
                  <c:v>41224</c:v>
                </c:pt>
                <c:pt idx="5">
                  <c:v>41254</c:v>
                </c:pt>
                <c:pt idx="6">
                  <c:v>41285</c:v>
                </c:pt>
                <c:pt idx="7">
                  <c:v>41316</c:v>
                </c:pt>
                <c:pt idx="8">
                  <c:v>41344</c:v>
                </c:pt>
                <c:pt idx="9">
                  <c:v>41375</c:v>
                </c:pt>
                <c:pt idx="10">
                  <c:v>41405</c:v>
                </c:pt>
                <c:pt idx="11">
                  <c:v>41436</c:v>
                </c:pt>
              </c:numCache>
            </c:numRef>
          </c:cat>
          <c:val>
            <c:numRef>
              <c:f>'1.Summary BOP'!$D$881:$D$892</c:f>
              <c:numCache>
                <c:formatCode>#,##0</c:formatCode>
                <c:ptCount val="12"/>
                <c:pt idx="0">
                  <c:v>2020</c:v>
                </c:pt>
                <c:pt idx="1">
                  <c:v>2030</c:v>
                </c:pt>
                <c:pt idx="2">
                  <c:v>2101</c:v>
                </c:pt>
                <c:pt idx="3">
                  <c:v>2117</c:v>
                </c:pt>
                <c:pt idx="4">
                  <c:v>2027</c:v>
                </c:pt>
                <c:pt idx="5">
                  <c:v>1859</c:v>
                </c:pt>
                <c:pt idx="6">
                  <c:v>2085</c:v>
                </c:pt>
                <c:pt idx="7">
                  <c:v>1930</c:v>
                </c:pt>
                <c:pt idx="8">
                  <c:v>2177</c:v>
                </c:pt>
                <c:pt idx="9">
                  <c:v>2204</c:v>
                </c:pt>
                <c:pt idx="10">
                  <c:v>2258</c:v>
                </c:pt>
                <c:pt idx="11">
                  <c:v>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6-436C-BA73-EB691035550E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BOP'!$A$881:$A$892</c:f>
              <c:numCache>
                <c:formatCode>[$-409]mmm\-yy;@</c:formatCode>
                <c:ptCount val="12"/>
                <c:pt idx="0">
                  <c:v>41101</c:v>
                </c:pt>
                <c:pt idx="1">
                  <c:v>41132</c:v>
                </c:pt>
                <c:pt idx="2">
                  <c:v>41163</c:v>
                </c:pt>
                <c:pt idx="3">
                  <c:v>41193</c:v>
                </c:pt>
                <c:pt idx="4">
                  <c:v>41224</c:v>
                </c:pt>
                <c:pt idx="5">
                  <c:v>41254</c:v>
                </c:pt>
                <c:pt idx="6">
                  <c:v>41285</c:v>
                </c:pt>
                <c:pt idx="7">
                  <c:v>41316</c:v>
                </c:pt>
                <c:pt idx="8">
                  <c:v>41344</c:v>
                </c:pt>
                <c:pt idx="9">
                  <c:v>41375</c:v>
                </c:pt>
                <c:pt idx="10">
                  <c:v>41405</c:v>
                </c:pt>
                <c:pt idx="11">
                  <c:v>41436</c:v>
                </c:pt>
              </c:numCache>
            </c:numRef>
          </c:cat>
          <c:val>
            <c:numRef>
              <c:f>'1.Summary BOP'!$E$881:$E$892</c:f>
              <c:numCache>
                <c:formatCode>#,##0</c:formatCode>
                <c:ptCount val="12"/>
                <c:pt idx="0">
                  <c:v>3446</c:v>
                </c:pt>
                <c:pt idx="1">
                  <c:v>3232</c:v>
                </c:pt>
                <c:pt idx="2">
                  <c:v>3098</c:v>
                </c:pt>
                <c:pt idx="3">
                  <c:v>3742</c:v>
                </c:pt>
                <c:pt idx="4">
                  <c:v>3425</c:v>
                </c:pt>
                <c:pt idx="5">
                  <c:v>3117</c:v>
                </c:pt>
                <c:pt idx="6">
                  <c:v>3402</c:v>
                </c:pt>
                <c:pt idx="7">
                  <c:v>3077</c:v>
                </c:pt>
                <c:pt idx="8">
                  <c:v>3392</c:v>
                </c:pt>
                <c:pt idx="9">
                  <c:v>3441</c:v>
                </c:pt>
                <c:pt idx="10">
                  <c:v>3468</c:v>
                </c:pt>
                <c:pt idx="11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6-436C-BA73-EB691035550E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BOP'!$A$881:$A$892</c:f>
              <c:numCache>
                <c:formatCode>[$-409]mmm\-yy;@</c:formatCode>
                <c:ptCount val="12"/>
                <c:pt idx="0">
                  <c:v>41101</c:v>
                </c:pt>
                <c:pt idx="1">
                  <c:v>41132</c:v>
                </c:pt>
                <c:pt idx="2">
                  <c:v>41163</c:v>
                </c:pt>
                <c:pt idx="3">
                  <c:v>41193</c:v>
                </c:pt>
                <c:pt idx="4">
                  <c:v>41224</c:v>
                </c:pt>
                <c:pt idx="5">
                  <c:v>41254</c:v>
                </c:pt>
                <c:pt idx="6">
                  <c:v>41285</c:v>
                </c:pt>
                <c:pt idx="7">
                  <c:v>41316</c:v>
                </c:pt>
                <c:pt idx="8">
                  <c:v>41344</c:v>
                </c:pt>
                <c:pt idx="9">
                  <c:v>41375</c:v>
                </c:pt>
                <c:pt idx="10">
                  <c:v>41405</c:v>
                </c:pt>
                <c:pt idx="11">
                  <c:v>41436</c:v>
                </c:pt>
              </c:numCache>
            </c:numRef>
          </c:cat>
          <c:val>
            <c:numRef>
              <c:f>'1.Summary BOP'!$D$895:$D$906</c:f>
              <c:numCache>
                <c:formatCode>#,##0</c:formatCode>
                <c:ptCount val="12"/>
                <c:pt idx="0">
                  <c:v>2111.2025838722202</c:v>
                </c:pt>
                <c:pt idx="1">
                  <c:v>2077.0870408299002</c:v>
                </c:pt>
                <c:pt idx="2">
                  <c:v>2283.5111406390401</c:v>
                </c:pt>
                <c:pt idx="3">
                  <c:v>2054.6513085062102</c:v>
                </c:pt>
                <c:pt idx="4">
                  <c:v>2136.9877955005099</c:v>
                </c:pt>
                <c:pt idx="5">
                  <c:v>1905.1703780441101</c:v>
                </c:pt>
                <c:pt idx="6">
                  <c:v>2053.7175889698801</c:v>
                </c:pt>
                <c:pt idx="7">
                  <c:v>1981.1682804361601</c:v>
                </c:pt>
                <c:pt idx="8">
                  <c:v>2180.2734969316798</c:v>
                </c:pt>
                <c:pt idx="9">
                  <c:v>2037.37492660773</c:v>
                </c:pt>
                <c:pt idx="10">
                  <c:v>2072.9284361935702</c:v>
                </c:pt>
                <c:pt idx="11">
                  <c:v>2037.8260541613899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6-436C-BA73-EB691035550E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BOP'!$A$881:$A$892</c:f>
              <c:numCache>
                <c:formatCode>[$-409]mmm\-yy;@</c:formatCode>
                <c:ptCount val="12"/>
                <c:pt idx="0">
                  <c:v>41101</c:v>
                </c:pt>
                <c:pt idx="1">
                  <c:v>41132</c:v>
                </c:pt>
                <c:pt idx="2">
                  <c:v>41163</c:v>
                </c:pt>
                <c:pt idx="3">
                  <c:v>41193</c:v>
                </c:pt>
                <c:pt idx="4">
                  <c:v>41224</c:v>
                </c:pt>
                <c:pt idx="5">
                  <c:v>41254</c:v>
                </c:pt>
                <c:pt idx="6">
                  <c:v>41285</c:v>
                </c:pt>
                <c:pt idx="7">
                  <c:v>41316</c:v>
                </c:pt>
                <c:pt idx="8">
                  <c:v>41344</c:v>
                </c:pt>
                <c:pt idx="9">
                  <c:v>41375</c:v>
                </c:pt>
                <c:pt idx="10">
                  <c:v>41405</c:v>
                </c:pt>
                <c:pt idx="11">
                  <c:v>41436</c:v>
                </c:pt>
              </c:numCache>
            </c:numRef>
          </c:cat>
          <c:val>
            <c:numRef>
              <c:f>'1.Summary BOP'!$E$895:$E$906</c:f>
              <c:numCache>
                <c:formatCode>#,##0</c:formatCode>
                <c:ptCount val="12"/>
                <c:pt idx="0">
                  <c:v>3285.19543624483</c:v>
                </c:pt>
                <c:pt idx="1">
                  <c:v>3094.6112661412999</c:v>
                </c:pt>
                <c:pt idx="2">
                  <c:v>3295.2729659802499</c:v>
                </c:pt>
                <c:pt idx="3">
                  <c:v>3555.9363656370301</c:v>
                </c:pt>
                <c:pt idx="4">
                  <c:v>3463.8859274696001</c:v>
                </c:pt>
                <c:pt idx="5">
                  <c:v>3213.0468160724299</c:v>
                </c:pt>
                <c:pt idx="6">
                  <c:v>3308.35269428123</c:v>
                </c:pt>
                <c:pt idx="7">
                  <c:v>3429.41997839653</c:v>
                </c:pt>
                <c:pt idx="8">
                  <c:v>3557.0630407609101</c:v>
                </c:pt>
                <c:pt idx="9">
                  <c:v>3492.59841443594</c:v>
                </c:pt>
                <c:pt idx="10">
                  <c:v>3324.7033679876199</c:v>
                </c:pt>
                <c:pt idx="11">
                  <c:v>3254.2219984686199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36-436C-BA73-EB691035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38528"/>
        <c:axId val="90840064"/>
      </c:lineChart>
      <c:dateAx>
        <c:axId val="9083852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0840064"/>
        <c:crosses val="autoZero"/>
        <c:auto val="1"/>
        <c:lblOffset val="100"/>
        <c:baseTimeUnit val="months"/>
      </c:dateAx>
      <c:valAx>
        <c:axId val="90840064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0838528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89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BOP'!$A$881:$A$892</c:f>
              <c:numCache>
                <c:formatCode>[$-409]mmm\-yy;@</c:formatCode>
                <c:ptCount val="12"/>
                <c:pt idx="0">
                  <c:v>41101</c:v>
                </c:pt>
                <c:pt idx="1">
                  <c:v>41132</c:v>
                </c:pt>
                <c:pt idx="2">
                  <c:v>41163</c:v>
                </c:pt>
                <c:pt idx="3">
                  <c:v>41193</c:v>
                </c:pt>
                <c:pt idx="4">
                  <c:v>41224</c:v>
                </c:pt>
                <c:pt idx="5">
                  <c:v>41254</c:v>
                </c:pt>
                <c:pt idx="6">
                  <c:v>41285</c:v>
                </c:pt>
                <c:pt idx="7">
                  <c:v>41316</c:v>
                </c:pt>
                <c:pt idx="8">
                  <c:v>41344</c:v>
                </c:pt>
                <c:pt idx="9">
                  <c:v>41375</c:v>
                </c:pt>
                <c:pt idx="10">
                  <c:v>41405</c:v>
                </c:pt>
                <c:pt idx="11">
                  <c:v>41436</c:v>
                </c:pt>
              </c:numCache>
            </c:numRef>
          </c:cat>
          <c:val>
            <c:numRef>
              <c:f>'1.Summary BOP'!$F$881:$F$892</c:f>
              <c:numCache>
                <c:formatCode>#,##0</c:formatCode>
                <c:ptCount val="12"/>
                <c:pt idx="0">
                  <c:v>349</c:v>
                </c:pt>
                <c:pt idx="1">
                  <c:v>1501</c:v>
                </c:pt>
                <c:pt idx="2">
                  <c:v>323</c:v>
                </c:pt>
                <c:pt idx="3">
                  <c:v>491</c:v>
                </c:pt>
                <c:pt idx="4">
                  <c:v>343</c:v>
                </c:pt>
                <c:pt idx="5">
                  <c:v>1224</c:v>
                </c:pt>
                <c:pt idx="6">
                  <c:v>379</c:v>
                </c:pt>
                <c:pt idx="7">
                  <c:v>366</c:v>
                </c:pt>
                <c:pt idx="8">
                  <c:v>456</c:v>
                </c:pt>
                <c:pt idx="9">
                  <c:v>421</c:v>
                </c:pt>
                <c:pt idx="10">
                  <c:v>386</c:v>
                </c:pt>
                <c:pt idx="1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C-4DE7-A5DA-17FD837EE8D8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BOP'!$A$881:$A$892</c:f>
              <c:numCache>
                <c:formatCode>[$-409]mmm\-yy;@</c:formatCode>
                <c:ptCount val="12"/>
                <c:pt idx="0">
                  <c:v>41101</c:v>
                </c:pt>
                <c:pt idx="1">
                  <c:v>41132</c:v>
                </c:pt>
                <c:pt idx="2">
                  <c:v>41163</c:v>
                </c:pt>
                <c:pt idx="3">
                  <c:v>41193</c:v>
                </c:pt>
                <c:pt idx="4">
                  <c:v>41224</c:v>
                </c:pt>
                <c:pt idx="5">
                  <c:v>41254</c:v>
                </c:pt>
                <c:pt idx="6">
                  <c:v>41285</c:v>
                </c:pt>
                <c:pt idx="7">
                  <c:v>41316</c:v>
                </c:pt>
                <c:pt idx="8">
                  <c:v>41344</c:v>
                </c:pt>
                <c:pt idx="9">
                  <c:v>41375</c:v>
                </c:pt>
                <c:pt idx="10">
                  <c:v>41405</c:v>
                </c:pt>
                <c:pt idx="11">
                  <c:v>41436</c:v>
                </c:pt>
              </c:numCache>
            </c:numRef>
          </c:cat>
          <c:val>
            <c:numRef>
              <c:f>'1.Summary BOP'!$G$881:$G$892</c:f>
              <c:numCache>
                <c:formatCode>#,##0</c:formatCode>
                <c:ptCount val="12"/>
                <c:pt idx="0">
                  <c:v>670</c:v>
                </c:pt>
                <c:pt idx="1">
                  <c:v>720</c:v>
                </c:pt>
                <c:pt idx="2">
                  <c:v>675</c:v>
                </c:pt>
                <c:pt idx="3">
                  <c:v>809</c:v>
                </c:pt>
                <c:pt idx="4">
                  <c:v>696</c:v>
                </c:pt>
                <c:pt idx="5">
                  <c:v>708</c:v>
                </c:pt>
                <c:pt idx="6">
                  <c:v>620</c:v>
                </c:pt>
                <c:pt idx="7">
                  <c:v>605</c:v>
                </c:pt>
                <c:pt idx="8">
                  <c:v>711</c:v>
                </c:pt>
                <c:pt idx="9">
                  <c:v>652</c:v>
                </c:pt>
                <c:pt idx="10">
                  <c:v>786</c:v>
                </c:pt>
                <c:pt idx="11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C-4DE7-A5DA-17FD837EE8D8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BOP'!$A$881:$A$892</c:f>
              <c:numCache>
                <c:formatCode>[$-409]mmm\-yy;@</c:formatCode>
                <c:ptCount val="12"/>
                <c:pt idx="0">
                  <c:v>41101</c:v>
                </c:pt>
                <c:pt idx="1">
                  <c:v>41132</c:v>
                </c:pt>
                <c:pt idx="2">
                  <c:v>41163</c:v>
                </c:pt>
                <c:pt idx="3">
                  <c:v>41193</c:v>
                </c:pt>
                <c:pt idx="4">
                  <c:v>41224</c:v>
                </c:pt>
                <c:pt idx="5">
                  <c:v>41254</c:v>
                </c:pt>
                <c:pt idx="6">
                  <c:v>41285</c:v>
                </c:pt>
                <c:pt idx="7">
                  <c:v>41316</c:v>
                </c:pt>
                <c:pt idx="8">
                  <c:v>41344</c:v>
                </c:pt>
                <c:pt idx="9">
                  <c:v>41375</c:v>
                </c:pt>
                <c:pt idx="10">
                  <c:v>41405</c:v>
                </c:pt>
                <c:pt idx="11">
                  <c:v>41436</c:v>
                </c:pt>
              </c:numCache>
            </c:numRef>
          </c:cat>
          <c:val>
            <c:numRef>
              <c:f>'1.Summary BOP'!$F$895:$F$906</c:f>
              <c:numCache>
                <c:formatCode>#,##0</c:formatCode>
                <c:ptCount val="12"/>
                <c:pt idx="0">
                  <c:v>395.854285448518</c:v>
                </c:pt>
                <c:pt idx="1">
                  <c:v>1506.0717877386869</c:v>
                </c:pt>
                <c:pt idx="2">
                  <c:v>363.63819030840801</c:v>
                </c:pt>
                <c:pt idx="3">
                  <c:v>453.48469109355102</c:v>
                </c:pt>
                <c:pt idx="4">
                  <c:v>356.04833356959699</c:v>
                </c:pt>
                <c:pt idx="5">
                  <c:v>1130.3578207200849</c:v>
                </c:pt>
                <c:pt idx="6">
                  <c:v>412.41783340288998</c:v>
                </c:pt>
                <c:pt idx="7">
                  <c:v>413.73743272988997</c:v>
                </c:pt>
                <c:pt idx="8">
                  <c:v>425.91009285755302</c:v>
                </c:pt>
                <c:pt idx="9">
                  <c:v>402.61270261043097</c:v>
                </c:pt>
                <c:pt idx="10">
                  <c:v>391.55013572333701</c:v>
                </c:pt>
                <c:pt idx="11">
                  <c:v>474.33663080314301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1C-4DE7-A5DA-17FD837EE8D8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BOP'!$A$881:$A$892</c:f>
              <c:numCache>
                <c:formatCode>[$-409]mmm\-yy;@</c:formatCode>
                <c:ptCount val="12"/>
                <c:pt idx="0">
                  <c:v>41101</c:v>
                </c:pt>
                <c:pt idx="1">
                  <c:v>41132</c:v>
                </c:pt>
                <c:pt idx="2">
                  <c:v>41163</c:v>
                </c:pt>
                <c:pt idx="3">
                  <c:v>41193</c:v>
                </c:pt>
                <c:pt idx="4">
                  <c:v>41224</c:v>
                </c:pt>
                <c:pt idx="5">
                  <c:v>41254</c:v>
                </c:pt>
                <c:pt idx="6">
                  <c:v>41285</c:v>
                </c:pt>
                <c:pt idx="7">
                  <c:v>41316</c:v>
                </c:pt>
                <c:pt idx="8">
                  <c:v>41344</c:v>
                </c:pt>
                <c:pt idx="9">
                  <c:v>41375</c:v>
                </c:pt>
                <c:pt idx="10">
                  <c:v>41405</c:v>
                </c:pt>
                <c:pt idx="11">
                  <c:v>41436</c:v>
                </c:pt>
              </c:numCache>
            </c:numRef>
          </c:cat>
          <c:val>
            <c:numRef>
              <c:f>'1.Summary BOP'!$G$895:$G$906</c:f>
              <c:numCache>
                <c:formatCode>#,##0</c:formatCode>
                <c:ptCount val="12"/>
                <c:pt idx="0">
                  <c:v>716.28781112052798</c:v>
                </c:pt>
                <c:pt idx="1">
                  <c:v>714.43181533340396</c:v>
                </c:pt>
                <c:pt idx="2">
                  <c:v>702.40544769405801</c:v>
                </c:pt>
                <c:pt idx="3">
                  <c:v>761.65410403889496</c:v>
                </c:pt>
                <c:pt idx="4">
                  <c:v>716.40972781643598</c:v>
                </c:pt>
                <c:pt idx="5">
                  <c:v>673.30501885368199</c:v>
                </c:pt>
                <c:pt idx="6">
                  <c:v>670.64220427898795</c:v>
                </c:pt>
                <c:pt idx="7">
                  <c:v>669.37185286186696</c:v>
                </c:pt>
                <c:pt idx="8">
                  <c:v>707.687546039832</c:v>
                </c:pt>
                <c:pt idx="9">
                  <c:v>660.09148731925598</c:v>
                </c:pt>
                <c:pt idx="10">
                  <c:v>729.552655027784</c:v>
                </c:pt>
                <c:pt idx="11">
                  <c:v>574.48373928990304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1C-4DE7-A5DA-17FD837EE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88832"/>
        <c:axId val="90964352"/>
      </c:lineChart>
      <c:dateAx>
        <c:axId val="9088883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0964352"/>
        <c:crosses val="autoZero"/>
        <c:auto val="1"/>
        <c:lblOffset val="100"/>
        <c:baseTimeUnit val="months"/>
      </c:dateAx>
      <c:valAx>
        <c:axId val="90964352"/>
        <c:scaling>
          <c:orientation val="minMax"/>
          <c:max val="16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0888832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765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13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BOP'!$A$811:$A$822</c:f>
              <c:numCache>
                <c:formatCode>[$-409]mmm\-yy;@</c:formatCode>
                <c:ptCount val="12"/>
                <c:pt idx="0">
                  <c:v>41466</c:v>
                </c:pt>
                <c:pt idx="1">
                  <c:v>41497</c:v>
                </c:pt>
                <c:pt idx="2">
                  <c:v>41528</c:v>
                </c:pt>
                <c:pt idx="3">
                  <c:v>41558</c:v>
                </c:pt>
                <c:pt idx="4">
                  <c:v>41589</c:v>
                </c:pt>
                <c:pt idx="5">
                  <c:v>41619</c:v>
                </c:pt>
                <c:pt idx="6">
                  <c:v>41650</c:v>
                </c:pt>
                <c:pt idx="7">
                  <c:v>41681</c:v>
                </c:pt>
                <c:pt idx="8">
                  <c:v>41709</c:v>
                </c:pt>
                <c:pt idx="9">
                  <c:v>41740</c:v>
                </c:pt>
                <c:pt idx="10">
                  <c:v>41770</c:v>
                </c:pt>
                <c:pt idx="11">
                  <c:v>41801</c:v>
                </c:pt>
              </c:numCache>
            </c:numRef>
          </c:cat>
          <c:val>
            <c:numRef>
              <c:f>'1.Summary BOP'!$D$811:$D$822</c:f>
              <c:numCache>
                <c:formatCode>#,##0</c:formatCode>
                <c:ptCount val="12"/>
                <c:pt idx="0">
                  <c:v>2194</c:v>
                </c:pt>
                <c:pt idx="1">
                  <c:v>2009</c:v>
                </c:pt>
                <c:pt idx="2">
                  <c:v>2054</c:v>
                </c:pt>
                <c:pt idx="3">
                  <c:v>2063</c:v>
                </c:pt>
                <c:pt idx="4">
                  <c:v>1820</c:v>
                </c:pt>
                <c:pt idx="5">
                  <c:v>2327</c:v>
                </c:pt>
                <c:pt idx="6">
                  <c:v>2129</c:v>
                </c:pt>
                <c:pt idx="7">
                  <c:v>2058</c:v>
                </c:pt>
                <c:pt idx="8">
                  <c:v>2092</c:v>
                </c:pt>
                <c:pt idx="9">
                  <c:v>2097</c:v>
                </c:pt>
                <c:pt idx="10">
                  <c:v>2133</c:v>
                </c:pt>
                <c:pt idx="11">
                  <c:v>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F-4553-9695-1D5CCB2F0109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BOP'!$A$811:$A$822</c:f>
              <c:numCache>
                <c:formatCode>[$-409]mmm\-yy;@</c:formatCode>
                <c:ptCount val="12"/>
                <c:pt idx="0">
                  <c:v>41466</c:v>
                </c:pt>
                <c:pt idx="1">
                  <c:v>41497</c:v>
                </c:pt>
                <c:pt idx="2">
                  <c:v>41528</c:v>
                </c:pt>
                <c:pt idx="3">
                  <c:v>41558</c:v>
                </c:pt>
                <c:pt idx="4">
                  <c:v>41589</c:v>
                </c:pt>
                <c:pt idx="5">
                  <c:v>41619</c:v>
                </c:pt>
                <c:pt idx="6">
                  <c:v>41650</c:v>
                </c:pt>
                <c:pt idx="7">
                  <c:v>41681</c:v>
                </c:pt>
                <c:pt idx="8">
                  <c:v>41709</c:v>
                </c:pt>
                <c:pt idx="9">
                  <c:v>41740</c:v>
                </c:pt>
                <c:pt idx="10">
                  <c:v>41770</c:v>
                </c:pt>
                <c:pt idx="11">
                  <c:v>41801</c:v>
                </c:pt>
              </c:numCache>
            </c:numRef>
          </c:cat>
          <c:val>
            <c:numRef>
              <c:f>'1.Summary BOP'!$E$811:$E$822</c:f>
              <c:numCache>
                <c:formatCode>#,##0</c:formatCode>
                <c:ptCount val="12"/>
                <c:pt idx="0">
                  <c:v>3458</c:v>
                </c:pt>
                <c:pt idx="1">
                  <c:v>3468</c:v>
                </c:pt>
                <c:pt idx="2">
                  <c:v>3715</c:v>
                </c:pt>
                <c:pt idx="3">
                  <c:v>3617</c:v>
                </c:pt>
                <c:pt idx="4">
                  <c:v>3265</c:v>
                </c:pt>
                <c:pt idx="5">
                  <c:v>3594</c:v>
                </c:pt>
                <c:pt idx="6">
                  <c:v>3596</c:v>
                </c:pt>
                <c:pt idx="7">
                  <c:v>3159</c:v>
                </c:pt>
                <c:pt idx="8">
                  <c:v>3354</c:v>
                </c:pt>
                <c:pt idx="9">
                  <c:v>3329</c:v>
                </c:pt>
                <c:pt idx="10">
                  <c:v>3531</c:v>
                </c:pt>
                <c:pt idx="11">
                  <c:v>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F-4553-9695-1D5CCB2F0109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BOP'!$A$811:$A$822</c:f>
              <c:numCache>
                <c:formatCode>[$-409]mmm\-yy;@</c:formatCode>
                <c:ptCount val="12"/>
                <c:pt idx="0">
                  <c:v>41466</c:v>
                </c:pt>
                <c:pt idx="1">
                  <c:v>41497</c:v>
                </c:pt>
                <c:pt idx="2">
                  <c:v>41528</c:v>
                </c:pt>
                <c:pt idx="3">
                  <c:v>41558</c:v>
                </c:pt>
                <c:pt idx="4">
                  <c:v>41589</c:v>
                </c:pt>
                <c:pt idx="5">
                  <c:v>41619</c:v>
                </c:pt>
                <c:pt idx="6">
                  <c:v>41650</c:v>
                </c:pt>
                <c:pt idx="7">
                  <c:v>41681</c:v>
                </c:pt>
                <c:pt idx="8">
                  <c:v>41709</c:v>
                </c:pt>
                <c:pt idx="9">
                  <c:v>41740</c:v>
                </c:pt>
                <c:pt idx="10">
                  <c:v>41770</c:v>
                </c:pt>
                <c:pt idx="11">
                  <c:v>41801</c:v>
                </c:pt>
              </c:numCache>
            </c:numRef>
          </c:cat>
          <c:val>
            <c:numRef>
              <c:f>'1.Summary BOP'!$D$825:$D$836</c:f>
              <c:numCache>
                <c:formatCode>#,##0</c:formatCode>
                <c:ptCount val="12"/>
                <c:pt idx="0">
                  <c:v>2177.7579830548598</c:v>
                </c:pt>
                <c:pt idx="1">
                  <c:v>2123.9958968555702</c:v>
                </c:pt>
                <c:pt idx="2">
                  <c:v>2134.3193479472602</c:v>
                </c:pt>
                <c:pt idx="3">
                  <c:v>2044.9155201521701</c:v>
                </c:pt>
                <c:pt idx="4">
                  <c:v>1938.65353131555</c:v>
                </c:pt>
                <c:pt idx="5">
                  <c:v>2312.4447137078701</c:v>
                </c:pt>
                <c:pt idx="6">
                  <c:v>2086.41783812114</c:v>
                </c:pt>
                <c:pt idx="7">
                  <c:v>2118.5619773204398</c:v>
                </c:pt>
                <c:pt idx="8">
                  <c:v>2034.1069051843799</c:v>
                </c:pt>
                <c:pt idx="9">
                  <c:v>1961.2303756343399</c:v>
                </c:pt>
                <c:pt idx="10">
                  <c:v>2056.4153146438698</c:v>
                </c:pt>
                <c:pt idx="11">
                  <c:v>2078.7309984394301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F-4553-9695-1D5CCB2F0109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BOP'!$A$811:$A$822</c:f>
              <c:numCache>
                <c:formatCode>[$-409]mmm\-yy;@</c:formatCode>
                <c:ptCount val="12"/>
                <c:pt idx="0">
                  <c:v>41466</c:v>
                </c:pt>
                <c:pt idx="1">
                  <c:v>41497</c:v>
                </c:pt>
                <c:pt idx="2">
                  <c:v>41528</c:v>
                </c:pt>
                <c:pt idx="3">
                  <c:v>41558</c:v>
                </c:pt>
                <c:pt idx="4">
                  <c:v>41589</c:v>
                </c:pt>
                <c:pt idx="5">
                  <c:v>41619</c:v>
                </c:pt>
                <c:pt idx="6">
                  <c:v>41650</c:v>
                </c:pt>
                <c:pt idx="7">
                  <c:v>41681</c:v>
                </c:pt>
                <c:pt idx="8">
                  <c:v>41709</c:v>
                </c:pt>
                <c:pt idx="9">
                  <c:v>41740</c:v>
                </c:pt>
                <c:pt idx="10">
                  <c:v>41770</c:v>
                </c:pt>
                <c:pt idx="11">
                  <c:v>41801</c:v>
                </c:pt>
              </c:numCache>
            </c:numRef>
          </c:cat>
          <c:val>
            <c:numRef>
              <c:f>'1.Summary BOP'!$E$825:$E$836</c:f>
              <c:numCache>
                <c:formatCode>#,##0</c:formatCode>
                <c:ptCount val="12"/>
                <c:pt idx="0">
                  <c:v>3174.7070575614698</c:v>
                </c:pt>
                <c:pt idx="1">
                  <c:v>3516.4670035730501</c:v>
                </c:pt>
                <c:pt idx="2">
                  <c:v>3720.2773851748898</c:v>
                </c:pt>
                <c:pt idx="3">
                  <c:v>3494.2180577446302</c:v>
                </c:pt>
                <c:pt idx="4">
                  <c:v>3464.36992855779</c:v>
                </c:pt>
                <c:pt idx="5">
                  <c:v>3506.4299661851501</c:v>
                </c:pt>
                <c:pt idx="6">
                  <c:v>3485.6731035647099</c:v>
                </c:pt>
                <c:pt idx="7">
                  <c:v>3511.4854224689798</c:v>
                </c:pt>
                <c:pt idx="8">
                  <c:v>3472.1870156324699</c:v>
                </c:pt>
                <c:pt idx="9">
                  <c:v>3407.9897969681501</c:v>
                </c:pt>
                <c:pt idx="10">
                  <c:v>3588.4148112160501</c:v>
                </c:pt>
                <c:pt idx="11">
                  <c:v>3291.6688571935401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4F-4553-9695-1D5CCB2F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0832"/>
        <c:axId val="91002368"/>
      </c:lineChart>
      <c:dateAx>
        <c:axId val="9100083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002368"/>
        <c:crosses val="autoZero"/>
        <c:auto val="1"/>
        <c:lblOffset val="100"/>
        <c:baseTimeUnit val="months"/>
      </c:dateAx>
      <c:valAx>
        <c:axId val="91002368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000832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78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BOP'!$A$811:$A$822</c:f>
              <c:numCache>
                <c:formatCode>[$-409]mmm\-yy;@</c:formatCode>
                <c:ptCount val="12"/>
                <c:pt idx="0">
                  <c:v>41466</c:v>
                </c:pt>
                <c:pt idx="1">
                  <c:v>41497</c:v>
                </c:pt>
                <c:pt idx="2">
                  <c:v>41528</c:v>
                </c:pt>
                <c:pt idx="3">
                  <c:v>41558</c:v>
                </c:pt>
                <c:pt idx="4">
                  <c:v>41589</c:v>
                </c:pt>
                <c:pt idx="5">
                  <c:v>41619</c:v>
                </c:pt>
                <c:pt idx="6">
                  <c:v>41650</c:v>
                </c:pt>
                <c:pt idx="7">
                  <c:v>41681</c:v>
                </c:pt>
                <c:pt idx="8">
                  <c:v>41709</c:v>
                </c:pt>
                <c:pt idx="9">
                  <c:v>41740</c:v>
                </c:pt>
                <c:pt idx="10">
                  <c:v>41770</c:v>
                </c:pt>
                <c:pt idx="11">
                  <c:v>41801</c:v>
                </c:pt>
              </c:numCache>
            </c:numRef>
          </c:cat>
          <c:val>
            <c:numRef>
              <c:f>'1.Summary BOP'!$F$811:$F$822</c:f>
              <c:numCache>
                <c:formatCode>#,##0</c:formatCode>
                <c:ptCount val="12"/>
                <c:pt idx="0">
                  <c:v>343</c:v>
                </c:pt>
                <c:pt idx="1">
                  <c:v>305</c:v>
                </c:pt>
                <c:pt idx="2">
                  <c:v>347</c:v>
                </c:pt>
                <c:pt idx="3">
                  <c:v>671</c:v>
                </c:pt>
                <c:pt idx="4">
                  <c:v>341</c:v>
                </c:pt>
                <c:pt idx="5">
                  <c:v>428</c:v>
                </c:pt>
                <c:pt idx="6">
                  <c:v>347</c:v>
                </c:pt>
                <c:pt idx="7">
                  <c:v>667</c:v>
                </c:pt>
                <c:pt idx="8">
                  <c:v>382</c:v>
                </c:pt>
                <c:pt idx="9">
                  <c:v>383</c:v>
                </c:pt>
                <c:pt idx="10">
                  <c:v>758</c:v>
                </c:pt>
                <c:pt idx="11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7-4DD1-9070-8903C2D1338D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BOP'!$A$811:$A$822</c:f>
              <c:numCache>
                <c:formatCode>[$-409]mmm\-yy;@</c:formatCode>
                <c:ptCount val="12"/>
                <c:pt idx="0">
                  <c:v>41466</c:v>
                </c:pt>
                <c:pt idx="1">
                  <c:v>41497</c:v>
                </c:pt>
                <c:pt idx="2">
                  <c:v>41528</c:v>
                </c:pt>
                <c:pt idx="3">
                  <c:v>41558</c:v>
                </c:pt>
                <c:pt idx="4">
                  <c:v>41589</c:v>
                </c:pt>
                <c:pt idx="5">
                  <c:v>41619</c:v>
                </c:pt>
                <c:pt idx="6">
                  <c:v>41650</c:v>
                </c:pt>
                <c:pt idx="7">
                  <c:v>41681</c:v>
                </c:pt>
                <c:pt idx="8">
                  <c:v>41709</c:v>
                </c:pt>
                <c:pt idx="9">
                  <c:v>41740</c:v>
                </c:pt>
                <c:pt idx="10">
                  <c:v>41770</c:v>
                </c:pt>
                <c:pt idx="11">
                  <c:v>41801</c:v>
                </c:pt>
              </c:numCache>
            </c:numRef>
          </c:cat>
          <c:val>
            <c:numRef>
              <c:f>'1.Summary BOP'!$G$811:$G$822</c:f>
              <c:numCache>
                <c:formatCode>#,##0</c:formatCode>
                <c:ptCount val="12"/>
                <c:pt idx="0">
                  <c:v>567</c:v>
                </c:pt>
                <c:pt idx="1">
                  <c:v>684</c:v>
                </c:pt>
                <c:pt idx="2">
                  <c:v>652</c:v>
                </c:pt>
                <c:pt idx="3">
                  <c:v>713</c:v>
                </c:pt>
                <c:pt idx="4">
                  <c:v>701</c:v>
                </c:pt>
                <c:pt idx="5">
                  <c:v>626</c:v>
                </c:pt>
                <c:pt idx="6">
                  <c:v>668</c:v>
                </c:pt>
                <c:pt idx="7">
                  <c:v>656</c:v>
                </c:pt>
                <c:pt idx="8">
                  <c:v>692</c:v>
                </c:pt>
                <c:pt idx="9">
                  <c:v>695</c:v>
                </c:pt>
                <c:pt idx="10">
                  <c:v>658</c:v>
                </c:pt>
                <c:pt idx="11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7-4DD1-9070-8903C2D1338D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BOP'!$A$811:$A$822</c:f>
              <c:numCache>
                <c:formatCode>[$-409]mmm\-yy;@</c:formatCode>
                <c:ptCount val="12"/>
                <c:pt idx="0">
                  <c:v>41466</c:v>
                </c:pt>
                <c:pt idx="1">
                  <c:v>41497</c:v>
                </c:pt>
                <c:pt idx="2">
                  <c:v>41528</c:v>
                </c:pt>
                <c:pt idx="3">
                  <c:v>41558</c:v>
                </c:pt>
                <c:pt idx="4">
                  <c:v>41589</c:v>
                </c:pt>
                <c:pt idx="5">
                  <c:v>41619</c:v>
                </c:pt>
                <c:pt idx="6">
                  <c:v>41650</c:v>
                </c:pt>
                <c:pt idx="7">
                  <c:v>41681</c:v>
                </c:pt>
                <c:pt idx="8">
                  <c:v>41709</c:v>
                </c:pt>
                <c:pt idx="9">
                  <c:v>41740</c:v>
                </c:pt>
                <c:pt idx="10">
                  <c:v>41770</c:v>
                </c:pt>
                <c:pt idx="11">
                  <c:v>41801</c:v>
                </c:pt>
              </c:numCache>
            </c:numRef>
          </c:cat>
          <c:val>
            <c:numRef>
              <c:f>'1.Summary BOP'!$F$825:$F$836</c:f>
              <c:numCache>
                <c:formatCode>#,##0</c:formatCode>
                <c:ptCount val="12"/>
                <c:pt idx="0">
                  <c:v>361.77245103823799</c:v>
                </c:pt>
                <c:pt idx="1">
                  <c:v>326.826728162032</c:v>
                </c:pt>
                <c:pt idx="2">
                  <c:v>374.567192612182</c:v>
                </c:pt>
                <c:pt idx="3">
                  <c:v>652.78195183484695</c:v>
                </c:pt>
                <c:pt idx="4">
                  <c:v>363.94480650780901</c:v>
                </c:pt>
                <c:pt idx="5">
                  <c:v>354.06408060189102</c:v>
                </c:pt>
                <c:pt idx="6">
                  <c:v>353.37987277192502</c:v>
                </c:pt>
                <c:pt idx="7">
                  <c:v>706.32597596488995</c:v>
                </c:pt>
                <c:pt idx="8">
                  <c:v>353.27236011937902</c:v>
                </c:pt>
                <c:pt idx="9">
                  <c:v>366.13955095324002</c:v>
                </c:pt>
                <c:pt idx="10">
                  <c:v>785.82484561474098</c:v>
                </c:pt>
                <c:pt idx="11">
                  <c:v>353.43350476990003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7-4DD1-9070-8903C2D1338D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BOP'!$A$811:$A$822</c:f>
              <c:numCache>
                <c:formatCode>[$-409]mmm\-yy;@</c:formatCode>
                <c:ptCount val="12"/>
                <c:pt idx="0">
                  <c:v>41466</c:v>
                </c:pt>
                <c:pt idx="1">
                  <c:v>41497</c:v>
                </c:pt>
                <c:pt idx="2">
                  <c:v>41528</c:v>
                </c:pt>
                <c:pt idx="3">
                  <c:v>41558</c:v>
                </c:pt>
                <c:pt idx="4">
                  <c:v>41589</c:v>
                </c:pt>
                <c:pt idx="5">
                  <c:v>41619</c:v>
                </c:pt>
                <c:pt idx="6">
                  <c:v>41650</c:v>
                </c:pt>
                <c:pt idx="7">
                  <c:v>41681</c:v>
                </c:pt>
                <c:pt idx="8">
                  <c:v>41709</c:v>
                </c:pt>
                <c:pt idx="9">
                  <c:v>41740</c:v>
                </c:pt>
                <c:pt idx="10">
                  <c:v>41770</c:v>
                </c:pt>
                <c:pt idx="11">
                  <c:v>41801</c:v>
                </c:pt>
              </c:numCache>
            </c:numRef>
          </c:cat>
          <c:val>
            <c:numRef>
              <c:f>'1.Summary BOP'!$G$825:$G$836</c:f>
              <c:numCache>
                <c:formatCode>#,##0</c:formatCode>
                <c:ptCount val="12"/>
                <c:pt idx="0">
                  <c:v>607.49303041618202</c:v>
                </c:pt>
                <c:pt idx="1">
                  <c:v>664.855448815675</c:v>
                </c:pt>
                <c:pt idx="2">
                  <c:v>678.41365175973101</c:v>
                </c:pt>
                <c:pt idx="3">
                  <c:v>675.54211736452896</c:v>
                </c:pt>
                <c:pt idx="4">
                  <c:v>731.944714426465</c:v>
                </c:pt>
                <c:pt idx="5">
                  <c:v>591.68270128575398</c:v>
                </c:pt>
                <c:pt idx="6">
                  <c:v>722.032596948265</c:v>
                </c:pt>
                <c:pt idx="7">
                  <c:v>725.43979413928798</c:v>
                </c:pt>
                <c:pt idx="8">
                  <c:v>697.12096248660703</c:v>
                </c:pt>
                <c:pt idx="9">
                  <c:v>701.91178586345904</c:v>
                </c:pt>
                <c:pt idx="10">
                  <c:v>603.59318582803598</c:v>
                </c:pt>
                <c:pt idx="11">
                  <c:v>623.73549224570399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D7-4DD1-9070-8903C2D13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55232"/>
        <c:axId val="91056768"/>
      </c:lineChart>
      <c:dateAx>
        <c:axId val="9105523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056768"/>
        <c:crosses val="autoZero"/>
        <c:auto val="1"/>
        <c:lblOffset val="100"/>
        <c:baseTimeUnit val="months"/>
      </c:dateAx>
      <c:valAx>
        <c:axId val="91056768"/>
        <c:scaling>
          <c:orientation val="minMax"/>
          <c:max val="1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055232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732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35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BOP'!$A$741:$A$752</c:f>
              <c:numCache>
                <c:formatCode>[$-409]mmm\-yy;@</c:formatCode>
                <c:ptCount val="12"/>
                <c:pt idx="0">
                  <c:v>41831</c:v>
                </c:pt>
                <c:pt idx="1">
                  <c:v>41862</c:v>
                </c:pt>
                <c:pt idx="2">
                  <c:v>41893</c:v>
                </c:pt>
                <c:pt idx="3">
                  <c:v>41923</c:v>
                </c:pt>
                <c:pt idx="4">
                  <c:v>41954</c:v>
                </c:pt>
                <c:pt idx="5">
                  <c:v>41984</c:v>
                </c:pt>
                <c:pt idx="6">
                  <c:v>42015</c:v>
                </c:pt>
                <c:pt idx="7">
                  <c:v>42046</c:v>
                </c:pt>
                <c:pt idx="8">
                  <c:v>42074</c:v>
                </c:pt>
                <c:pt idx="9">
                  <c:v>42105</c:v>
                </c:pt>
                <c:pt idx="10">
                  <c:v>42135</c:v>
                </c:pt>
                <c:pt idx="11">
                  <c:v>42166</c:v>
                </c:pt>
              </c:numCache>
            </c:numRef>
          </c:cat>
          <c:val>
            <c:numRef>
              <c:f>'1.Summary BOP'!$D$741:$D$752</c:f>
              <c:numCache>
                <c:formatCode>#,##0</c:formatCode>
                <c:ptCount val="12"/>
                <c:pt idx="0">
                  <c:v>1919</c:v>
                </c:pt>
                <c:pt idx="1">
                  <c:v>1880</c:v>
                </c:pt>
                <c:pt idx="2">
                  <c:v>2161</c:v>
                </c:pt>
                <c:pt idx="3">
                  <c:v>2088</c:v>
                </c:pt>
                <c:pt idx="4">
                  <c:v>1861</c:v>
                </c:pt>
                <c:pt idx="5">
                  <c:v>2257</c:v>
                </c:pt>
                <c:pt idx="6">
                  <c:v>1964</c:v>
                </c:pt>
                <c:pt idx="7">
                  <c:v>1853</c:v>
                </c:pt>
                <c:pt idx="8">
                  <c:v>2049</c:v>
                </c:pt>
                <c:pt idx="9">
                  <c:v>2067</c:v>
                </c:pt>
                <c:pt idx="10">
                  <c:v>1880</c:v>
                </c:pt>
                <c:pt idx="11">
                  <c:v>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4-454E-A467-BA1922EC23FF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BOP'!$A$741:$A$752</c:f>
              <c:numCache>
                <c:formatCode>[$-409]mmm\-yy;@</c:formatCode>
                <c:ptCount val="12"/>
                <c:pt idx="0">
                  <c:v>41831</c:v>
                </c:pt>
                <c:pt idx="1">
                  <c:v>41862</c:v>
                </c:pt>
                <c:pt idx="2">
                  <c:v>41893</c:v>
                </c:pt>
                <c:pt idx="3">
                  <c:v>41923</c:v>
                </c:pt>
                <c:pt idx="4">
                  <c:v>41954</c:v>
                </c:pt>
                <c:pt idx="5">
                  <c:v>41984</c:v>
                </c:pt>
                <c:pt idx="6">
                  <c:v>42015</c:v>
                </c:pt>
                <c:pt idx="7">
                  <c:v>42046</c:v>
                </c:pt>
                <c:pt idx="8">
                  <c:v>42074</c:v>
                </c:pt>
                <c:pt idx="9">
                  <c:v>42105</c:v>
                </c:pt>
                <c:pt idx="10">
                  <c:v>42135</c:v>
                </c:pt>
                <c:pt idx="11">
                  <c:v>42166</c:v>
                </c:pt>
              </c:numCache>
            </c:numRef>
          </c:cat>
          <c:val>
            <c:numRef>
              <c:f>'1.Summary BOP'!$E$741:$E$752</c:f>
              <c:numCache>
                <c:formatCode>#,##0</c:formatCode>
                <c:ptCount val="12"/>
                <c:pt idx="0">
                  <c:v>4021</c:v>
                </c:pt>
                <c:pt idx="1">
                  <c:v>3932</c:v>
                </c:pt>
                <c:pt idx="2">
                  <c:v>4092</c:v>
                </c:pt>
                <c:pt idx="3">
                  <c:v>3570</c:v>
                </c:pt>
                <c:pt idx="4">
                  <c:v>3100</c:v>
                </c:pt>
                <c:pt idx="5">
                  <c:v>3409</c:v>
                </c:pt>
                <c:pt idx="6">
                  <c:v>3015</c:v>
                </c:pt>
                <c:pt idx="7">
                  <c:v>2799</c:v>
                </c:pt>
                <c:pt idx="8">
                  <c:v>3294</c:v>
                </c:pt>
                <c:pt idx="9">
                  <c:v>3045</c:v>
                </c:pt>
                <c:pt idx="10">
                  <c:v>3470</c:v>
                </c:pt>
                <c:pt idx="11">
                  <c:v>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4-454E-A467-BA1922EC23FF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BOP'!$A$741:$A$752</c:f>
              <c:numCache>
                <c:formatCode>[$-409]mmm\-yy;@</c:formatCode>
                <c:ptCount val="12"/>
                <c:pt idx="0">
                  <c:v>41831</c:v>
                </c:pt>
                <c:pt idx="1">
                  <c:v>41862</c:v>
                </c:pt>
                <c:pt idx="2">
                  <c:v>41893</c:v>
                </c:pt>
                <c:pt idx="3">
                  <c:v>41923</c:v>
                </c:pt>
                <c:pt idx="4">
                  <c:v>41954</c:v>
                </c:pt>
                <c:pt idx="5">
                  <c:v>41984</c:v>
                </c:pt>
                <c:pt idx="6">
                  <c:v>42015</c:v>
                </c:pt>
                <c:pt idx="7">
                  <c:v>42046</c:v>
                </c:pt>
                <c:pt idx="8">
                  <c:v>42074</c:v>
                </c:pt>
                <c:pt idx="9">
                  <c:v>42105</c:v>
                </c:pt>
                <c:pt idx="10">
                  <c:v>42135</c:v>
                </c:pt>
                <c:pt idx="11">
                  <c:v>42166</c:v>
                </c:pt>
              </c:numCache>
            </c:numRef>
          </c:cat>
          <c:val>
            <c:numRef>
              <c:f>'1.Summary BOP'!$D$755:$D$766</c:f>
              <c:numCache>
                <c:formatCode>#,##0</c:formatCode>
                <c:ptCount val="12"/>
                <c:pt idx="0">
                  <c:v>1969.7595272272799</c:v>
                </c:pt>
                <c:pt idx="1">
                  <c:v>2065.94972470738</c:v>
                </c:pt>
                <c:pt idx="2">
                  <c:v>2149.47703881898</c:v>
                </c:pt>
                <c:pt idx="3">
                  <c:v>2065.6692787403799</c:v>
                </c:pt>
                <c:pt idx="4">
                  <c:v>2044.43244616067</c:v>
                </c:pt>
                <c:pt idx="5">
                  <c:v>2076.4420536186499</c:v>
                </c:pt>
                <c:pt idx="6">
                  <c:v>2001.7024649006</c:v>
                </c:pt>
                <c:pt idx="7">
                  <c:v>1910.99479300492</c:v>
                </c:pt>
                <c:pt idx="8">
                  <c:v>1947.13336264027</c:v>
                </c:pt>
                <c:pt idx="9">
                  <c:v>1937.20545966026</c:v>
                </c:pt>
                <c:pt idx="10">
                  <c:v>1924.52207418946</c:v>
                </c:pt>
                <c:pt idx="11">
                  <c:v>2012.06688124535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4-454E-A467-BA1922EC23FF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BOP'!$A$741:$A$752</c:f>
              <c:numCache>
                <c:formatCode>[$-409]mmm\-yy;@</c:formatCode>
                <c:ptCount val="12"/>
                <c:pt idx="0">
                  <c:v>41831</c:v>
                </c:pt>
                <c:pt idx="1">
                  <c:v>41862</c:v>
                </c:pt>
                <c:pt idx="2">
                  <c:v>41893</c:v>
                </c:pt>
                <c:pt idx="3">
                  <c:v>41923</c:v>
                </c:pt>
                <c:pt idx="4">
                  <c:v>41954</c:v>
                </c:pt>
                <c:pt idx="5">
                  <c:v>41984</c:v>
                </c:pt>
                <c:pt idx="6">
                  <c:v>42015</c:v>
                </c:pt>
                <c:pt idx="7">
                  <c:v>42046</c:v>
                </c:pt>
                <c:pt idx="8">
                  <c:v>42074</c:v>
                </c:pt>
                <c:pt idx="9">
                  <c:v>42105</c:v>
                </c:pt>
                <c:pt idx="10">
                  <c:v>42135</c:v>
                </c:pt>
                <c:pt idx="11">
                  <c:v>42166</c:v>
                </c:pt>
              </c:numCache>
            </c:numRef>
          </c:cat>
          <c:val>
            <c:numRef>
              <c:f>'1.Summary BOP'!$E$755:$E$766</c:f>
              <c:numCache>
                <c:formatCode>#,##0</c:formatCode>
                <c:ptCount val="12"/>
                <c:pt idx="0">
                  <c:v>3749.2239614659502</c:v>
                </c:pt>
                <c:pt idx="1">
                  <c:v>4109.4201733832897</c:v>
                </c:pt>
                <c:pt idx="2">
                  <c:v>3998.1304316445198</c:v>
                </c:pt>
                <c:pt idx="3">
                  <c:v>3445.3362433540701</c:v>
                </c:pt>
                <c:pt idx="4">
                  <c:v>3389.3064122767701</c:v>
                </c:pt>
                <c:pt idx="5">
                  <c:v>3204.14217811661</c:v>
                </c:pt>
                <c:pt idx="6">
                  <c:v>3094.8504909653202</c:v>
                </c:pt>
                <c:pt idx="7">
                  <c:v>3104.5291578804499</c:v>
                </c:pt>
                <c:pt idx="8">
                  <c:v>3228.6993646044898</c:v>
                </c:pt>
                <c:pt idx="9">
                  <c:v>3119.7718433529699</c:v>
                </c:pt>
                <c:pt idx="10">
                  <c:v>3635.8210120019398</c:v>
                </c:pt>
                <c:pt idx="11">
                  <c:v>3211.3504487363598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4-454E-A467-BA1922EC2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625728"/>
        <c:axId val="91635712"/>
      </c:lineChart>
      <c:dateAx>
        <c:axId val="9162572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635712"/>
        <c:crosses val="autoZero"/>
        <c:auto val="1"/>
        <c:lblOffset val="100"/>
        <c:baseTimeUnit val="months"/>
      </c:dateAx>
      <c:valAx>
        <c:axId val="91635712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625728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</a:t>
            </a:r>
          </a:p>
        </c:rich>
      </c:tx>
      <c:layout>
        <c:manualLayout>
          <c:xMode val="edge"/>
          <c:yMode val="edge"/>
          <c:x val="0.28709676620611102"/>
          <c:y val="2.026351706036745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BOP'!$A$951:$A$962</c:f>
              <c:numCache>
                <c:formatCode>[$-409]mmm\-yy;@</c:formatCode>
                <c:ptCount val="12"/>
                <c:pt idx="0">
                  <c:v>40735</c:v>
                </c:pt>
                <c:pt idx="1">
                  <c:v>40766</c:v>
                </c:pt>
                <c:pt idx="2">
                  <c:v>40797</c:v>
                </c:pt>
                <c:pt idx="3">
                  <c:v>40827</c:v>
                </c:pt>
                <c:pt idx="4">
                  <c:v>40858</c:v>
                </c:pt>
                <c:pt idx="5">
                  <c:v>40888</c:v>
                </c:pt>
                <c:pt idx="6">
                  <c:v>40919</c:v>
                </c:pt>
                <c:pt idx="7">
                  <c:v>40950</c:v>
                </c:pt>
                <c:pt idx="8">
                  <c:v>40979</c:v>
                </c:pt>
                <c:pt idx="9">
                  <c:v>41010</c:v>
                </c:pt>
                <c:pt idx="10">
                  <c:v>41040</c:v>
                </c:pt>
                <c:pt idx="11">
                  <c:v>41071</c:v>
                </c:pt>
              </c:numCache>
            </c:numRef>
          </c:cat>
          <c:val>
            <c:numRef>
              <c:f>'1.Summary BOP'!$F$951:$F$962</c:f>
              <c:numCache>
                <c:formatCode>#,##0</c:formatCode>
                <c:ptCount val="12"/>
                <c:pt idx="0">
                  <c:v>370</c:v>
                </c:pt>
                <c:pt idx="1">
                  <c:v>429</c:v>
                </c:pt>
                <c:pt idx="2">
                  <c:v>426</c:v>
                </c:pt>
                <c:pt idx="3">
                  <c:v>506</c:v>
                </c:pt>
                <c:pt idx="4">
                  <c:v>398</c:v>
                </c:pt>
                <c:pt idx="5">
                  <c:v>533</c:v>
                </c:pt>
                <c:pt idx="6">
                  <c:v>336</c:v>
                </c:pt>
                <c:pt idx="7">
                  <c:v>433</c:v>
                </c:pt>
                <c:pt idx="8">
                  <c:v>451</c:v>
                </c:pt>
                <c:pt idx="9">
                  <c:v>350</c:v>
                </c:pt>
                <c:pt idx="10">
                  <c:v>351</c:v>
                </c:pt>
                <c:pt idx="11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456-83A8-16EC79284935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BOP'!$A$951:$A$962</c:f>
              <c:numCache>
                <c:formatCode>[$-409]mmm\-yy;@</c:formatCode>
                <c:ptCount val="12"/>
                <c:pt idx="0">
                  <c:v>40735</c:v>
                </c:pt>
                <c:pt idx="1">
                  <c:v>40766</c:v>
                </c:pt>
                <c:pt idx="2">
                  <c:v>40797</c:v>
                </c:pt>
                <c:pt idx="3">
                  <c:v>40827</c:v>
                </c:pt>
                <c:pt idx="4">
                  <c:v>40858</c:v>
                </c:pt>
                <c:pt idx="5">
                  <c:v>40888</c:v>
                </c:pt>
                <c:pt idx="6">
                  <c:v>40919</c:v>
                </c:pt>
                <c:pt idx="7">
                  <c:v>40950</c:v>
                </c:pt>
                <c:pt idx="8">
                  <c:v>40979</c:v>
                </c:pt>
                <c:pt idx="9">
                  <c:v>41010</c:v>
                </c:pt>
                <c:pt idx="10">
                  <c:v>41040</c:v>
                </c:pt>
                <c:pt idx="11">
                  <c:v>41071</c:v>
                </c:pt>
              </c:numCache>
            </c:numRef>
          </c:cat>
          <c:val>
            <c:numRef>
              <c:f>'1.Summary BOP'!$G$951:$G$962</c:f>
              <c:numCache>
                <c:formatCode>#,##0</c:formatCode>
                <c:ptCount val="12"/>
                <c:pt idx="0">
                  <c:v>634</c:v>
                </c:pt>
                <c:pt idx="1">
                  <c:v>618</c:v>
                </c:pt>
                <c:pt idx="2">
                  <c:v>747</c:v>
                </c:pt>
                <c:pt idx="3">
                  <c:v>719</c:v>
                </c:pt>
                <c:pt idx="4">
                  <c:v>658</c:v>
                </c:pt>
                <c:pt idx="5">
                  <c:v>703</c:v>
                </c:pt>
                <c:pt idx="6">
                  <c:v>644</c:v>
                </c:pt>
                <c:pt idx="7">
                  <c:v>658</c:v>
                </c:pt>
                <c:pt idx="8">
                  <c:v>678</c:v>
                </c:pt>
                <c:pt idx="9">
                  <c:v>647</c:v>
                </c:pt>
                <c:pt idx="10">
                  <c:v>749</c:v>
                </c:pt>
                <c:pt idx="11">
                  <c:v>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456-83A8-16EC79284935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BOP'!$A$951:$A$962</c:f>
              <c:numCache>
                <c:formatCode>[$-409]mmm\-yy;@</c:formatCode>
                <c:ptCount val="12"/>
                <c:pt idx="0">
                  <c:v>40735</c:v>
                </c:pt>
                <c:pt idx="1">
                  <c:v>40766</c:v>
                </c:pt>
                <c:pt idx="2">
                  <c:v>40797</c:v>
                </c:pt>
                <c:pt idx="3">
                  <c:v>40827</c:v>
                </c:pt>
                <c:pt idx="4">
                  <c:v>40858</c:v>
                </c:pt>
                <c:pt idx="5">
                  <c:v>40888</c:v>
                </c:pt>
                <c:pt idx="6">
                  <c:v>40919</c:v>
                </c:pt>
                <c:pt idx="7">
                  <c:v>40950</c:v>
                </c:pt>
                <c:pt idx="8">
                  <c:v>40979</c:v>
                </c:pt>
                <c:pt idx="9">
                  <c:v>41010</c:v>
                </c:pt>
                <c:pt idx="10">
                  <c:v>41040</c:v>
                </c:pt>
                <c:pt idx="11">
                  <c:v>41071</c:v>
                </c:pt>
              </c:numCache>
            </c:numRef>
          </c:cat>
          <c:val>
            <c:numRef>
              <c:f>'1.Summary BOP'!$F$965:$F$976</c:f>
              <c:numCache>
                <c:formatCode>#,##0</c:formatCode>
                <c:ptCount val="12"/>
                <c:pt idx="0">
                  <c:v>423.93363156102498</c:v>
                </c:pt>
                <c:pt idx="1">
                  <c:v>439.69849088186101</c:v>
                </c:pt>
                <c:pt idx="2">
                  <c:v>446.55178263026301</c:v>
                </c:pt>
                <c:pt idx="3">
                  <c:v>502.19283159781497</c:v>
                </c:pt>
                <c:pt idx="4">
                  <c:v>408.496825931302</c:v>
                </c:pt>
                <c:pt idx="5">
                  <c:v>424.06811000246398</c:v>
                </c:pt>
                <c:pt idx="6">
                  <c:v>396.50592197918598</c:v>
                </c:pt>
                <c:pt idx="7">
                  <c:v>457.570245172049</c:v>
                </c:pt>
                <c:pt idx="8">
                  <c:v>409.22350143433999</c:v>
                </c:pt>
                <c:pt idx="9">
                  <c:v>336.359173214679</c:v>
                </c:pt>
                <c:pt idx="10">
                  <c:v>367.62521585545397</c:v>
                </c:pt>
                <c:pt idx="11">
                  <c:v>397.94552041796499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C-4456-83A8-16EC79284935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BOP'!$A$951:$A$962</c:f>
              <c:numCache>
                <c:formatCode>[$-409]mmm\-yy;@</c:formatCode>
                <c:ptCount val="12"/>
                <c:pt idx="0">
                  <c:v>40735</c:v>
                </c:pt>
                <c:pt idx="1">
                  <c:v>40766</c:v>
                </c:pt>
                <c:pt idx="2">
                  <c:v>40797</c:v>
                </c:pt>
                <c:pt idx="3">
                  <c:v>40827</c:v>
                </c:pt>
                <c:pt idx="4">
                  <c:v>40858</c:v>
                </c:pt>
                <c:pt idx="5">
                  <c:v>40888</c:v>
                </c:pt>
                <c:pt idx="6">
                  <c:v>40919</c:v>
                </c:pt>
                <c:pt idx="7">
                  <c:v>40950</c:v>
                </c:pt>
                <c:pt idx="8">
                  <c:v>40979</c:v>
                </c:pt>
                <c:pt idx="9">
                  <c:v>41010</c:v>
                </c:pt>
                <c:pt idx="10">
                  <c:v>41040</c:v>
                </c:pt>
                <c:pt idx="11">
                  <c:v>41071</c:v>
                </c:pt>
              </c:numCache>
            </c:numRef>
          </c:cat>
          <c:val>
            <c:numRef>
              <c:f>'1.Summary BOP'!$G$965:$G$976</c:f>
              <c:numCache>
                <c:formatCode>#,##0</c:formatCode>
                <c:ptCount val="12"/>
                <c:pt idx="0">
                  <c:v>672.765520418797</c:v>
                </c:pt>
                <c:pt idx="1">
                  <c:v>624.97629825653405</c:v>
                </c:pt>
                <c:pt idx="2">
                  <c:v>778.66656418779598</c:v>
                </c:pt>
                <c:pt idx="3">
                  <c:v>677.13036304207606</c:v>
                </c:pt>
                <c:pt idx="4">
                  <c:v>666.51286271369804</c:v>
                </c:pt>
                <c:pt idx="5">
                  <c:v>665.202400969216</c:v>
                </c:pt>
                <c:pt idx="6">
                  <c:v>698.884133042857</c:v>
                </c:pt>
                <c:pt idx="7">
                  <c:v>730.64406416393899</c:v>
                </c:pt>
                <c:pt idx="8">
                  <c:v>669.35053674825804</c:v>
                </c:pt>
                <c:pt idx="9">
                  <c:v>652.85919412950602</c:v>
                </c:pt>
                <c:pt idx="10">
                  <c:v>706.36506423528897</c:v>
                </c:pt>
                <c:pt idx="11">
                  <c:v>773.44879961583695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7C-4456-83A8-16EC79284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95840"/>
        <c:axId val="73805824"/>
      </c:lineChart>
      <c:dateAx>
        <c:axId val="737958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805824"/>
        <c:crosses val="autoZero"/>
        <c:auto val="1"/>
        <c:lblOffset val="100"/>
        <c:baseTimeUnit val="months"/>
      </c:dateAx>
      <c:valAx>
        <c:axId val="73805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37958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67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BOP'!$A$741:$A$752</c:f>
              <c:numCache>
                <c:formatCode>[$-409]mmm\-yy;@</c:formatCode>
                <c:ptCount val="12"/>
                <c:pt idx="0">
                  <c:v>41831</c:v>
                </c:pt>
                <c:pt idx="1">
                  <c:v>41862</c:v>
                </c:pt>
                <c:pt idx="2">
                  <c:v>41893</c:v>
                </c:pt>
                <c:pt idx="3">
                  <c:v>41923</c:v>
                </c:pt>
                <c:pt idx="4">
                  <c:v>41954</c:v>
                </c:pt>
                <c:pt idx="5">
                  <c:v>41984</c:v>
                </c:pt>
                <c:pt idx="6">
                  <c:v>42015</c:v>
                </c:pt>
                <c:pt idx="7">
                  <c:v>42046</c:v>
                </c:pt>
                <c:pt idx="8">
                  <c:v>42074</c:v>
                </c:pt>
                <c:pt idx="9">
                  <c:v>42105</c:v>
                </c:pt>
                <c:pt idx="10">
                  <c:v>42135</c:v>
                </c:pt>
                <c:pt idx="11">
                  <c:v>42166</c:v>
                </c:pt>
              </c:numCache>
            </c:numRef>
          </c:cat>
          <c:val>
            <c:numRef>
              <c:f>'1.Summary BOP'!$F$741:$F$752</c:f>
              <c:numCache>
                <c:formatCode>#,##0</c:formatCode>
                <c:ptCount val="12"/>
                <c:pt idx="0">
                  <c:v>359</c:v>
                </c:pt>
                <c:pt idx="1">
                  <c:v>691</c:v>
                </c:pt>
                <c:pt idx="2">
                  <c:v>693</c:v>
                </c:pt>
                <c:pt idx="3">
                  <c:v>401</c:v>
                </c:pt>
                <c:pt idx="4">
                  <c:v>310</c:v>
                </c:pt>
                <c:pt idx="5">
                  <c:v>453</c:v>
                </c:pt>
                <c:pt idx="6">
                  <c:v>360</c:v>
                </c:pt>
                <c:pt idx="7">
                  <c:v>1043</c:v>
                </c:pt>
                <c:pt idx="8">
                  <c:v>438</c:v>
                </c:pt>
                <c:pt idx="9">
                  <c:v>403</c:v>
                </c:pt>
                <c:pt idx="10">
                  <c:v>318</c:v>
                </c:pt>
                <c:pt idx="11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3-4DDD-BE99-95DB0122D9DB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BOP'!$A$741:$A$752</c:f>
              <c:numCache>
                <c:formatCode>[$-409]mmm\-yy;@</c:formatCode>
                <c:ptCount val="12"/>
                <c:pt idx="0">
                  <c:v>41831</c:v>
                </c:pt>
                <c:pt idx="1">
                  <c:v>41862</c:v>
                </c:pt>
                <c:pt idx="2">
                  <c:v>41893</c:v>
                </c:pt>
                <c:pt idx="3">
                  <c:v>41923</c:v>
                </c:pt>
                <c:pt idx="4">
                  <c:v>41954</c:v>
                </c:pt>
                <c:pt idx="5">
                  <c:v>41984</c:v>
                </c:pt>
                <c:pt idx="6">
                  <c:v>42015</c:v>
                </c:pt>
                <c:pt idx="7">
                  <c:v>42046</c:v>
                </c:pt>
                <c:pt idx="8">
                  <c:v>42074</c:v>
                </c:pt>
                <c:pt idx="9">
                  <c:v>42105</c:v>
                </c:pt>
                <c:pt idx="10">
                  <c:v>42135</c:v>
                </c:pt>
                <c:pt idx="11">
                  <c:v>42166</c:v>
                </c:pt>
              </c:numCache>
            </c:numRef>
          </c:cat>
          <c:val>
            <c:numRef>
              <c:f>'1.Summary BOP'!$G$741:$G$752</c:f>
              <c:numCache>
                <c:formatCode>#,##0</c:formatCode>
                <c:ptCount val="12"/>
                <c:pt idx="0">
                  <c:v>742</c:v>
                </c:pt>
                <c:pt idx="1">
                  <c:v>802</c:v>
                </c:pt>
                <c:pt idx="2">
                  <c:v>861</c:v>
                </c:pt>
                <c:pt idx="3">
                  <c:v>697</c:v>
                </c:pt>
                <c:pt idx="4">
                  <c:v>623</c:v>
                </c:pt>
                <c:pt idx="5">
                  <c:v>689</c:v>
                </c:pt>
                <c:pt idx="6">
                  <c:v>715</c:v>
                </c:pt>
                <c:pt idx="7">
                  <c:v>641</c:v>
                </c:pt>
                <c:pt idx="8">
                  <c:v>745</c:v>
                </c:pt>
                <c:pt idx="9">
                  <c:v>752</c:v>
                </c:pt>
                <c:pt idx="10">
                  <c:v>703</c:v>
                </c:pt>
                <c:pt idx="11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3-4DDD-BE99-95DB0122D9DB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BOP'!$A$741:$A$752</c:f>
              <c:numCache>
                <c:formatCode>[$-409]mmm\-yy;@</c:formatCode>
                <c:ptCount val="12"/>
                <c:pt idx="0">
                  <c:v>41831</c:v>
                </c:pt>
                <c:pt idx="1">
                  <c:v>41862</c:v>
                </c:pt>
                <c:pt idx="2">
                  <c:v>41893</c:v>
                </c:pt>
                <c:pt idx="3">
                  <c:v>41923</c:v>
                </c:pt>
                <c:pt idx="4">
                  <c:v>41954</c:v>
                </c:pt>
                <c:pt idx="5">
                  <c:v>41984</c:v>
                </c:pt>
                <c:pt idx="6">
                  <c:v>42015</c:v>
                </c:pt>
                <c:pt idx="7">
                  <c:v>42046</c:v>
                </c:pt>
                <c:pt idx="8">
                  <c:v>42074</c:v>
                </c:pt>
                <c:pt idx="9">
                  <c:v>42105</c:v>
                </c:pt>
                <c:pt idx="10">
                  <c:v>42135</c:v>
                </c:pt>
                <c:pt idx="11">
                  <c:v>42166</c:v>
                </c:pt>
              </c:numCache>
            </c:numRef>
          </c:cat>
          <c:val>
            <c:numRef>
              <c:f>'1.Summary BOP'!$F$755:$F$766</c:f>
              <c:numCache>
                <c:formatCode>#,##0</c:formatCode>
                <c:ptCount val="12"/>
                <c:pt idx="0">
                  <c:v>384.64119163741498</c:v>
                </c:pt>
                <c:pt idx="1">
                  <c:v>727.96719248525505</c:v>
                </c:pt>
                <c:pt idx="2">
                  <c:v>711.73944429755898</c:v>
                </c:pt>
                <c:pt idx="3">
                  <c:v>370.63570511042798</c:v>
                </c:pt>
                <c:pt idx="4">
                  <c:v>349.45682607252701</c:v>
                </c:pt>
                <c:pt idx="5">
                  <c:v>350.541117950971</c:v>
                </c:pt>
                <c:pt idx="6">
                  <c:v>374.60244194655399</c:v>
                </c:pt>
                <c:pt idx="7">
                  <c:v>1081.010520470287</c:v>
                </c:pt>
                <c:pt idx="8">
                  <c:v>402.866821945011</c:v>
                </c:pt>
                <c:pt idx="9">
                  <c:v>385.55257301449899</c:v>
                </c:pt>
                <c:pt idx="10">
                  <c:v>353.69415049268201</c:v>
                </c:pt>
                <c:pt idx="11">
                  <c:v>379.14971632152799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3-4DDD-BE99-95DB0122D9DB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BOP'!$A$741:$A$752</c:f>
              <c:numCache>
                <c:formatCode>[$-409]mmm\-yy;@</c:formatCode>
                <c:ptCount val="12"/>
                <c:pt idx="0">
                  <c:v>41831</c:v>
                </c:pt>
                <c:pt idx="1">
                  <c:v>41862</c:v>
                </c:pt>
                <c:pt idx="2">
                  <c:v>41893</c:v>
                </c:pt>
                <c:pt idx="3">
                  <c:v>41923</c:v>
                </c:pt>
                <c:pt idx="4">
                  <c:v>41954</c:v>
                </c:pt>
                <c:pt idx="5">
                  <c:v>41984</c:v>
                </c:pt>
                <c:pt idx="6">
                  <c:v>42015</c:v>
                </c:pt>
                <c:pt idx="7">
                  <c:v>42046</c:v>
                </c:pt>
                <c:pt idx="8">
                  <c:v>42074</c:v>
                </c:pt>
                <c:pt idx="9">
                  <c:v>42105</c:v>
                </c:pt>
                <c:pt idx="10">
                  <c:v>42135</c:v>
                </c:pt>
                <c:pt idx="11">
                  <c:v>42166</c:v>
                </c:pt>
              </c:numCache>
            </c:numRef>
          </c:cat>
          <c:val>
            <c:numRef>
              <c:f>'1.Summary BOP'!$G$755:$G$766</c:f>
              <c:numCache>
                <c:formatCode>#,##0</c:formatCode>
                <c:ptCount val="12"/>
                <c:pt idx="0">
                  <c:v>791.53809780737595</c:v>
                </c:pt>
                <c:pt idx="1">
                  <c:v>767.746280879849</c:v>
                </c:pt>
                <c:pt idx="2">
                  <c:v>896.62797443099498</c:v>
                </c:pt>
                <c:pt idx="3">
                  <c:v>668.76376007029</c:v>
                </c:pt>
                <c:pt idx="4">
                  <c:v>657.81585781867204</c:v>
                </c:pt>
                <c:pt idx="5">
                  <c:v>637.63590954710298</c:v>
                </c:pt>
                <c:pt idx="6">
                  <c:v>774.30152710805703</c:v>
                </c:pt>
                <c:pt idx="7">
                  <c:v>708.464091946498</c:v>
                </c:pt>
                <c:pt idx="8">
                  <c:v>764.72615607121702</c:v>
                </c:pt>
                <c:pt idx="9">
                  <c:v>754.49758187046598</c:v>
                </c:pt>
                <c:pt idx="10">
                  <c:v>641.09528123637801</c:v>
                </c:pt>
                <c:pt idx="11">
                  <c:v>811.70732750661602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C3-4DDD-BE99-95DB0122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680128"/>
        <c:axId val="93267072"/>
      </c:lineChart>
      <c:dateAx>
        <c:axId val="9168012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3267072"/>
        <c:crosses val="autoZero"/>
        <c:auto val="1"/>
        <c:lblOffset val="100"/>
        <c:baseTimeUnit val="months"/>
      </c:dateAx>
      <c:valAx>
        <c:axId val="93267072"/>
        <c:scaling>
          <c:orientation val="minMax"/>
          <c:max val="12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680128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71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46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BOP'!$A$674:$A$685</c:f>
              <c:numCache>
                <c:formatCode>[$-409]mmm\-yy;@</c:formatCode>
                <c:ptCount val="12"/>
                <c:pt idx="0">
                  <c:v>42196</c:v>
                </c:pt>
                <c:pt idx="1">
                  <c:v>42227</c:v>
                </c:pt>
                <c:pt idx="2">
                  <c:v>42258</c:v>
                </c:pt>
                <c:pt idx="3">
                  <c:v>42288</c:v>
                </c:pt>
                <c:pt idx="4">
                  <c:v>42319</c:v>
                </c:pt>
                <c:pt idx="5">
                  <c:v>42349</c:v>
                </c:pt>
                <c:pt idx="6">
                  <c:v>42380</c:v>
                </c:pt>
                <c:pt idx="7">
                  <c:v>42411</c:v>
                </c:pt>
                <c:pt idx="8">
                  <c:v>42440</c:v>
                </c:pt>
                <c:pt idx="9">
                  <c:v>42471</c:v>
                </c:pt>
                <c:pt idx="10">
                  <c:v>42501</c:v>
                </c:pt>
                <c:pt idx="11">
                  <c:v>42532</c:v>
                </c:pt>
              </c:numCache>
            </c:numRef>
          </c:cat>
          <c:val>
            <c:numRef>
              <c:f>'1.Summary BOP'!$D$674:$D$685</c:f>
              <c:numCache>
                <c:formatCode>#,##0</c:formatCode>
                <c:ptCount val="12"/>
                <c:pt idx="0">
                  <c:v>1759</c:v>
                </c:pt>
                <c:pt idx="1">
                  <c:v>1738</c:v>
                </c:pt>
                <c:pt idx="2">
                  <c:v>1821</c:v>
                </c:pt>
                <c:pt idx="3">
                  <c:v>1778</c:v>
                </c:pt>
                <c:pt idx="4">
                  <c:v>1740</c:v>
                </c:pt>
                <c:pt idx="5">
                  <c:v>1947</c:v>
                </c:pt>
                <c:pt idx="6">
                  <c:v>1692</c:v>
                </c:pt>
                <c:pt idx="7">
                  <c:v>1864</c:v>
                </c:pt>
                <c:pt idx="8">
                  <c:v>1989</c:v>
                </c:pt>
                <c:pt idx="9">
                  <c:v>1818</c:v>
                </c:pt>
                <c:pt idx="10">
                  <c:v>1959</c:v>
                </c:pt>
                <c:pt idx="11">
                  <c:v>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E-4507-8F7A-3551A9E057C1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BOP'!$A$674:$A$685</c:f>
              <c:numCache>
                <c:formatCode>[$-409]mmm\-yy;@</c:formatCode>
                <c:ptCount val="12"/>
                <c:pt idx="0">
                  <c:v>42196</c:v>
                </c:pt>
                <c:pt idx="1">
                  <c:v>42227</c:v>
                </c:pt>
                <c:pt idx="2">
                  <c:v>42258</c:v>
                </c:pt>
                <c:pt idx="3">
                  <c:v>42288</c:v>
                </c:pt>
                <c:pt idx="4">
                  <c:v>42319</c:v>
                </c:pt>
                <c:pt idx="5">
                  <c:v>42349</c:v>
                </c:pt>
                <c:pt idx="6">
                  <c:v>42380</c:v>
                </c:pt>
                <c:pt idx="7">
                  <c:v>42411</c:v>
                </c:pt>
                <c:pt idx="8">
                  <c:v>42440</c:v>
                </c:pt>
                <c:pt idx="9">
                  <c:v>42471</c:v>
                </c:pt>
                <c:pt idx="10">
                  <c:v>42501</c:v>
                </c:pt>
                <c:pt idx="11">
                  <c:v>42532</c:v>
                </c:pt>
              </c:numCache>
            </c:numRef>
          </c:cat>
          <c:val>
            <c:numRef>
              <c:f>'1.Summary BOP'!$E$674:$E$685</c:f>
              <c:numCache>
                <c:formatCode>#,##0</c:formatCode>
                <c:ptCount val="12"/>
                <c:pt idx="0">
                  <c:v>3596</c:v>
                </c:pt>
                <c:pt idx="1">
                  <c:v>3222</c:v>
                </c:pt>
                <c:pt idx="2">
                  <c:v>3257</c:v>
                </c:pt>
                <c:pt idx="3">
                  <c:v>3254</c:v>
                </c:pt>
                <c:pt idx="4">
                  <c:v>3152</c:v>
                </c:pt>
                <c:pt idx="5">
                  <c:v>4101</c:v>
                </c:pt>
                <c:pt idx="6">
                  <c:v>3357</c:v>
                </c:pt>
                <c:pt idx="7">
                  <c:v>3086</c:v>
                </c:pt>
                <c:pt idx="8">
                  <c:v>3321</c:v>
                </c:pt>
                <c:pt idx="9">
                  <c:v>3168</c:v>
                </c:pt>
                <c:pt idx="10">
                  <c:v>3577</c:v>
                </c:pt>
                <c:pt idx="11">
                  <c:v>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E-4507-8F7A-3551A9E057C1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BOP'!$A$674:$A$685</c:f>
              <c:numCache>
                <c:formatCode>[$-409]mmm\-yy;@</c:formatCode>
                <c:ptCount val="12"/>
                <c:pt idx="0">
                  <c:v>42196</c:v>
                </c:pt>
                <c:pt idx="1">
                  <c:v>42227</c:v>
                </c:pt>
                <c:pt idx="2">
                  <c:v>42258</c:v>
                </c:pt>
                <c:pt idx="3">
                  <c:v>42288</c:v>
                </c:pt>
                <c:pt idx="4">
                  <c:v>42319</c:v>
                </c:pt>
                <c:pt idx="5">
                  <c:v>42349</c:v>
                </c:pt>
                <c:pt idx="6">
                  <c:v>42380</c:v>
                </c:pt>
                <c:pt idx="7">
                  <c:v>42411</c:v>
                </c:pt>
                <c:pt idx="8">
                  <c:v>42440</c:v>
                </c:pt>
                <c:pt idx="9">
                  <c:v>42471</c:v>
                </c:pt>
                <c:pt idx="10">
                  <c:v>42501</c:v>
                </c:pt>
                <c:pt idx="11">
                  <c:v>42532</c:v>
                </c:pt>
              </c:numCache>
            </c:numRef>
          </c:cat>
          <c:val>
            <c:numRef>
              <c:f>'1.Summary BOP'!$D$688:$D$699</c:f>
              <c:numCache>
                <c:formatCode>#,##0</c:formatCode>
                <c:ptCount val="12"/>
                <c:pt idx="0">
                  <c:v>1826.1722303328399</c:v>
                </c:pt>
                <c:pt idx="1">
                  <c:v>1843.45935873805</c:v>
                </c:pt>
                <c:pt idx="2">
                  <c:v>1826.8827046347701</c:v>
                </c:pt>
                <c:pt idx="3">
                  <c:v>1818.78775845481</c:v>
                </c:pt>
                <c:pt idx="4">
                  <c:v>1806.7002370349401</c:v>
                </c:pt>
                <c:pt idx="5">
                  <c:v>1812.8067369651201</c:v>
                </c:pt>
                <c:pt idx="6">
                  <c:v>1814.5277244096501</c:v>
                </c:pt>
                <c:pt idx="7">
                  <c:v>1810.52744588564</c:v>
                </c:pt>
                <c:pt idx="8">
                  <c:v>1795.0895530999901</c:v>
                </c:pt>
                <c:pt idx="9">
                  <c:v>1790.88704811261</c:v>
                </c:pt>
                <c:pt idx="10">
                  <c:v>1946.00333786089</c:v>
                </c:pt>
                <c:pt idx="11">
                  <c:v>1787.2992614858599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E-4507-8F7A-3551A9E057C1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BOP'!$A$674:$A$685</c:f>
              <c:numCache>
                <c:formatCode>[$-409]mmm\-yy;@</c:formatCode>
                <c:ptCount val="12"/>
                <c:pt idx="0">
                  <c:v>42196</c:v>
                </c:pt>
                <c:pt idx="1">
                  <c:v>42227</c:v>
                </c:pt>
                <c:pt idx="2">
                  <c:v>42258</c:v>
                </c:pt>
                <c:pt idx="3">
                  <c:v>42288</c:v>
                </c:pt>
                <c:pt idx="4">
                  <c:v>42319</c:v>
                </c:pt>
                <c:pt idx="5">
                  <c:v>42349</c:v>
                </c:pt>
                <c:pt idx="6">
                  <c:v>42380</c:v>
                </c:pt>
                <c:pt idx="7">
                  <c:v>42411</c:v>
                </c:pt>
                <c:pt idx="8">
                  <c:v>42440</c:v>
                </c:pt>
                <c:pt idx="9">
                  <c:v>42471</c:v>
                </c:pt>
                <c:pt idx="10">
                  <c:v>42501</c:v>
                </c:pt>
                <c:pt idx="11">
                  <c:v>42532</c:v>
                </c:pt>
              </c:numCache>
            </c:numRef>
          </c:cat>
          <c:val>
            <c:numRef>
              <c:f>'1.Summary BOP'!$E$688:$E$699</c:f>
              <c:numCache>
                <c:formatCode>#,##0</c:formatCode>
                <c:ptCount val="12"/>
                <c:pt idx="0">
                  <c:v>3341.3632126695502</c:v>
                </c:pt>
                <c:pt idx="1">
                  <c:v>3336.3899220233802</c:v>
                </c:pt>
                <c:pt idx="2">
                  <c:v>3234.2966856001099</c:v>
                </c:pt>
                <c:pt idx="3">
                  <c:v>3334.56993206675</c:v>
                </c:pt>
                <c:pt idx="4">
                  <c:v>3211.0823201901799</c:v>
                </c:pt>
                <c:pt idx="5">
                  <c:v>3916.8467181157598</c:v>
                </c:pt>
                <c:pt idx="6">
                  <c:v>3548.70280464694</c:v>
                </c:pt>
                <c:pt idx="7">
                  <c:v>3215.40939765346</c:v>
                </c:pt>
                <c:pt idx="8">
                  <c:v>3188.7611586807402</c:v>
                </c:pt>
                <c:pt idx="9">
                  <c:v>3412.6657983842902</c:v>
                </c:pt>
                <c:pt idx="10">
                  <c:v>3514.9004752544502</c:v>
                </c:pt>
                <c:pt idx="11">
                  <c:v>3621.7681137160498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FE-4507-8F7A-3551A9E0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87168"/>
        <c:axId val="93288704"/>
      </c:lineChart>
      <c:dateAx>
        <c:axId val="9328716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3288704"/>
        <c:crosses val="autoZero"/>
        <c:auto val="1"/>
        <c:lblOffset val="100"/>
        <c:baseTimeUnit val="months"/>
      </c:dateAx>
      <c:valAx>
        <c:axId val="93288704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3287168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56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BOP'!$A$674:$A$685</c:f>
              <c:numCache>
                <c:formatCode>[$-409]mmm\-yy;@</c:formatCode>
                <c:ptCount val="12"/>
                <c:pt idx="0">
                  <c:v>42196</c:v>
                </c:pt>
                <c:pt idx="1">
                  <c:v>42227</c:v>
                </c:pt>
                <c:pt idx="2">
                  <c:v>42258</c:v>
                </c:pt>
                <c:pt idx="3">
                  <c:v>42288</c:v>
                </c:pt>
                <c:pt idx="4">
                  <c:v>42319</c:v>
                </c:pt>
                <c:pt idx="5">
                  <c:v>42349</c:v>
                </c:pt>
                <c:pt idx="6">
                  <c:v>42380</c:v>
                </c:pt>
                <c:pt idx="7">
                  <c:v>42411</c:v>
                </c:pt>
                <c:pt idx="8">
                  <c:v>42440</c:v>
                </c:pt>
                <c:pt idx="9">
                  <c:v>42471</c:v>
                </c:pt>
                <c:pt idx="10">
                  <c:v>42501</c:v>
                </c:pt>
                <c:pt idx="11">
                  <c:v>42532</c:v>
                </c:pt>
              </c:numCache>
            </c:numRef>
          </c:cat>
          <c:val>
            <c:numRef>
              <c:f>'1.Summary BOP'!$F$674:$F$685</c:f>
              <c:numCache>
                <c:formatCode>#,##0</c:formatCode>
                <c:ptCount val="12"/>
                <c:pt idx="0">
                  <c:v>715</c:v>
                </c:pt>
                <c:pt idx="1">
                  <c:v>341</c:v>
                </c:pt>
                <c:pt idx="2">
                  <c:v>711</c:v>
                </c:pt>
                <c:pt idx="3">
                  <c:v>400</c:v>
                </c:pt>
                <c:pt idx="4">
                  <c:v>321</c:v>
                </c:pt>
                <c:pt idx="5">
                  <c:v>444</c:v>
                </c:pt>
                <c:pt idx="6">
                  <c:v>354</c:v>
                </c:pt>
                <c:pt idx="7">
                  <c:v>351</c:v>
                </c:pt>
                <c:pt idx="8">
                  <c:v>447</c:v>
                </c:pt>
                <c:pt idx="9">
                  <c:v>594</c:v>
                </c:pt>
                <c:pt idx="10">
                  <c:v>361</c:v>
                </c:pt>
                <c:pt idx="11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7-40BC-A6A2-AC1C4A47272D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BOP'!$A$674:$A$685</c:f>
              <c:numCache>
                <c:formatCode>[$-409]mmm\-yy;@</c:formatCode>
                <c:ptCount val="12"/>
                <c:pt idx="0">
                  <c:v>42196</c:v>
                </c:pt>
                <c:pt idx="1">
                  <c:v>42227</c:v>
                </c:pt>
                <c:pt idx="2">
                  <c:v>42258</c:v>
                </c:pt>
                <c:pt idx="3">
                  <c:v>42288</c:v>
                </c:pt>
                <c:pt idx="4">
                  <c:v>42319</c:v>
                </c:pt>
                <c:pt idx="5">
                  <c:v>42349</c:v>
                </c:pt>
                <c:pt idx="6">
                  <c:v>42380</c:v>
                </c:pt>
                <c:pt idx="7">
                  <c:v>42411</c:v>
                </c:pt>
                <c:pt idx="8">
                  <c:v>42440</c:v>
                </c:pt>
                <c:pt idx="9">
                  <c:v>42471</c:v>
                </c:pt>
                <c:pt idx="10">
                  <c:v>42501</c:v>
                </c:pt>
                <c:pt idx="11">
                  <c:v>42532</c:v>
                </c:pt>
              </c:numCache>
            </c:numRef>
          </c:cat>
          <c:val>
            <c:numRef>
              <c:f>'1.Summary BOP'!$G$674:$G$685</c:f>
              <c:numCache>
                <c:formatCode>#,##0</c:formatCode>
                <c:ptCount val="12"/>
                <c:pt idx="0">
                  <c:v>676</c:v>
                </c:pt>
                <c:pt idx="1">
                  <c:v>782</c:v>
                </c:pt>
                <c:pt idx="2">
                  <c:v>687</c:v>
                </c:pt>
                <c:pt idx="3">
                  <c:v>759</c:v>
                </c:pt>
                <c:pt idx="4">
                  <c:v>614</c:v>
                </c:pt>
                <c:pt idx="5">
                  <c:v>855</c:v>
                </c:pt>
                <c:pt idx="6">
                  <c:v>672</c:v>
                </c:pt>
                <c:pt idx="7">
                  <c:v>582</c:v>
                </c:pt>
                <c:pt idx="8">
                  <c:v>724</c:v>
                </c:pt>
                <c:pt idx="9">
                  <c:v>848</c:v>
                </c:pt>
                <c:pt idx="10">
                  <c:v>1060</c:v>
                </c:pt>
                <c:pt idx="11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7-40BC-A6A2-AC1C4A47272D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BOP'!$A$674:$A$685</c:f>
              <c:numCache>
                <c:formatCode>[$-409]mmm\-yy;@</c:formatCode>
                <c:ptCount val="12"/>
                <c:pt idx="0">
                  <c:v>42196</c:v>
                </c:pt>
                <c:pt idx="1">
                  <c:v>42227</c:v>
                </c:pt>
                <c:pt idx="2">
                  <c:v>42258</c:v>
                </c:pt>
                <c:pt idx="3">
                  <c:v>42288</c:v>
                </c:pt>
                <c:pt idx="4">
                  <c:v>42319</c:v>
                </c:pt>
                <c:pt idx="5">
                  <c:v>42349</c:v>
                </c:pt>
                <c:pt idx="6">
                  <c:v>42380</c:v>
                </c:pt>
                <c:pt idx="7">
                  <c:v>42411</c:v>
                </c:pt>
                <c:pt idx="8">
                  <c:v>42440</c:v>
                </c:pt>
                <c:pt idx="9">
                  <c:v>42471</c:v>
                </c:pt>
                <c:pt idx="10">
                  <c:v>42501</c:v>
                </c:pt>
                <c:pt idx="11">
                  <c:v>42532</c:v>
                </c:pt>
              </c:numCache>
            </c:numRef>
          </c:cat>
          <c:val>
            <c:numRef>
              <c:f>'1.Summary BOP'!$F$688:$F$699</c:f>
              <c:numCache>
                <c:formatCode>#,##0</c:formatCode>
                <c:ptCount val="12"/>
                <c:pt idx="0">
                  <c:v>727.28890011356498</c:v>
                </c:pt>
                <c:pt idx="1">
                  <c:v>379.52674132277201</c:v>
                </c:pt>
                <c:pt idx="2">
                  <c:v>724.46581045116898</c:v>
                </c:pt>
                <c:pt idx="3">
                  <c:v>392.42538704602998</c:v>
                </c:pt>
                <c:pt idx="4">
                  <c:v>346.34714679225499</c:v>
                </c:pt>
                <c:pt idx="5">
                  <c:v>352.60106949801599</c:v>
                </c:pt>
                <c:pt idx="6">
                  <c:v>372.04169559552702</c:v>
                </c:pt>
                <c:pt idx="7">
                  <c:v>367.468240031405</c:v>
                </c:pt>
                <c:pt idx="8">
                  <c:v>391.01385750490101</c:v>
                </c:pt>
                <c:pt idx="9">
                  <c:v>596.97382594826604</c:v>
                </c:pt>
                <c:pt idx="10">
                  <c:v>398.24002917719702</c:v>
                </c:pt>
                <c:pt idx="11">
                  <c:v>386.50889029609101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B7-40BC-A6A2-AC1C4A47272D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BOP'!$A$674:$A$685</c:f>
              <c:numCache>
                <c:formatCode>[$-409]mmm\-yy;@</c:formatCode>
                <c:ptCount val="12"/>
                <c:pt idx="0">
                  <c:v>42196</c:v>
                </c:pt>
                <c:pt idx="1">
                  <c:v>42227</c:v>
                </c:pt>
                <c:pt idx="2">
                  <c:v>42258</c:v>
                </c:pt>
                <c:pt idx="3">
                  <c:v>42288</c:v>
                </c:pt>
                <c:pt idx="4">
                  <c:v>42319</c:v>
                </c:pt>
                <c:pt idx="5">
                  <c:v>42349</c:v>
                </c:pt>
                <c:pt idx="6">
                  <c:v>42380</c:v>
                </c:pt>
                <c:pt idx="7">
                  <c:v>42411</c:v>
                </c:pt>
                <c:pt idx="8">
                  <c:v>42440</c:v>
                </c:pt>
                <c:pt idx="9">
                  <c:v>42471</c:v>
                </c:pt>
                <c:pt idx="10">
                  <c:v>42501</c:v>
                </c:pt>
                <c:pt idx="11">
                  <c:v>42532</c:v>
                </c:pt>
              </c:numCache>
            </c:numRef>
          </c:cat>
          <c:val>
            <c:numRef>
              <c:f>'1.Summary BOP'!$G$688:$G$699</c:f>
              <c:numCache>
                <c:formatCode>#,##0</c:formatCode>
                <c:ptCount val="12"/>
                <c:pt idx="0">
                  <c:v>710.87181866131903</c:v>
                </c:pt>
                <c:pt idx="1">
                  <c:v>742.51333319911203</c:v>
                </c:pt>
                <c:pt idx="2">
                  <c:v>719.06728018345495</c:v>
                </c:pt>
                <c:pt idx="3">
                  <c:v>739.83392890215896</c:v>
                </c:pt>
                <c:pt idx="4">
                  <c:v>652.72098327614003</c:v>
                </c:pt>
                <c:pt idx="5">
                  <c:v>773.13840747181905</c:v>
                </c:pt>
                <c:pt idx="6">
                  <c:v>726.27418860236196</c:v>
                </c:pt>
                <c:pt idx="7">
                  <c:v>644.497763623438</c:v>
                </c:pt>
                <c:pt idx="8">
                  <c:v>756.37552658019399</c:v>
                </c:pt>
                <c:pt idx="9">
                  <c:v>848.04568724078104</c:v>
                </c:pt>
                <c:pt idx="10">
                  <c:v>962.14892686907797</c:v>
                </c:pt>
                <c:pt idx="11">
                  <c:v>694.67140221719296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B7-40BC-A6A2-AC1C4A472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76960"/>
        <c:axId val="98778496"/>
      </c:lineChart>
      <c:dateAx>
        <c:axId val="987769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778496"/>
        <c:crosses val="autoZero"/>
        <c:auto val="1"/>
        <c:lblOffset val="100"/>
        <c:baseTimeUnit val="months"/>
      </c:dateAx>
      <c:valAx>
        <c:axId val="98778496"/>
        <c:scaling>
          <c:orientation val="minMax"/>
          <c:max val="12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776960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88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57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BOP'!$A$607:$A$618</c:f>
              <c:numCache>
                <c:formatCode>[$-409]mmm\-yy;@</c:formatCode>
                <c:ptCount val="12"/>
                <c:pt idx="0">
                  <c:v>42562</c:v>
                </c:pt>
                <c:pt idx="1">
                  <c:v>42593</c:v>
                </c:pt>
                <c:pt idx="2">
                  <c:v>42624</c:v>
                </c:pt>
                <c:pt idx="3">
                  <c:v>42654</c:v>
                </c:pt>
                <c:pt idx="4">
                  <c:v>42685</c:v>
                </c:pt>
                <c:pt idx="5">
                  <c:v>42715</c:v>
                </c:pt>
                <c:pt idx="6">
                  <c:v>42746</c:v>
                </c:pt>
                <c:pt idx="7">
                  <c:v>42777</c:v>
                </c:pt>
                <c:pt idx="8">
                  <c:v>42805</c:v>
                </c:pt>
                <c:pt idx="9">
                  <c:v>42836</c:v>
                </c:pt>
                <c:pt idx="10">
                  <c:v>42866</c:v>
                </c:pt>
                <c:pt idx="11">
                  <c:v>42897</c:v>
                </c:pt>
              </c:numCache>
            </c:numRef>
          </c:cat>
          <c:val>
            <c:numRef>
              <c:f>'1.Summary BOP'!$D$607:$D$618</c:f>
              <c:numCache>
                <c:formatCode>#,##0</c:formatCode>
                <c:ptCount val="12"/>
                <c:pt idx="0">
                  <c:v>1508</c:v>
                </c:pt>
                <c:pt idx="1">
                  <c:v>1857</c:v>
                </c:pt>
                <c:pt idx="2">
                  <c:v>1689</c:v>
                </c:pt>
                <c:pt idx="3">
                  <c:v>1826</c:v>
                </c:pt>
                <c:pt idx="4">
                  <c:v>1860</c:v>
                </c:pt>
                <c:pt idx="5">
                  <c:v>1891</c:v>
                </c:pt>
                <c:pt idx="6">
                  <c:v>1811</c:v>
                </c:pt>
                <c:pt idx="7">
                  <c:v>1797</c:v>
                </c:pt>
                <c:pt idx="8">
                  <c:v>2075</c:v>
                </c:pt>
                <c:pt idx="9">
                  <c:v>1827</c:v>
                </c:pt>
                <c:pt idx="10">
                  <c:v>1978</c:v>
                </c:pt>
                <c:pt idx="11">
                  <c:v>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D-4461-B3A1-23D016823DF8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BOP'!$A$607:$A$618</c:f>
              <c:numCache>
                <c:formatCode>[$-409]mmm\-yy;@</c:formatCode>
                <c:ptCount val="12"/>
                <c:pt idx="0">
                  <c:v>42562</c:v>
                </c:pt>
                <c:pt idx="1">
                  <c:v>42593</c:v>
                </c:pt>
                <c:pt idx="2">
                  <c:v>42624</c:v>
                </c:pt>
                <c:pt idx="3">
                  <c:v>42654</c:v>
                </c:pt>
                <c:pt idx="4">
                  <c:v>42685</c:v>
                </c:pt>
                <c:pt idx="5">
                  <c:v>42715</c:v>
                </c:pt>
                <c:pt idx="6">
                  <c:v>42746</c:v>
                </c:pt>
                <c:pt idx="7">
                  <c:v>42777</c:v>
                </c:pt>
                <c:pt idx="8">
                  <c:v>42805</c:v>
                </c:pt>
                <c:pt idx="9">
                  <c:v>42836</c:v>
                </c:pt>
                <c:pt idx="10">
                  <c:v>42866</c:v>
                </c:pt>
                <c:pt idx="11">
                  <c:v>42897</c:v>
                </c:pt>
              </c:numCache>
            </c:numRef>
          </c:cat>
          <c:val>
            <c:numRef>
              <c:f>'1.Summary BOP'!$E$607:$E$618</c:f>
              <c:numCache>
                <c:formatCode>#,##0</c:formatCode>
                <c:ptCount val="12"/>
                <c:pt idx="0">
                  <c:v>3119</c:v>
                </c:pt>
                <c:pt idx="1">
                  <c:v>3916</c:v>
                </c:pt>
                <c:pt idx="2">
                  <c:v>3125</c:v>
                </c:pt>
                <c:pt idx="3">
                  <c:v>3482</c:v>
                </c:pt>
                <c:pt idx="4">
                  <c:v>3940</c:v>
                </c:pt>
                <c:pt idx="5">
                  <c:v>4082</c:v>
                </c:pt>
                <c:pt idx="6">
                  <c:v>4327</c:v>
                </c:pt>
                <c:pt idx="7">
                  <c:v>4021</c:v>
                </c:pt>
                <c:pt idx="8">
                  <c:v>4348</c:v>
                </c:pt>
                <c:pt idx="9">
                  <c:v>4072</c:v>
                </c:pt>
                <c:pt idx="10">
                  <c:v>4583</c:v>
                </c:pt>
                <c:pt idx="11">
                  <c:v>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D-4461-B3A1-23D016823DF8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BOP'!$A$607:$A$618</c:f>
              <c:numCache>
                <c:formatCode>[$-409]mmm\-yy;@</c:formatCode>
                <c:ptCount val="12"/>
                <c:pt idx="0">
                  <c:v>42562</c:v>
                </c:pt>
                <c:pt idx="1">
                  <c:v>42593</c:v>
                </c:pt>
                <c:pt idx="2">
                  <c:v>42624</c:v>
                </c:pt>
                <c:pt idx="3">
                  <c:v>42654</c:v>
                </c:pt>
                <c:pt idx="4">
                  <c:v>42685</c:v>
                </c:pt>
                <c:pt idx="5">
                  <c:v>42715</c:v>
                </c:pt>
                <c:pt idx="6">
                  <c:v>42746</c:v>
                </c:pt>
                <c:pt idx="7">
                  <c:v>42777</c:v>
                </c:pt>
                <c:pt idx="8">
                  <c:v>42805</c:v>
                </c:pt>
                <c:pt idx="9">
                  <c:v>42836</c:v>
                </c:pt>
                <c:pt idx="10">
                  <c:v>42866</c:v>
                </c:pt>
                <c:pt idx="11">
                  <c:v>42897</c:v>
                </c:pt>
              </c:numCache>
            </c:numRef>
          </c:cat>
          <c:val>
            <c:numRef>
              <c:f>'1.Summary BOP'!$D$621:$D$632</c:f>
              <c:numCache>
                <c:formatCode>#,##0</c:formatCode>
                <c:ptCount val="12"/>
                <c:pt idx="0">
                  <c:v>1717.32289941516</c:v>
                </c:pt>
                <c:pt idx="1">
                  <c:v>1800.65364659786</c:v>
                </c:pt>
                <c:pt idx="2">
                  <c:v>1741.2509643927899</c:v>
                </c:pt>
                <c:pt idx="3">
                  <c:v>1898.66952866774</c:v>
                </c:pt>
                <c:pt idx="4">
                  <c:v>1822.5175477145899</c:v>
                </c:pt>
                <c:pt idx="5">
                  <c:v>1825.82403650887</c:v>
                </c:pt>
                <c:pt idx="6">
                  <c:v>1865.0560852677299</c:v>
                </c:pt>
                <c:pt idx="7">
                  <c:v>1848.03918149693</c:v>
                </c:pt>
                <c:pt idx="8">
                  <c:v>1873.6177198513701</c:v>
                </c:pt>
                <c:pt idx="9">
                  <c:v>1888.1384170992901</c:v>
                </c:pt>
                <c:pt idx="10">
                  <c:v>1864.92881966651</c:v>
                </c:pt>
                <c:pt idx="11">
                  <c:v>1851.97932671034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D-4461-B3A1-23D016823DF8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BOP'!$A$607:$A$618</c:f>
              <c:numCache>
                <c:formatCode>[$-409]mmm\-yy;@</c:formatCode>
                <c:ptCount val="12"/>
                <c:pt idx="0">
                  <c:v>42562</c:v>
                </c:pt>
                <c:pt idx="1">
                  <c:v>42593</c:v>
                </c:pt>
                <c:pt idx="2">
                  <c:v>42624</c:v>
                </c:pt>
                <c:pt idx="3">
                  <c:v>42654</c:v>
                </c:pt>
                <c:pt idx="4">
                  <c:v>42685</c:v>
                </c:pt>
                <c:pt idx="5">
                  <c:v>42715</c:v>
                </c:pt>
                <c:pt idx="6">
                  <c:v>42746</c:v>
                </c:pt>
                <c:pt idx="7">
                  <c:v>42777</c:v>
                </c:pt>
                <c:pt idx="8">
                  <c:v>42805</c:v>
                </c:pt>
                <c:pt idx="9">
                  <c:v>42836</c:v>
                </c:pt>
                <c:pt idx="10">
                  <c:v>42866</c:v>
                </c:pt>
                <c:pt idx="11">
                  <c:v>42897</c:v>
                </c:pt>
              </c:numCache>
            </c:numRef>
          </c:cat>
          <c:val>
            <c:numRef>
              <c:f>'1.Summary BOP'!$E$621:$E$632</c:f>
              <c:numCache>
                <c:formatCode>#,##0</c:formatCode>
                <c:ptCount val="12"/>
                <c:pt idx="0">
                  <c:v>3160.0143008805098</c:v>
                </c:pt>
                <c:pt idx="1">
                  <c:v>3714.2898778734002</c:v>
                </c:pt>
                <c:pt idx="2">
                  <c:v>3138.5000147882201</c:v>
                </c:pt>
                <c:pt idx="3">
                  <c:v>3646.4234281437598</c:v>
                </c:pt>
                <c:pt idx="4">
                  <c:v>3917.8281872537</c:v>
                </c:pt>
                <c:pt idx="5">
                  <c:v>4110.16200500176</c:v>
                </c:pt>
                <c:pt idx="6">
                  <c:v>4281.8839516509797</c:v>
                </c:pt>
                <c:pt idx="7">
                  <c:v>4430.4217781318002</c:v>
                </c:pt>
                <c:pt idx="8">
                  <c:v>4163.7556424843897</c:v>
                </c:pt>
                <c:pt idx="9">
                  <c:v>4520.9719262061599</c:v>
                </c:pt>
                <c:pt idx="10">
                  <c:v>4358.1720756714203</c:v>
                </c:pt>
                <c:pt idx="11">
                  <c:v>4481.4714438598803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5D-4461-B3A1-23D01682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823168"/>
        <c:axId val="99824384"/>
      </c:lineChart>
      <c:dateAx>
        <c:axId val="9882316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824384"/>
        <c:crosses val="autoZero"/>
        <c:auto val="1"/>
        <c:lblOffset val="100"/>
        <c:baseTimeUnit val="months"/>
      </c:dateAx>
      <c:valAx>
        <c:axId val="99824384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823168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44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BOP'!$A$607:$A$618</c:f>
              <c:numCache>
                <c:formatCode>[$-409]mmm\-yy;@</c:formatCode>
                <c:ptCount val="12"/>
                <c:pt idx="0">
                  <c:v>42562</c:v>
                </c:pt>
                <c:pt idx="1">
                  <c:v>42593</c:v>
                </c:pt>
                <c:pt idx="2">
                  <c:v>42624</c:v>
                </c:pt>
                <c:pt idx="3">
                  <c:v>42654</c:v>
                </c:pt>
                <c:pt idx="4">
                  <c:v>42685</c:v>
                </c:pt>
                <c:pt idx="5">
                  <c:v>42715</c:v>
                </c:pt>
                <c:pt idx="6">
                  <c:v>42746</c:v>
                </c:pt>
                <c:pt idx="7">
                  <c:v>42777</c:v>
                </c:pt>
                <c:pt idx="8">
                  <c:v>42805</c:v>
                </c:pt>
                <c:pt idx="9">
                  <c:v>42836</c:v>
                </c:pt>
                <c:pt idx="10">
                  <c:v>42866</c:v>
                </c:pt>
                <c:pt idx="11">
                  <c:v>42897</c:v>
                </c:pt>
              </c:numCache>
            </c:numRef>
          </c:cat>
          <c:val>
            <c:numRef>
              <c:f>'1.Summary BOP'!$F$607:$F$618</c:f>
              <c:numCache>
                <c:formatCode>#,##0</c:formatCode>
                <c:ptCount val="12"/>
                <c:pt idx="0">
                  <c:v>349</c:v>
                </c:pt>
                <c:pt idx="1">
                  <c:v>435</c:v>
                </c:pt>
                <c:pt idx="2">
                  <c:v>443</c:v>
                </c:pt>
                <c:pt idx="3">
                  <c:v>394</c:v>
                </c:pt>
                <c:pt idx="4">
                  <c:v>413</c:v>
                </c:pt>
                <c:pt idx="5">
                  <c:v>491</c:v>
                </c:pt>
                <c:pt idx="6">
                  <c:v>428</c:v>
                </c:pt>
                <c:pt idx="7">
                  <c:v>761</c:v>
                </c:pt>
                <c:pt idx="8">
                  <c:v>801</c:v>
                </c:pt>
                <c:pt idx="9">
                  <c:v>456</c:v>
                </c:pt>
                <c:pt idx="10">
                  <c:v>449</c:v>
                </c:pt>
                <c:pt idx="11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3-410C-8E52-D0D9A2C7DE10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BOP'!$A$607:$A$618</c:f>
              <c:numCache>
                <c:formatCode>[$-409]mmm\-yy;@</c:formatCode>
                <c:ptCount val="12"/>
                <c:pt idx="0">
                  <c:v>42562</c:v>
                </c:pt>
                <c:pt idx="1">
                  <c:v>42593</c:v>
                </c:pt>
                <c:pt idx="2">
                  <c:v>42624</c:v>
                </c:pt>
                <c:pt idx="3">
                  <c:v>42654</c:v>
                </c:pt>
                <c:pt idx="4">
                  <c:v>42685</c:v>
                </c:pt>
                <c:pt idx="5">
                  <c:v>42715</c:v>
                </c:pt>
                <c:pt idx="6">
                  <c:v>42746</c:v>
                </c:pt>
                <c:pt idx="7">
                  <c:v>42777</c:v>
                </c:pt>
                <c:pt idx="8">
                  <c:v>42805</c:v>
                </c:pt>
                <c:pt idx="9">
                  <c:v>42836</c:v>
                </c:pt>
                <c:pt idx="10">
                  <c:v>42866</c:v>
                </c:pt>
                <c:pt idx="11">
                  <c:v>42897</c:v>
                </c:pt>
              </c:numCache>
            </c:numRef>
          </c:cat>
          <c:val>
            <c:numRef>
              <c:f>'1.Summary BOP'!$G$607:$G$618</c:f>
              <c:numCache>
                <c:formatCode>#,##0</c:formatCode>
                <c:ptCount val="12"/>
                <c:pt idx="0">
                  <c:v>712</c:v>
                </c:pt>
                <c:pt idx="1">
                  <c:v>858</c:v>
                </c:pt>
                <c:pt idx="2">
                  <c:v>966</c:v>
                </c:pt>
                <c:pt idx="3">
                  <c:v>771</c:v>
                </c:pt>
                <c:pt idx="4">
                  <c:v>759</c:v>
                </c:pt>
                <c:pt idx="5">
                  <c:v>1011</c:v>
                </c:pt>
                <c:pt idx="6">
                  <c:v>827</c:v>
                </c:pt>
                <c:pt idx="7">
                  <c:v>890</c:v>
                </c:pt>
                <c:pt idx="8">
                  <c:v>832</c:v>
                </c:pt>
                <c:pt idx="9">
                  <c:v>880</c:v>
                </c:pt>
                <c:pt idx="10">
                  <c:v>1033</c:v>
                </c:pt>
                <c:pt idx="11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3-410C-8E52-D0D9A2C7DE10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BOP'!$A$607:$A$618</c:f>
              <c:numCache>
                <c:formatCode>[$-409]mmm\-yy;@</c:formatCode>
                <c:ptCount val="12"/>
                <c:pt idx="0">
                  <c:v>42562</c:v>
                </c:pt>
                <c:pt idx="1">
                  <c:v>42593</c:v>
                </c:pt>
                <c:pt idx="2">
                  <c:v>42624</c:v>
                </c:pt>
                <c:pt idx="3">
                  <c:v>42654</c:v>
                </c:pt>
                <c:pt idx="4">
                  <c:v>42685</c:v>
                </c:pt>
                <c:pt idx="5">
                  <c:v>42715</c:v>
                </c:pt>
                <c:pt idx="6">
                  <c:v>42746</c:v>
                </c:pt>
                <c:pt idx="7">
                  <c:v>42777</c:v>
                </c:pt>
                <c:pt idx="8">
                  <c:v>42805</c:v>
                </c:pt>
                <c:pt idx="9">
                  <c:v>42836</c:v>
                </c:pt>
                <c:pt idx="10">
                  <c:v>42866</c:v>
                </c:pt>
                <c:pt idx="11">
                  <c:v>42897</c:v>
                </c:pt>
              </c:numCache>
            </c:numRef>
          </c:cat>
          <c:val>
            <c:numRef>
              <c:f>'1.Summary BOP'!$F$621:$F$632</c:f>
              <c:numCache>
                <c:formatCode>#,##0</c:formatCode>
                <c:ptCount val="12"/>
                <c:pt idx="0">
                  <c:v>393.74605003551602</c:v>
                </c:pt>
                <c:pt idx="1">
                  <c:v>448.78686993004101</c:v>
                </c:pt>
                <c:pt idx="2">
                  <c:v>461.08733123536598</c:v>
                </c:pt>
                <c:pt idx="3">
                  <c:v>400.12326232455399</c:v>
                </c:pt>
                <c:pt idx="4">
                  <c:v>427.097095201429</c:v>
                </c:pt>
                <c:pt idx="5">
                  <c:v>401.04966873191</c:v>
                </c:pt>
                <c:pt idx="6">
                  <c:v>438.15092694837</c:v>
                </c:pt>
                <c:pt idx="7">
                  <c:v>800.11214852886701</c:v>
                </c:pt>
                <c:pt idx="8">
                  <c:v>710.68944975714203</c:v>
                </c:pt>
                <c:pt idx="9">
                  <c:v>491.00991521069801</c:v>
                </c:pt>
                <c:pt idx="10">
                  <c:v>459.34880691089302</c:v>
                </c:pt>
                <c:pt idx="11">
                  <c:v>477.184018864824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3-410C-8E52-D0D9A2C7DE10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BOP'!$A$607:$A$618</c:f>
              <c:numCache>
                <c:formatCode>[$-409]mmm\-yy;@</c:formatCode>
                <c:ptCount val="12"/>
                <c:pt idx="0">
                  <c:v>42562</c:v>
                </c:pt>
                <c:pt idx="1">
                  <c:v>42593</c:v>
                </c:pt>
                <c:pt idx="2">
                  <c:v>42624</c:v>
                </c:pt>
                <c:pt idx="3">
                  <c:v>42654</c:v>
                </c:pt>
                <c:pt idx="4">
                  <c:v>42685</c:v>
                </c:pt>
                <c:pt idx="5">
                  <c:v>42715</c:v>
                </c:pt>
                <c:pt idx="6">
                  <c:v>42746</c:v>
                </c:pt>
                <c:pt idx="7">
                  <c:v>42777</c:v>
                </c:pt>
                <c:pt idx="8">
                  <c:v>42805</c:v>
                </c:pt>
                <c:pt idx="9">
                  <c:v>42836</c:v>
                </c:pt>
                <c:pt idx="10">
                  <c:v>42866</c:v>
                </c:pt>
                <c:pt idx="11">
                  <c:v>42897</c:v>
                </c:pt>
              </c:numCache>
            </c:numRef>
          </c:cat>
          <c:val>
            <c:numRef>
              <c:f>'1.Summary BOP'!$G$621:$G$632</c:f>
              <c:numCache>
                <c:formatCode>#,##0</c:formatCode>
                <c:ptCount val="12"/>
                <c:pt idx="0">
                  <c:v>736.16529338539704</c:v>
                </c:pt>
                <c:pt idx="1">
                  <c:v>810.99581755446502</c:v>
                </c:pt>
                <c:pt idx="2">
                  <c:v>1021.12083846136</c:v>
                </c:pt>
                <c:pt idx="3">
                  <c:v>760.40880564932502</c:v>
                </c:pt>
                <c:pt idx="4">
                  <c:v>808.41855965335503</c:v>
                </c:pt>
                <c:pt idx="5">
                  <c:v>896.61021790426298</c:v>
                </c:pt>
                <c:pt idx="6">
                  <c:v>889.53615116912601</c:v>
                </c:pt>
                <c:pt idx="7">
                  <c:v>983.16509155470703</c:v>
                </c:pt>
                <c:pt idx="8">
                  <c:v>884.79369426692199</c:v>
                </c:pt>
                <c:pt idx="9">
                  <c:v>881.324658344157</c:v>
                </c:pt>
                <c:pt idx="10">
                  <c:v>932.80908178983998</c:v>
                </c:pt>
                <c:pt idx="11">
                  <c:v>982.551641169709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E3-410C-8E52-D0D9A2C7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468992"/>
        <c:axId val="96470528"/>
      </c:lineChart>
      <c:dateAx>
        <c:axId val="9646899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6470528"/>
        <c:crosses val="autoZero"/>
        <c:auto val="1"/>
        <c:lblOffset val="100"/>
        <c:baseTimeUnit val="months"/>
      </c:dateAx>
      <c:valAx>
        <c:axId val="96470528"/>
        <c:scaling>
          <c:orientation val="minMax"/>
          <c:max val="12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6468992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66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57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BOP'!$A$539:$A$550</c:f>
              <c:numCache>
                <c:formatCode>[$-409]mmm\-yy;@</c:formatCode>
                <c:ptCount val="12"/>
                <c:pt idx="0">
                  <c:v>42927</c:v>
                </c:pt>
                <c:pt idx="1">
                  <c:v>42958</c:v>
                </c:pt>
                <c:pt idx="2">
                  <c:v>42989</c:v>
                </c:pt>
                <c:pt idx="3">
                  <c:v>43019</c:v>
                </c:pt>
                <c:pt idx="4">
                  <c:v>43050</c:v>
                </c:pt>
                <c:pt idx="5">
                  <c:v>43080</c:v>
                </c:pt>
                <c:pt idx="6">
                  <c:v>43111</c:v>
                </c:pt>
                <c:pt idx="7">
                  <c:v>43142</c:v>
                </c:pt>
                <c:pt idx="8">
                  <c:v>43170</c:v>
                </c:pt>
                <c:pt idx="9">
                  <c:v>43201</c:v>
                </c:pt>
                <c:pt idx="10">
                  <c:v>43231</c:v>
                </c:pt>
                <c:pt idx="11">
                  <c:v>43262</c:v>
                </c:pt>
              </c:numCache>
            </c:numRef>
          </c:cat>
          <c:val>
            <c:numRef>
              <c:f>'1.Summary BOP'!$D$539:$D$550</c:f>
              <c:numCache>
                <c:formatCode>#,##0</c:formatCode>
                <c:ptCount val="12"/>
                <c:pt idx="0">
                  <c:v>1817</c:v>
                </c:pt>
                <c:pt idx="1">
                  <c:v>2090</c:v>
                </c:pt>
                <c:pt idx="2">
                  <c:v>1743</c:v>
                </c:pt>
                <c:pt idx="3">
                  <c:v>1960</c:v>
                </c:pt>
                <c:pt idx="4">
                  <c:v>2173</c:v>
                </c:pt>
                <c:pt idx="5">
                  <c:v>2008</c:v>
                </c:pt>
                <c:pt idx="6">
                  <c:v>2090</c:v>
                </c:pt>
                <c:pt idx="7">
                  <c:v>2057</c:v>
                </c:pt>
                <c:pt idx="8">
                  <c:v>2316</c:v>
                </c:pt>
                <c:pt idx="9">
                  <c:v>2235</c:v>
                </c:pt>
                <c:pt idx="10">
                  <c:v>2265</c:v>
                </c:pt>
                <c:pt idx="11">
                  <c:v>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F-4450-AF36-A388B0A13D45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BOP'!$A$539:$A$550</c:f>
              <c:numCache>
                <c:formatCode>[$-409]mmm\-yy;@</c:formatCode>
                <c:ptCount val="12"/>
                <c:pt idx="0">
                  <c:v>42927</c:v>
                </c:pt>
                <c:pt idx="1">
                  <c:v>42958</c:v>
                </c:pt>
                <c:pt idx="2">
                  <c:v>42989</c:v>
                </c:pt>
                <c:pt idx="3">
                  <c:v>43019</c:v>
                </c:pt>
                <c:pt idx="4">
                  <c:v>43050</c:v>
                </c:pt>
                <c:pt idx="5">
                  <c:v>43080</c:v>
                </c:pt>
                <c:pt idx="6">
                  <c:v>43111</c:v>
                </c:pt>
                <c:pt idx="7">
                  <c:v>43142</c:v>
                </c:pt>
                <c:pt idx="8">
                  <c:v>43170</c:v>
                </c:pt>
                <c:pt idx="9">
                  <c:v>43201</c:v>
                </c:pt>
                <c:pt idx="10">
                  <c:v>43231</c:v>
                </c:pt>
                <c:pt idx="11">
                  <c:v>43262</c:v>
                </c:pt>
              </c:numCache>
            </c:numRef>
          </c:cat>
          <c:val>
            <c:numRef>
              <c:f>'1.Summary BOP'!$E$539:$E$550</c:f>
              <c:numCache>
                <c:formatCode>#,##0</c:formatCode>
                <c:ptCount val="12"/>
                <c:pt idx="0">
                  <c:v>4799</c:v>
                </c:pt>
                <c:pt idx="1">
                  <c:v>4530</c:v>
                </c:pt>
                <c:pt idx="2">
                  <c:v>3884</c:v>
                </c:pt>
                <c:pt idx="3">
                  <c:v>4395</c:v>
                </c:pt>
                <c:pt idx="4">
                  <c:v>4515</c:v>
                </c:pt>
                <c:pt idx="5">
                  <c:v>4297</c:v>
                </c:pt>
                <c:pt idx="6">
                  <c:v>4930</c:v>
                </c:pt>
                <c:pt idx="7">
                  <c:v>4260</c:v>
                </c:pt>
                <c:pt idx="8">
                  <c:v>5066</c:v>
                </c:pt>
                <c:pt idx="9">
                  <c:v>4846</c:v>
                </c:pt>
                <c:pt idx="10">
                  <c:v>5075</c:v>
                </c:pt>
                <c:pt idx="11">
                  <c:v>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F-4450-AF36-A388B0A13D45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BOP'!$A$539:$A$550</c:f>
              <c:numCache>
                <c:formatCode>[$-409]mmm\-yy;@</c:formatCode>
                <c:ptCount val="12"/>
                <c:pt idx="0">
                  <c:v>42927</c:v>
                </c:pt>
                <c:pt idx="1">
                  <c:v>42958</c:v>
                </c:pt>
                <c:pt idx="2">
                  <c:v>42989</c:v>
                </c:pt>
                <c:pt idx="3">
                  <c:v>43019</c:v>
                </c:pt>
                <c:pt idx="4">
                  <c:v>43050</c:v>
                </c:pt>
                <c:pt idx="5">
                  <c:v>43080</c:v>
                </c:pt>
                <c:pt idx="6">
                  <c:v>43111</c:v>
                </c:pt>
                <c:pt idx="7">
                  <c:v>43142</c:v>
                </c:pt>
                <c:pt idx="8">
                  <c:v>43170</c:v>
                </c:pt>
                <c:pt idx="9">
                  <c:v>43201</c:v>
                </c:pt>
                <c:pt idx="10">
                  <c:v>43231</c:v>
                </c:pt>
                <c:pt idx="11">
                  <c:v>43262</c:v>
                </c:pt>
              </c:numCache>
            </c:numRef>
          </c:cat>
          <c:val>
            <c:numRef>
              <c:f>'1.Summary BOP'!$D$553:$D$564</c:f>
              <c:numCache>
                <c:formatCode>#,##0</c:formatCode>
                <c:ptCount val="12"/>
                <c:pt idx="0">
                  <c:v>2012.0524836371701</c:v>
                </c:pt>
                <c:pt idx="1">
                  <c:v>2071.20876959209</c:v>
                </c:pt>
                <c:pt idx="2">
                  <c:v>1846.56576306785</c:v>
                </c:pt>
                <c:pt idx="3">
                  <c:v>1986.2525110602201</c:v>
                </c:pt>
                <c:pt idx="4">
                  <c:v>2091.16675949826</c:v>
                </c:pt>
                <c:pt idx="5">
                  <c:v>2035.9201015836099</c:v>
                </c:pt>
                <c:pt idx="6">
                  <c:v>2008.3490548825</c:v>
                </c:pt>
                <c:pt idx="7">
                  <c:v>2108.8184503601101</c:v>
                </c:pt>
                <c:pt idx="8">
                  <c:v>2178.5977218929902</c:v>
                </c:pt>
                <c:pt idx="9">
                  <c:v>2224.8583499281299</c:v>
                </c:pt>
                <c:pt idx="10">
                  <c:v>2213.03173066716</c:v>
                </c:pt>
                <c:pt idx="11">
                  <c:v>2030.3692790762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F-4450-AF36-A388B0A13D45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BOP'!$A$539:$A$550</c:f>
              <c:numCache>
                <c:formatCode>[$-409]mmm\-yy;@</c:formatCode>
                <c:ptCount val="12"/>
                <c:pt idx="0">
                  <c:v>42927</c:v>
                </c:pt>
                <c:pt idx="1">
                  <c:v>42958</c:v>
                </c:pt>
                <c:pt idx="2">
                  <c:v>42989</c:v>
                </c:pt>
                <c:pt idx="3">
                  <c:v>43019</c:v>
                </c:pt>
                <c:pt idx="4">
                  <c:v>43050</c:v>
                </c:pt>
                <c:pt idx="5">
                  <c:v>43080</c:v>
                </c:pt>
                <c:pt idx="6">
                  <c:v>43111</c:v>
                </c:pt>
                <c:pt idx="7">
                  <c:v>43142</c:v>
                </c:pt>
                <c:pt idx="8">
                  <c:v>43170</c:v>
                </c:pt>
                <c:pt idx="9">
                  <c:v>43201</c:v>
                </c:pt>
                <c:pt idx="10">
                  <c:v>43231</c:v>
                </c:pt>
                <c:pt idx="11">
                  <c:v>43262</c:v>
                </c:pt>
              </c:numCache>
            </c:numRef>
          </c:cat>
          <c:val>
            <c:numRef>
              <c:f>'1.Summary BOP'!$E$553:$E$564</c:f>
              <c:numCache>
                <c:formatCode>#,##0</c:formatCode>
                <c:ptCount val="12"/>
                <c:pt idx="0">
                  <c:v>4802.7473053948497</c:v>
                </c:pt>
                <c:pt idx="1">
                  <c:v>4380.2654131213503</c:v>
                </c:pt>
                <c:pt idx="2">
                  <c:v>4131.8720956068901</c:v>
                </c:pt>
                <c:pt idx="3">
                  <c:v>4373.0038999284297</c:v>
                </c:pt>
                <c:pt idx="4">
                  <c:v>4499.8392491618097</c:v>
                </c:pt>
                <c:pt idx="5">
                  <c:v>4436.31312862921</c:v>
                </c:pt>
                <c:pt idx="6">
                  <c:v>4702.3348484302696</c:v>
                </c:pt>
                <c:pt idx="7">
                  <c:v>4675.6996372840604</c:v>
                </c:pt>
                <c:pt idx="8">
                  <c:v>5134.4267665277403</c:v>
                </c:pt>
                <c:pt idx="9">
                  <c:v>5010.1218672777304</c:v>
                </c:pt>
                <c:pt idx="10">
                  <c:v>4941.6881545521001</c:v>
                </c:pt>
                <c:pt idx="11">
                  <c:v>4782.88486482598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DF-4450-AF36-A388B0A13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05312"/>
        <c:axId val="96606848"/>
      </c:lineChart>
      <c:dateAx>
        <c:axId val="9660531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6606848"/>
        <c:crosses val="autoZero"/>
        <c:auto val="1"/>
        <c:lblOffset val="100"/>
        <c:baseTimeUnit val="months"/>
      </c:dateAx>
      <c:valAx>
        <c:axId val="96606848"/>
        <c:scaling>
          <c:orientation val="minMax"/>
          <c:max val="6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6605312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44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BOP'!$A$539:$A$550</c:f>
              <c:numCache>
                <c:formatCode>[$-409]mmm\-yy;@</c:formatCode>
                <c:ptCount val="12"/>
                <c:pt idx="0">
                  <c:v>42927</c:v>
                </c:pt>
                <c:pt idx="1">
                  <c:v>42958</c:v>
                </c:pt>
                <c:pt idx="2">
                  <c:v>42989</c:v>
                </c:pt>
                <c:pt idx="3">
                  <c:v>43019</c:v>
                </c:pt>
                <c:pt idx="4">
                  <c:v>43050</c:v>
                </c:pt>
                <c:pt idx="5">
                  <c:v>43080</c:v>
                </c:pt>
                <c:pt idx="6">
                  <c:v>43111</c:v>
                </c:pt>
                <c:pt idx="7">
                  <c:v>43142</c:v>
                </c:pt>
                <c:pt idx="8">
                  <c:v>43170</c:v>
                </c:pt>
                <c:pt idx="9">
                  <c:v>43201</c:v>
                </c:pt>
                <c:pt idx="10">
                  <c:v>43231</c:v>
                </c:pt>
                <c:pt idx="11">
                  <c:v>43262</c:v>
                </c:pt>
              </c:numCache>
            </c:numRef>
          </c:cat>
          <c:val>
            <c:numRef>
              <c:f>'1.Summary BOP'!$F$539:$F$550</c:f>
              <c:numCache>
                <c:formatCode>#,##0</c:formatCode>
                <c:ptCount val="12"/>
                <c:pt idx="0">
                  <c:v>415</c:v>
                </c:pt>
                <c:pt idx="1">
                  <c:v>457</c:v>
                </c:pt>
                <c:pt idx="2">
                  <c:v>518</c:v>
                </c:pt>
                <c:pt idx="3">
                  <c:v>463</c:v>
                </c:pt>
                <c:pt idx="4">
                  <c:v>492</c:v>
                </c:pt>
                <c:pt idx="5">
                  <c:v>593</c:v>
                </c:pt>
                <c:pt idx="6">
                  <c:v>470</c:v>
                </c:pt>
                <c:pt idx="7">
                  <c:v>503</c:v>
                </c:pt>
                <c:pt idx="8">
                  <c:v>483</c:v>
                </c:pt>
                <c:pt idx="9">
                  <c:v>442</c:v>
                </c:pt>
                <c:pt idx="10">
                  <c:v>506</c:v>
                </c:pt>
                <c:pt idx="11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A-4F25-B004-2D0E7457698D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BOP'!$A$539:$A$550</c:f>
              <c:numCache>
                <c:formatCode>[$-409]mmm\-yy;@</c:formatCode>
                <c:ptCount val="12"/>
                <c:pt idx="0">
                  <c:v>42927</c:v>
                </c:pt>
                <c:pt idx="1">
                  <c:v>42958</c:v>
                </c:pt>
                <c:pt idx="2">
                  <c:v>42989</c:v>
                </c:pt>
                <c:pt idx="3">
                  <c:v>43019</c:v>
                </c:pt>
                <c:pt idx="4">
                  <c:v>43050</c:v>
                </c:pt>
                <c:pt idx="5">
                  <c:v>43080</c:v>
                </c:pt>
                <c:pt idx="6">
                  <c:v>43111</c:v>
                </c:pt>
                <c:pt idx="7">
                  <c:v>43142</c:v>
                </c:pt>
                <c:pt idx="8">
                  <c:v>43170</c:v>
                </c:pt>
                <c:pt idx="9">
                  <c:v>43201</c:v>
                </c:pt>
                <c:pt idx="10">
                  <c:v>43231</c:v>
                </c:pt>
                <c:pt idx="11">
                  <c:v>43262</c:v>
                </c:pt>
              </c:numCache>
            </c:numRef>
          </c:cat>
          <c:val>
            <c:numRef>
              <c:f>'1.Summary BOP'!$G$539:$G$550</c:f>
              <c:numCache>
                <c:formatCode>#,##0</c:formatCode>
                <c:ptCount val="12"/>
                <c:pt idx="0">
                  <c:v>1011</c:v>
                </c:pt>
                <c:pt idx="1">
                  <c:v>1047</c:v>
                </c:pt>
                <c:pt idx="2">
                  <c:v>990</c:v>
                </c:pt>
                <c:pt idx="3">
                  <c:v>850</c:v>
                </c:pt>
                <c:pt idx="4">
                  <c:v>1116</c:v>
                </c:pt>
                <c:pt idx="5">
                  <c:v>1228</c:v>
                </c:pt>
                <c:pt idx="6">
                  <c:v>904</c:v>
                </c:pt>
                <c:pt idx="7">
                  <c:v>913</c:v>
                </c:pt>
                <c:pt idx="8">
                  <c:v>900</c:v>
                </c:pt>
                <c:pt idx="9">
                  <c:v>1241</c:v>
                </c:pt>
                <c:pt idx="10">
                  <c:v>1000</c:v>
                </c:pt>
                <c:pt idx="11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A-4F25-B004-2D0E7457698D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BOP'!$A$539:$A$550</c:f>
              <c:numCache>
                <c:formatCode>[$-409]mmm\-yy;@</c:formatCode>
                <c:ptCount val="12"/>
                <c:pt idx="0">
                  <c:v>42927</c:v>
                </c:pt>
                <c:pt idx="1">
                  <c:v>42958</c:v>
                </c:pt>
                <c:pt idx="2">
                  <c:v>42989</c:v>
                </c:pt>
                <c:pt idx="3">
                  <c:v>43019</c:v>
                </c:pt>
                <c:pt idx="4">
                  <c:v>43050</c:v>
                </c:pt>
                <c:pt idx="5">
                  <c:v>43080</c:v>
                </c:pt>
                <c:pt idx="6">
                  <c:v>43111</c:v>
                </c:pt>
                <c:pt idx="7">
                  <c:v>43142</c:v>
                </c:pt>
                <c:pt idx="8">
                  <c:v>43170</c:v>
                </c:pt>
                <c:pt idx="9">
                  <c:v>43201</c:v>
                </c:pt>
                <c:pt idx="10">
                  <c:v>43231</c:v>
                </c:pt>
                <c:pt idx="11">
                  <c:v>43262</c:v>
                </c:pt>
              </c:numCache>
            </c:numRef>
          </c:cat>
          <c:val>
            <c:numRef>
              <c:f>'1.Summary BOP'!$F$553:$F$564</c:f>
              <c:numCache>
                <c:formatCode>#,##0</c:formatCode>
                <c:ptCount val="12"/>
                <c:pt idx="0">
                  <c:v>466.23409173386699</c:v>
                </c:pt>
                <c:pt idx="1">
                  <c:v>479.03194094785198</c:v>
                </c:pt>
                <c:pt idx="2">
                  <c:v>549.30357372200206</c:v>
                </c:pt>
                <c:pt idx="3">
                  <c:v>469.31582258554602</c:v>
                </c:pt>
                <c:pt idx="4">
                  <c:v>491.95814283228299</c:v>
                </c:pt>
                <c:pt idx="5">
                  <c:v>504.26655336401097</c:v>
                </c:pt>
                <c:pt idx="6">
                  <c:v>444.77113479125597</c:v>
                </c:pt>
                <c:pt idx="7">
                  <c:v>546.27408992522703</c:v>
                </c:pt>
                <c:pt idx="8">
                  <c:v>435.59358250238103</c:v>
                </c:pt>
                <c:pt idx="9">
                  <c:v>462.36554390169601</c:v>
                </c:pt>
                <c:pt idx="10">
                  <c:v>525.56748618189897</c:v>
                </c:pt>
                <c:pt idx="11">
                  <c:v>508.06451898832302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A-4F25-B004-2D0E7457698D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BOP'!$A$539:$A$550</c:f>
              <c:numCache>
                <c:formatCode>[$-409]mmm\-yy;@</c:formatCode>
                <c:ptCount val="12"/>
                <c:pt idx="0">
                  <c:v>42927</c:v>
                </c:pt>
                <c:pt idx="1">
                  <c:v>42958</c:v>
                </c:pt>
                <c:pt idx="2">
                  <c:v>42989</c:v>
                </c:pt>
                <c:pt idx="3">
                  <c:v>43019</c:v>
                </c:pt>
                <c:pt idx="4">
                  <c:v>43050</c:v>
                </c:pt>
                <c:pt idx="5">
                  <c:v>43080</c:v>
                </c:pt>
                <c:pt idx="6">
                  <c:v>43111</c:v>
                </c:pt>
                <c:pt idx="7">
                  <c:v>43142</c:v>
                </c:pt>
                <c:pt idx="8">
                  <c:v>43170</c:v>
                </c:pt>
                <c:pt idx="9">
                  <c:v>43201</c:v>
                </c:pt>
                <c:pt idx="10">
                  <c:v>43231</c:v>
                </c:pt>
                <c:pt idx="11">
                  <c:v>43262</c:v>
                </c:pt>
              </c:numCache>
            </c:numRef>
          </c:cat>
          <c:val>
            <c:numRef>
              <c:f>'1.Summary BOP'!$G$553:$G$564</c:f>
              <c:numCache>
                <c:formatCode>#,##0</c:formatCode>
                <c:ptCount val="12"/>
                <c:pt idx="0">
                  <c:v>1025.34729286995</c:v>
                </c:pt>
                <c:pt idx="1">
                  <c:v>987.59688165761497</c:v>
                </c:pt>
                <c:pt idx="2">
                  <c:v>1061.4908471891499</c:v>
                </c:pt>
                <c:pt idx="3">
                  <c:v>842.61959826786801</c:v>
                </c:pt>
                <c:pt idx="4">
                  <c:v>1189.0558198113699</c:v>
                </c:pt>
                <c:pt idx="5">
                  <c:v>1077.5490787348699</c:v>
                </c:pt>
                <c:pt idx="6">
                  <c:v>966.32702549304804</c:v>
                </c:pt>
                <c:pt idx="7">
                  <c:v>1006.2264809401599</c:v>
                </c:pt>
                <c:pt idx="8">
                  <c:v>964.81782847714999</c:v>
                </c:pt>
                <c:pt idx="9">
                  <c:v>1253.4534704750899</c:v>
                </c:pt>
                <c:pt idx="10">
                  <c:v>898.65646104333803</c:v>
                </c:pt>
                <c:pt idx="11">
                  <c:v>1031.65079214871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4A-4F25-B004-2D0E7457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39232"/>
        <c:axId val="96657408"/>
      </c:lineChart>
      <c:dateAx>
        <c:axId val="9663923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6657408"/>
        <c:crosses val="autoZero"/>
        <c:auto val="1"/>
        <c:lblOffset val="100"/>
        <c:baseTimeUnit val="months"/>
      </c:dateAx>
      <c:valAx>
        <c:axId val="96657408"/>
        <c:scaling>
          <c:orientation val="minMax"/>
          <c:max val="12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6639232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66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57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BOP'!$A$473:$A$484</c:f>
              <c:numCache>
                <c:formatCode>[$-409]mmm\-yy;@</c:formatCode>
                <c:ptCount val="12"/>
                <c:pt idx="0">
                  <c:v>43292</c:v>
                </c:pt>
                <c:pt idx="1">
                  <c:v>43323</c:v>
                </c:pt>
                <c:pt idx="2">
                  <c:v>43354</c:v>
                </c:pt>
                <c:pt idx="3">
                  <c:v>43384</c:v>
                </c:pt>
                <c:pt idx="4">
                  <c:v>43415</c:v>
                </c:pt>
                <c:pt idx="5">
                  <c:v>43445</c:v>
                </c:pt>
                <c:pt idx="6">
                  <c:v>43476</c:v>
                </c:pt>
                <c:pt idx="7">
                  <c:v>43507</c:v>
                </c:pt>
                <c:pt idx="8">
                  <c:v>43535</c:v>
                </c:pt>
                <c:pt idx="9">
                  <c:v>43566</c:v>
                </c:pt>
                <c:pt idx="10">
                  <c:v>43596</c:v>
                </c:pt>
                <c:pt idx="11">
                  <c:v>43627</c:v>
                </c:pt>
              </c:numCache>
            </c:numRef>
          </c:cat>
          <c:val>
            <c:numRef>
              <c:f>'1.Summary BOP'!$D$473:$D$484</c:f>
              <c:numCache>
                <c:formatCode>#,##0</c:formatCode>
                <c:ptCount val="12"/>
                <c:pt idx="0">
                  <c:v>2013</c:v>
                </c:pt>
                <c:pt idx="1">
                  <c:v>2075</c:v>
                </c:pt>
                <c:pt idx="2">
                  <c:v>1805</c:v>
                </c:pt>
                <c:pt idx="3">
                  <c:v>2061</c:v>
                </c:pt>
                <c:pt idx="4">
                  <c:v>1898</c:v>
                </c:pt>
                <c:pt idx="5">
                  <c:v>2013</c:v>
                </c:pt>
                <c:pt idx="6">
                  <c:v>2274</c:v>
                </c:pt>
                <c:pt idx="7">
                  <c:v>1875</c:v>
                </c:pt>
                <c:pt idx="8">
                  <c:v>2037</c:v>
                </c:pt>
                <c:pt idx="9">
                  <c:v>2084</c:v>
                </c:pt>
                <c:pt idx="10">
                  <c:v>2323</c:v>
                </c:pt>
                <c:pt idx="11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6-446E-857A-6FC235B6675E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BOP'!$A$473:$A$484</c:f>
              <c:numCache>
                <c:formatCode>[$-409]mmm\-yy;@</c:formatCode>
                <c:ptCount val="12"/>
                <c:pt idx="0">
                  <c:v>43292</c:v>
                </c:pt>
                <c:pt idx="1">
                  <c:v>43323</c:v>
                </c:pt>
                <c:pt idx="2">
                  <c:v>43354</c:v>
                </c:pt>
                <c:pt idx="3">
                  <c:v>43384</c:v>
                </c:pt>
                <c:pt idx="4">
                  <c:v>43415</c:v>
                </c:pt>
                <c:pt idx="5">
                  <c:v>43445</c:v>
                </c:pt>
                <c:pt idx="6">
                  <c:v>43476</c:v>
                </c:pt>
                <c:pt idx="7">
                  <c:v>43507</c:v>
                </c:pt>
                <c:pt idx="8">
                  <c:v>43535</c:v>
                </c:pt>
                <c:pt idx="9">
                  <c:v>43566</c:v>
                </c:pt>
                <c:pt idx="10">
                  <c:v>43596</c:v>
                </c:pt>
                <c:pt idx="11">
                  <c:v>43627</c:v>
                </c:pt>
              </c:numCache>
            </c:numRef>
          </c:cat>
          <c:val>
            <c:numRef>
              <c:f>'1.Summary BOP'!$E$473:$E$484</c:f>
              <c:numCache>
                <c:formatCode>#,##0</c:formatCode>
                <c:ptCount val="12"/>
                <c:pt idx="0">
                  <c:v>5290</c:v>
                </c:pt>
                <c:pt idx="1">
                  <c:v>4606</c:v>
                </c:pt>
                <c:pt idx="2">
                  <c:v>4008</c:v>
                </c:pt>
                <c:pt idx="3">
                  <c:v>4680</c:v>
                </c:pt>
                <c:pt idx="4">
                  <c:v>4142</c:v>
                </c:pt>
                <c:pt idx="5">
                  <c:v>4776</c:v>
                </c:pt>
                <c:pt idx="6">
                  <c:v>4285</c:v>
                </c:pt>
                <c:pt idx="7">
                  <c:v>3407</c:v>
                </c:pt>
                <c:pt idx="8">
                  <c:v>4118</c:v>
                </c:pt>
                <c:pt idx="9">
                  <c:v>4135</c:v>
                </c:pt>
                <c:pt idx="10">
                  <c:v>4384</c:v>
                </c:pt>
                <c:pt idx="11">
                  <c:v>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6-446E-857A-6FC235B6675E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BOP'!$A$473:$A$484</c:f>
              <c:numCache>
                <c:formatCode>[$-409]mmm\-yy;@</c:formatCode>
                <c:ptCount val="12"/>
                <c:pt idx="0">
                  <c:v>43292</c:v>
                </c:pt>
                <c:pt idx="1">
                  <c:v>43323</c:v>
                </c:pt>
                <c:pt idx="2">
                  <c:v>43354</c:v>
                </c:pt>
                <c:pt idx="3">
                  <c:v>43384</c:v>
                </c:pt>
                <c:pt idx="4">
                  <c:v>43415</c:v>
                </c:pt>
                <c:pt idx="5">
                  <c:v>43445</c:v>
                </c:pt>
                <c:pt idx="6">
                  <c:v>43476</c:v>
                </c:pt>
                <c:pt idx="7">
                  <c:v>43507</c:v>
                </c:pt>
                <c:pt idx="8">
                  <c:v>43535</c:v>
                </c:pt>
                <c:pt idx="9">
                  <c:v>43566</c:v>
                </c:pt>
                <c:pt idx="10">
                  <c:v>43596</c:v>
                </c:pt>
                <c:pt idx="11">
                  <c:v>43627</c:v>
                </c:pt>
              </c:numCache>
            </c:numRef>
          </c:cat>
          <c:val>
            <c:numRef>
              <c:f>'1.Summary BOP'!$D$487:$D$498</c:f>
              <c:numCache>
                <c:formatCode>#,##0</c:formatCode>
                <c:ptCount val="12"/>
                <c:pt idx="0">
                  <c:v>2176.5560886844</c:v>
                </c:pt>
                <c:pt idx="1">
                  <c:v>2071.4269395503802</c:v>
                </c:pt>
                <c:pt idx="2">
                  <c:v>1992.20944743684</c:v>
                </c:pt>
                <c:pt idx="3">
                  <c:v>1947.92555815524</c:v>
                </c:pt>
                <c:pt idx="4">
                  <c:v>1846.81092788213</c:v>
                </c:pt>
                <c:pt idx="5">
                  <c:v>1990.6351035120599</c:v>
                </c:pt>
                <c:pt idx="6">
                  <c:v>2223.9673001362098</c:v>
                </c:pt>
                <c:pt idx="7">
                  <c:v>1906.9028773626701</c:v>
                </c:pt>
                <c:pt idx="8">
                  <c:v>2024.7172321292401</c:v>
                </c:pt>
                <c:pt idx="9">
                  <c:v>1996.09549131277</c:v>
                </c:pt>
                <c:pt idx="10">
                  <c:v>2300.0005131676699</c:v>
                </c:pt>
                <c:pt idx="11">
                  <c:v>1889.6055291797099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6-446E-857A-6FC235B6675E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BOP'!$A$473:$A$484</c:f>
              <c:numCache>
                <c:formatCode>[$-409]mmm\-yy;@</c:formatCode>
                <c:ptCount val="12"/>
                <c:pt idx="0">
                  <c:v>43292</c:v>
                </c:pt>
                <c:pt idx="1">
                  <c:v>43323</c:v>
                </c:pt>
                <c:pt idx="2">
                  <c:v>43354</c:v>
                </c:pt>
                <c:pt idx="3">
                  <c:v>43384</c:v>
                </c:pt>
                <c:pt idx="4">
                  <c:v>43415</c:v>
                </c:pt>
                <c:pt idx="5">
                  <c:v>43445</c:v>
                </c:pt>
                <c:pt idx="6">
                  <c:v>43476</c:v>
                </c:pt>
                <c:pt idx="7">
                  <c:v>43507</c:v>
                </c:pt>
                <c:pt idx="8">
                  <c:v>43535</c:v>
                </c:pt>
                <c:pt idx="9">
                  <c:v>43566</c:v>
                </c:pt>
                <c:pt idx="10">
                  <c:v>43596</c:v>
                </c:pt>
                <c:pt idx="11">
                  <c:v>43627</c:v>
                </c:pt>
              </c:numCache>
            </c:numRef>
          </c:cat>
          <c:val>
            <c:numRef>
              <c:f>'1.Summary BOP'!$E$487:$E$498</c:f>
              <c:numCache>
                <c:formatCode>#,##0</c:formatCode>
                <c:ptCount val="12"/>
                <c:pt idx="0">
                  <c:v>5020.4150050134303</c:v>
                </c:pt>
                <c:pt idx="1">
                  <c:v>4451.8309309824799</c:v>
                </c:pt>
                <c:pt idx="2">
                  <c:v>4441.3030126289596</c:v>
                </c:pt>
                <c:pt idx="3">
                  <c:v>4492.9272370856197</c:v>
                </c:pt>
                <c:pt idx="4">
                  <c:v>4133.6709722677997</c:v>
                </c:pt>
                <c:pt idx="5">
                  <c:v>4854.6608679459996</c:v>
                </c:pt>
                <c:pt idx="6">
                  <c:v>4156.87069567864</c:v>
                </c:pt>
                <c:pt idx="7">
                  <c:v>3725.2222567347198</c:v>
                </c:pt>
                <c:pt idx="8">
                  <c:v>4296.68629591832</c:v>
                </c:pt>
                <c:pt idx="9">
                  <c:v>4124.5568891058501</c:v>
                </c:pt>
                <c:pt idx="10">
                  <c:v>4289.2929692050202</c:v>
                </c:pt>
                <c:pt idx="11">
                  <c:v>3927.0906309184402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46-446E-857A-6FC235B6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20448"/>
        <c:axId val="98522240"/>
      </c:lineChart>
      <c:dateAx>
        <c:axId val="9852044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522240"/>
        <c:crosses val="autoZero"/>
        <c:auto val="1"/>
        <c:lblOffset val="100"/>
        <c:baseTimeUnit val="months"/>
      </c:dateAx>
      <c:valAx>
        <c:axId val="98522240"/>
        <c:scaling>
          <c:orientation val="minMax"/>
          <c:max val="6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520448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44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BOP'!$A$473:$A$484</c:f>
              <c:numCache>
                <c:formatCode>[$-409]mmm\-yy;@</c:formatCode>
                <c:ptCount val="12"/>
                <c:pt idx="0">
                  <c:v>43292</c:v>
                </c:pt>
                <c:pt idx="1">
                  <c:v>43323</c:v>
                </c:pt>
                <c:pt idx="2">
                  <c:v>43354</c:v>
                </c:pt>
                <c:pt idx="3">
                  <c:v>43384</c:v>
                </c:pt>
                <c:pt idx="4">
                  <c:v>43415</c:v>
                </c:pt>
                <c:pt idx="5">
                  <c:v>43445</c:v>
                </c:pt>
                <c:pt idx="6">
                  <c:v>43476</c:v>
                </c:pt>
                <c:pt idx="7">
                  <c:v>43507</c:v>
                </c:pt>
                <c:pt idx="8">
                  <c:v>43535</c:v>
                </c:pt>
                <c:pt idx="9">
                  <c:v>43566</c:v>
                </c:pt>
                <c:pt idx="10">
                  <c:v>43596</c:v>
                </c:pt>
                <c:pt idx="11">
                  <c:v>43627</c:v>
                </c:pt>
              </c:numCache>
            </c:numRef>
          </c:cat>
          <c:val>
            <c:numRef>
              <c:f>'1.Summary BOP'!$F$473:$F$484</c:f>
              <c:numCache>
                <c:formatCode>#,##0</c:formatCode>
                <c:ptCount val="12"/>
                <c:pt idx="0">
                  <c:v>477</c:v>
                </c:pt>
                <c:pt idx="1">
                  <c:v>499</c:v>
                </c:pt>
                <c:pt idx="2">
                  <c:v>495</c:v>
                </c:pt>
                <c:pt idx="3">
                  <c:v>508</c:v>
                </c:pt>
                <c:pt idx="4">
                  <c:v>478</c:v>
                </c:pt>
                <c:pt idx="5">
                  <c:v>563</c:v>
                </c:pt>
                <c:pt idx="6">
                  <c:v>519</c:v>
                </c:pt>
                <c:pt idx="7">
                  <c:v>485</c:v>
                </c:pt>
                <c:pt idx="8">
                  <c:v>542</c:v>
                </c:pt>
                <c:pt idx="9">
                  <c:v>486</c:v>
                </c:pt>
                <c:pt idx="10">
                  <c:v>468</c:v>
                </c:pt>
                <c:pt idx="11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3-4793-88DF-EB3BC4C25CFC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BOP'!$A$473:$A$484</c:f>
              <c:numCache>
                <c:formatCode>[$-409]mmm\-yy;@</c:formatCode>
                <c:ptCount val="12"/>
                <c:pt idx="0">
                  <c:v>43292</c:v>
                </c:pt>
                <c:pt idx="1">
                  <c:v>43323</c:v>
                </c:pt>
                <c:pt idx="2">
                  <c:v>43354</c:v>
                </c:pt>
                <c:pt idx="3">
                  <c:v>43384</c:v>
                </c:pt>
                <c:pt idx="4">
                  <c:v>43415</c:v>
                </c:pt>
                <c:pt idx="5">
                  <c:v>43445</c:v>
                </c:pt>
                <c:pt idx="6">
                  <c:v>43476</c:v>
                </c:pt>
                <c:pt idx="7">
                  <c:v>43507</c:v>
                </c:pt>
                <c:pt idx="8">
                  <c:v>43535</c:v>
                </c:pt>
                <c:pt idx="9">
                  <c:v>43566</c:v>
                </c:pt>
                <c:pt idx="10">
                  <c:v>43596</c:v>
                </c:pt>
                <c:pt idx="11">
                  <c:v>43627</c:v>
                </c:pt>
              </c:numCache>
            </c:numRef>
          </c:cat>
          <c:val>
            <c:numRef>
              <c:f>'1.Summary BOP'!$G$473:$G$484</c:f>
              <c:numCache>
                <c:formatCode>#,##0</c:formatCode>
                <c:ptCount val="12"/>
                <c:pt idx="0">
                  <c:v>1218</c:v>
                </c:pt>
                <c:pt idx="1">
                  <c:v>901</c:v>
                </c:pt>
                <c:pt idx="2">
                  <c:v>764</c:v>
                </c:pt>
                <c:pt idx="3">
                  <c:v>841</c:v>
                </c:pt>
                <c:pt idx="4">
                  <c:v>870</c:v>
                </c:pt>
                <c:pt idx="5">
                  <c:v>1041</c:v>
                </c:pt>
                <c:pt idx="6">
                  <c:v>849</c:v>
                </c:pt>
                <c:pt idx="7">
                  <c:v>741</c:v>
                </c:pt>
                <c:pt idx="8">
                  <c:v>829</c:v>
                </c:pt>
                <c:pt idx="9">
                  <c:v>928</c:v>
                </c:pt>
                <c:pt idx="10">
                  <c:v>1164</c:v>
                </c:pt>
                <c:pt idx="11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3-4793-88DF-EB3BC4C25CFC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BOP'!$A$473:$A$484</c:f>
              <c:numCache>
                <c:formatCode>[$-409]mmm\-yy;@</c:formatCode>
                <c:ptCount val="12"/>
                <c:pt idx="0">
                  <c:v>43292</c:v>
                </c:pt>
                <c:pt idx="1">
                  <c:v>43323</c:v>
                </c:pt>
                <c:pt idx="2">
                  <c:v>43354</c:v>
                </c:pt>
                <c:pt idx="3">
                  <c:v>43384</c:v>
                </c:pt>
                <c:pt idx="4">
                  <c:v>43415</c:v>
                </c:pt>
                <c:pt idx="5">
                  <c:v>43445</c:v>
                </c:pt>
                <c:pt idx="6">
                  <c:v>43476</c:v>
                </c:pt>
                <c:pt idx="7">
                  <c:v>43507</c:v>
                </c:pt>
                <c:pt idx="8">
                  <c:v>43535</c:v>
                </c:pt>
                <c:pt idx="9">
                  <c:v>43566</c:v>
                </c:pt>
                <c:pt idx="10">
                  <c:v>43596</c:v>
                </c:pt>
                <c:pt idx="11">
                  <c:v>43627</c:v>
                </c:pt>
              </c:numCache>
            </c:numRef>
          </c:cat>
          <c:val>
            <c:numRef>
              <c:f>'1.Summary BOP'!$F$487:$F$498</c:f>
              <c:numCache>
                <c:formatCode>#,##0</c:formatCode>
                <c:ptCount val="12"/>
                <c:pt idx="0">
                  <c:v>535.58438244937497</c:v>
                </c:pt>
                <c:pt idx="1">
                  <c:v>504.34118505690299</c:v>
                </c:pt>
                <c:pt idx="2">
                  <c:v>553.01336336816598</c:v>
                </c:pt>
                <c:pt idx="3">
                  <c:v>480.63533758697901</c:v>
                </c:pt>
                <c:pt idx="4">
                  <c:v>477.22095066187399</c:v>
                </c:pt>
                <c:pt idx="5">
                  <c:v>477.32006570719301</c:v>
                </c:pt>
                <c:pt idx="6">
                  <c:v>501.42191279226898</c:v>
                </c:pt>
                <c:pt idx="7">
                  <c:v>522.80699865069801</c:v>
                </c:pt>
                <c:pt idx="8">
                  <c:v>509.78483765540102</c:v>
                </c:pt>
                <c:pt idx="9">
                  <c:v>502.732423830649</c:v>
                </c:pt>
                <c:pt idx="10">
                  <c:v>467.47987023385798</c:v>
                </c:pt>
                <c:pt idx="11">
                  <c:v>475.03704838780999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3-4793-88DF-EB3BC4C25CFC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BOP'!$A$473:$A$484</c:f>
              <c:numCache>
                <c:formatCode>[$-409]mmm\-yy;@</c:formatCode>
                <c:ptCount val="12"/>
                <c:pt idx="0">
                  <c:v>43292</c:v>
                </c:pt>
                <c:pt idx="1">
                  <c:v>43323</c:v>
                </c:pt>
                <c:pt idx="2">
                  <c:v>43354</c:v>
                </c:pt>
                <c:pt idx="3">
                  <c:v>43384</c:v>
                </c:pt>
                <c:pt idx="4">
                  <c:v>43415</c:v>
                </c:pt>
                <c:pt idx="5">
                  <c:v>43445</c:v>
                </c:pt>
                <c:pt idx="6">
                  <c:v>43476</c:v>
                </c:pt>
                <c:pt idx="7">
                  <c:v>43507</c:v>
                </c:pt>
                <c:pt idx="8">
                  <c:v>43535</c:v>
                </c:pt>
                <c:pt idx="9">
                  <c:v>43566</c:v>
                </c:pt>
                <c:pt idx="10">
                  <c:v>43596</c:v>
                </c:pt>
                <c:pt idx="11">
                  <c:v>43627</c:v>
                </c:pt>
              </c:numCache>
            </c:numRef>
          </c:cat>
          <c:val>
            <c:numRef>
              <c:f>'1.Summary BOP'!$G$487:$G$498</c:f>
              <c:numCache>
                <c:formatCode>#,##0</c:formatCode>
                <c:ptCount val="12"/>
                <c:pt idx="0">
                  <c:v>1210.39449796487</c:v>
                </c:pt>
                <c:pt idx="1">
                  <c:v>852.30064457777996</c:v>
                </c:pt>
                <c:pt idx="2">
                  <c:v>827.34623106836898</c:v>
                </c:pt>
                <c:pt idx="3">
                  <c:v>835.01083848194196</c:v>
                </c:pt>
                <c:pt idx="4">
                  <c:v>924.82575462359205</c:v>
                </c:pt>
                <c:pt idx="5">
                  <c:v>913.92745745794605</c:v>
                </c:pt>
                <c:pt idx="6">
                  <c:v>899.65883346289399</c:v>
                </c:pt>
                <c:pt idx="7">
                  <c:v>814.04991571418896</c:v>
                </c:pt>
                <c:pt idx="8">
                  <c:v>889.35867935160195</c:v>
                </c:pt>
                <c:pt idx="9">
                  <c:v>949.07492390637503</c:v>
                </c:pt>
                <c:pt idx="10">
                  <c:v>1040.6366830019299</c:v>
                </c:pt>
                <c:pt idx="11">
                  <c:v>763.77842214992302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83-4793-88DF-EB3BC4C25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993472"/>
        <c:axId val="97995008"/>
      </c:lineChart>
      <c:dateAx>
        <c:axId val="9799347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7995008"/>
        <c:crosses val="autoZero"/>
        <c:auto val="1"/>
        <c:lblOffset val="100"/>
        <c:baseTimeUnit val="months"/>
      </c:dateAx>
      <c:valAx>
        <c:axId val="97995008"/>
        <c:scaling>
          <c:orientation val="minMax"/>
          <c:max val="12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7993472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6729398494609666"/>
          <c:h val="0.18225163735008171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57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BOP'!$A$407:$A$418</c:f>
              <c:numCache>
                <c:formatCode>[$-409]mmm\-yy;@</c:formatCode>
                <c:ptCount val="12"/>
                <c:pt idx="0">
                  <c:v>43657</c:v>
                </c:pt>
                <c:pt idx="1">
                  <c:v>43688</c:v>
                </c:pt>
                <c:pt idx="2">
                  <c:v>43719</c:v>
                </c:pt>
                <c:pt idx="3">
                  <c:v>43749</c:v>
                </c:pt>
                <c:pt idx="4">
                  <c:v>43780</c:v>
                </c:pt>
                <c:pt idx="5">
                  <c:v>43810</c:v>
                </c:pt>
                <c:pt idx="6">
                  <c:v>43841</c:v>
                </c:pt>
                <c:pt idx="7">
                  <c:v>43872</c:v>
                </c:pt>
                <c:pt idx="8">
                  <c:v>43901</c:v>
                </c:pt>
                <c:pt idx="9">
                  <c:v>43932</c:v>
                </c:pt>
                <c:pt idx="10">
                  <c:v>43962</c:v>
                </c:pt>
                <c:pt idx="11">
                  <c:v>43993</c:v>
                </c:pt>
              </c:numCache>
            </c:numRef>
          </c:cat>
          <c:val>
            <c:numRef>
              <c:f>'1.Summary BOP'!$D$407:$D$418</c:f>
              <c:numCache>
                <c:formatCode>#,##0</c:formatCode>
                <c:ptCount val="12"/>
                <c:pt idx="0">
                  <c:v>2217</c:v>
                </c:pt>
                <c:pt idx="1">
                  <c:v>1896</c:v>
                </c:pt>
                <c:pt idx="2">
                  <c:v>1881</c:v>
                </c:pt>
                <c:pt idx="3">
                  <c:v>2191</c:v>
                </c:pt>
                <c:pt idx="4">
                  <c:v>2113</c:v>
                </c:pt>
                <c:pt idx="5">
                  <c:v>2110</c:v>
                </c:pt>
                <c:pt idx="6">
                  <c:v>2056</c:v>
                </c:pt>
                <c:pt idx="7">
                  <c:v>1996</c:v>
                </c:pt>
                <c:pt idx="8">
                  <c:v>1821</c:v>
                </c:pt>
                <c:pt idx="9">
                  <c:v>1423</c:v>
                </c:pt>
                <c:pt idx="10">
                  <c:v>1259</c:v>
                </c:pt>
                <c:pt idx="11">
                  <c:v>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3-40E4-9DA3-8F5B36A951F8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BOP'!$A$407:$A$418</c:f>
              <c:numCache>
                <c:formatCode>[$-409]mmm\-yy;@</c:formatCode>
                <c:ptCount val="12"/>
                <c:pt idx="0">
                  <c:v>43657</c:v>
                </c:pt>
                <c:pt idx="1">
                  <c:v>43688</c:v>
                </c:pt>
                <c:pt idx="2">
                  <c:v>43719</c:v>
                </c:pt>
                <c:pt idx="3">
                  <c:v>43749</c:v>
                </c:pt>
                <c:pt idx="4">
                  <c:v>43780</c:v>
                </c:pt>
                <c:pt idx="5">
                  <c:v>43810</c:v>
                </c:pt>
                <c:pt idx="6">
                  <c:v>43841</c:v>
                </c:pt>
                <c:pt idx="7">
                  <c:v>43872</c:v>
                </c:pt>
                <c:pt idx="8">
                  <c:v>43901</c:v>
                </c:pt>
                <c:pt idx="9">
                  <c:v>43932</c:v>
                </c:pt>
                <c:pt idx="10">
                  <c:v>43962</c:v>
                </c:pt>
                <c:pt idx="11">
                  <c:v>43993</c:v>
                </c:pt>
              </c:numCache>
            </c:numRef>
          </c:cat>
          <c:val>
            <c:numRef>
              <c:f>'1.Summary BOP'!$E$407:$E$418</c:f>
              <c:numCache>
                <c:formatCode>#,##0</c:formatCode>
                <c:ptCount val="12"/>
                <c:pt idx="0">
                  <c:v>4222</c:v>
                </c:pt>
                <c:pt idx="1">
                  <c:v>3556</c:v>
                </c:pt>
                <c:pt idx="2">
                  <c:v>3497</c:v>
                </c:pt>
                <c:pt idx="3">
                  <c:v>3648</c:v>
                </c:pt>
                <c:pt idx="4">
                  <c:v>3762</c:v>
                </c:pt>
                <c:pt idx="5">
                  <c:v>4629</c:v>
                </c:pt>
                <c:pt idx="6">
                  <c:v>3931</c:v>
                </c:pt>
                <c:pt idx="7">
                  <c:v>3581</c:v>
                </c:pt>
                <c:pt idx="8">
                  <c:v>3310</c:v>
                </c:pt>
                <c:pt idx="9">
                  <c:v>3144</c:v>
                </c:pt>
                <c:pt idx="10">
                  <c:v>2805</c:v>
                </c:pt>
                <c:pt idx="11">
                  <c:v>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3-40E4-9DA3-8F5B36A951F8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BOP'!$A$407:$A$418</c:f>
              <c:numCache>
                <c:formatCode>[$-409]mmm\-yy;@</c:formatCode>
                <c:ptCount val="12"/>
                <c:pt idx="0">
                  <c:v>43657</c:v>
                </c:pt>
                <c:pt idx="1">
                  <c:v>43688</c:v>
                </c:pt>
                <c:pt idx="2">
                  <c:v>43719</c:v>
                </c:pt>
                <c:pt idx="3">
                  <c:v>43749</c:v>
                </c:pt>
                <c:pt idx="4">
                  <c:v>43780</c:v>
                </c:pt>
                <c:pt idx="5">
                  <c:v>43810</c:v>
                </c:pt>
                <c:pt idx="6">
                  <c:v>43841</c:v>
                </c:pt>
                <c:pt idx="7">
                  <c:v>43872</c:v>
                </c:pt>
                <c:pt idx="8">
                  <c:v>43901</c:v>
                </c:pt>
                <c:pt idx="9">
                  <c:v>43932</c:v>
                </c:pt>
                <c:pt idx="10">
                  <c:v>43962</c:v>
                </c:pt>
                <c:pt idx="11">
                  <c:v>43993</c:v>
                </c:pt>
              </c:numCache>
            </c:numRef>
          </c:cat>
          <c:val>
            <c:numRef>
              <c:f>'1.Summary BOP'!$D$421:$D$432</c:f>
              <c:numCache>
                <c:formatCode>#,##0</c:formatCode>
                <c:ptCount val="12"/>
                <c:pt idx="0">
                  <c:v>2240.3638564248199</c:v>
                </c:pt>
                <c:pt idx="1">
                  <c:v>1986.63752861688</c:v>
                </c:pt>
                <c:pt idx="2">
                  <c:v>1969.7728193159401</c:v>
                </c:pt>
                <c:pt idx="3">
                  <c:v>2108.9021855891601</c:v>
                </c:pt>
                <c:pt idx="4">
                  <c:v>2096.0113971412102</c:v>
                </c:pt>
                <c:pt idx="5">
                  <c:v>2044.73845682213</c:v>
                </c:pt>
                <c:pt idx="6">
                  <c:v>1999.82028868512</c:v>
                </c:pt>
                <c:pt idx="7">
                  <c:v>1982.0266086440599</c:v>
                </c:pt>
                <c:pt idx="8">
                  <c:v>1743.4566242225901</c:v>
                </c:pt>
                <c:pt idx="9">
                  <c:v>1368.37611706147</c:v>
                </c:pt>
                <c:pt idx="10">
                  <c:v>1376.0895557876299</c:v>
                </c:pt>
                <c:pt idx="11">
                  <c:v>1508.11573517088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3-40E4-9DA3-8F5B36A951F8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BOP'!$A$407:$A$418</c:f>
              <c:numCache>
                <c:formatCode>[$-409]mmm\-yy;@</c:formatCode>
                <c:ptCount val="12"/>
                <c:pt idx="0">
                  <c:v>43657</c:v>
                </c:pt>
                <c:pt idx="1">
                  <c:v>43688</c:v>
                </c:pt>
                <c:pt idx="2">
                  <c:v>43719</c:v>
                </c:pt>
                <c:pt idx="3">
                  <c:v>43749</c:v>
                </c:pt>
                <c:pt idx="4">
                  <c:v>43780</c:v>
                </c:pt>
                <c:pt idx="5">
                  <c:v>43810</c:v>
                </c:pt>
                <c:pt idx="6">
                  <c:v>43841</c:v>
                </c:pt>
                <c:pt idx="7">
                  <c:v>43872</c:v>
                </c:pt>
                <c:pt idx="8">
                  <c:v>43901</c:v>
                </c:pt>
                <c:pt idx="9">
                  <c:v>43932</c:v>
                </c:pt>
                <c:pt idx="10">
                  <c:v>43962</c:v>
                </c:pt>
                <c:pt idx="11">
                  <c:v>43993</c:v>
                </c:pt>
              </c:numCache>
            </c:numRef>
          </c:cat>
          <c:val>
            <c:numRef>
              <c:f>'1.Summary BOP'!$E$421:$E$432</c:f>
              <c:numCache>
                <c:formatCode>#,##0</c:formatCode>
                <c:ptCount val="12"/>
                <c:pt idx="0">
                  <c:v>3867.0253175804701</c:v>
                </c:pt>
                <c:pt idx="1">
                  <c:v>3646.7478228228301</c:v>
                </c:pt>
                <c:pt idx="2">
                  <c:v>3635.3308351637602</c:v>
                </c:pt>
                <c:pt idx="3">
                  <c:v>3559.9321560957301</c:v>
                </c:pt>
                <c:pt idx="4">
                  <c:v>3949.8651299960702</c:v>
                </c:pt>
                <c:pt idx="5">
                  <c:v>4459.1065116326099</c:v>
                </c:pt>
                <c:pt idx="6">
                  <c:v>3804.6065495374401</c:v>
                </c:pt>
                <c:pt idx="7">
                  <c:v>3925.8680712935602</c:v>
                </c:pt>
                <c:pt idx="8">
                  <c:v>3235.2945460717501</c:v>
                </c:pt>
                <c:pt idx="9">
                  <c:v>3168.75406496296</c:v>
                </c:pt>
                <c:pt idx="10">
                  <c:v>3009.7567488054301</c:v>
                </c:pt>
                <c:pt idx="11">
                  <c:v>3129.9401683553401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3-40E4-9DA3-8F5B36A95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35584"/>
        <c:axId val="98037120"/>
      </c:lineChart>
      <c:dateAx>
        <c:axId val="980355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037120"/>
        <c:crosses val="autoZero"/>
        <c:auto val="1"/>
        <c:lblOffset val="100"/>
        <c:baseTimeUnit val="months"/>
      </c:dateAx>
      <c:valAx>
        <c:axId val="98037120"/>
        <c:scaling>
          <c:orientation val="minMax"/>
          <c:max val="6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035584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Goods</a:t>
            </a:r>
          </a:p>
        </c:rich>
      </c:tx>
      <c:layout>
        <c:manualLayout>
          <c:xMode val="edge"/>
          <c:yMode val="edge"/>
          <c:x val="0.33943969234063354"/>
          <c:y val="3.682659232813289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BOP'!$A$1031:$A$1042</c:f>
              <c:numCache>
                <c:formatCode>[$-409]mmm\-yy;@</c:formatCode>
                <c:ptCount val="12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</c:numCache>
            </c:numRef>
          </c:cat>
          <c:val>
            <c:numRef>
              <c:f>'1.Summary BOP'!$D$1016:$D$1027</c:f>
              <c:numCache>
                <c:formatCode>#,##0</c:formatCode>
                <c:ptCount val="12"/>
                <c:pt idx="0">
                  <c:v>1654</c:v>
                </c:pt>
                <c:pt idx="1">
                  <c:v>1819</c:v>
                </c:pt>
                <c:pt idx="2">
                  <c:v>1796</c:v>
                </c:pt>
                <c:pt idx="3">
                  <c:v>1841</c:v>
                </c:pt>
                <c:pt idx="4">
                  <c:v>1935</c:v>
                </c:pt>
                <c:pt idx="5">
                  <c:v>2076</c:v>
                </c:pt>
                <c:pt idx="6">
                  <c:v>2039</c:v>
                </c:pt>
                <c:pt idx="7">
                  <c:v>2260</c:v>
                </c:pt>
                <c:pt idx="8">
                  <c:v>2477</c:v>
                </c:pt>
                <c:pt idx="9">
                  <c:v>2571</c:v>
                </c:pt>
                <c:pt idx="10">
                  <c:v>2239</c:v>
                </c:pt>
                <c:pt idx="11">
                  <c:v>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6-4F45-88F4-B34CA5848C4B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BOP'!$A$1031:$A$1042</c:f>
              <c:numCache>
                <c:formatCode>[$-409]mmm\-yy;@</c:formatCode>
                <c:ptCount val="12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</c:numCache>
            </c:numRef>
          </c:cat>
          <c:val>
            <c:numRef>
              <c:f>'1.Summary BOP'!$E$1016:$E$1027</c:f>
              <c:numCache>
                <c:formatCode>#,##0</c:formatCode>
                <c:ptCount val="12"/>
                <c:pt idx="0">
                  <c:v>2920</c:v>
                </c:pt>
                <c:pt idx="1">
                  <c:v>2925</c:v>
                </c:pt>
                <c:pt idx="2">
                  <c:v>2392</c:v>
                </c:pt>
                <c:pt idx="3">
                  <c:v>2613</c:v>
                </c:pt>
                <c:pt idx="4">
                  <c:v>2805</c:v>
                </c:pt>
                <c:pt idx="5">
                  <c:v>3191</c:v>
                </c:pt>
                <c:pt idx="6">
                  <c:v>2791</c:v>
                </c:pt>
                <c:pt idx="7">
                  <c:v>3074</c:v>
                </c:pt>
                <c:pt idx="8">
                  <c:v>3288</c:v>
                </c:pt>
                <c:pt idx="9">
                  <c:v>2904</c:v>
                </c:pt>
                <c:pt idx="10">
                  <c:v>3350</c:v>
                </c:pt>
                <c:pt idx="11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6-4F45-88F4-B34CA5848C4B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BOP'!$A$1031:$A$1042</c:f>
              <c:numCache>
                <c:formatCode>[$-409]mmm\-yy;@</c:formatCode>
                <c:ptCount val="12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</c:numCache>
            </c:numRef>
          </c:cat>
          <c:val>
            <c:numRef>
              <c:f>'1.Summary BOP'!$D$1031:$D$1042</c:f>
              <c:numCache>
                <c:formatCode>#,##0</c:formatCode>
                <c:ptCount val="12"/>
                <c:pt idx="0">
                  <c:v>1687.48450410038</c:v>
                </c:pt>
                <c:pt idx="1">
                  <c:v>1948.86647713047</c:v>
                </c:pt>
                <c:pt idx="2">
                  <c:v>1797.0575870033499</c:v>
                </c:pt>
                <c:pt idx="3">
                  <c:v>1971.5950547663399</c:v>
                </c:pt>
                <c:pt idx="4">
                  <c:v>2032.8303644740499</c:v>
                </c:pt>
                <c:pt idx="5">
                  <c:v>2037.8693899257501</c:v>
                </c:pt>
                <c:pt idx="6">
                  <c:v>2180.5915872414998</c:v>
                </c:pt>
                <c:pt idx="7">
                  <c:v>2337.9161117748599</c:v>
                </c:pt>
                <c:pt idx="8">
                  <c:v>2268.9234426181802</c:v>
                </c:pt>
                <c:pt idx="9">
                  <c:v>2441.8264665214201</c:v>
                </c:pt>
                <c:pt idx="10">
                  <c:v>2127.89036971513</c:v>
                </c:pt>
                <c:pt idx="11">
                  <c:v>2450.09757306862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C6-4F45-88F4-B34CA5848C4B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BOP'!$A$1031:$A$1042</c:f>
              <c:numCache>
                <c:formatCode>[$-409]mmm\-yy;@</c:formatCode>
                <c:ptCount val="12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</c:numCache>
            </c:numRef>
          </c:cat>
          <c:val>
            <c:numRef>
              <c:f>'1.Summary BOP'!$E$1031:$E$1042</c:f>
              <c:numCache>
                <c:formatCode>#,##0</c:formatCode>
                <c:ptCount val="12"/>
                <c:pt idx="0">
                  <c:v>2884.1223708627899</c:v>
                </c:pt>
                <c:pt idx="1">
                  <c:v>2876.8705725996001</c:v>
                </c:pt>
                <c:pt idx="2">
                  <c:v>2308.3310246134001</c:v>
                </c:pt>
                <c:pt idx="3">
                  <c:v>2749.14931690102</c:v>
                </c:pt>
                <c:pt idx="4">
                  <c:v>2800.9671648016301</c:v>
                </c:pt>
                <c:pt idx="5">
                  <c:v>3068.2438118281698</c:v>
                </c:pt>
                <c:pt idx="6">
                  <c:v>2932.1299796420599</c:v>
                </c:pt>
                <c:pt idx="7">
                  <c:v>3432.1319962736902</c:v>
                </c:pt>
                <c:pt idx="8">
                  <c:v>3170.9591621279301</c:v>
                </c:pt>
                <c:pt idx="9">
                  <c:v>3152.9976975167001</c:v>
                </c:pt>
                <c:pt idx="10">
                  <c:v>3278.0368663333502</c:v>
                </c:pt>
                <c:pt idx="11">
                  <c:v>3161.42737917471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C6-4F45-88F4-B34CA584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17472"/>
        <c:axId val="73856128"/>
      </c:lineChart>
      <c:dateAx>
        <c:axId val="7381747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856128"/>
        <c:crosses val="autoZero"/>
        <c:auto val="1"/>
        <c:lblOffset val="100"/>
        <c:baseTimeUnit val="months"/>
      </c:dateAx>
      <c:valAx>
        <c:axId val="73856128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817472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44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BOP'!$A$407:$A$418</c:f>
              <c:numCache>
                <c:formatCode>[$-409]mmm\-yy;@</c:formatCode>
                <c:ptCount val="12"/>
                <c:pt idx="0">
                  <c:v>43657</c:v>
                </c:pt>
                <c:pt idx="1">
                  <c:v>43688</c:v>
                </c:pt>
                <c:pt idx="2">
                  <c:v>43719</c:v>
                </c:pt>
                <c:pt idx="3">
                  <c:v>43749</c:v>
                </c:pt>
                <c:pt idx="4">
                  <c:v>43780</c:v>
                </c:pt>
                <c:pt idx="5">
                  <c:v>43810</c:v>
                </c:pt>
                <c:pt idx="6">
                  <c:v>43841</c:v>
                </c:pt>
                <c:pt idx="7">
                  <c:v>43872</c:v>
                </c:pt>
                <c:pt idx="8">
                  <c:v>43901</c:v>
                </c:pt>
                <c:pt idx="9">
                  <c:v>43932</c:v>
                </c:pt>
                <c:pt idx="10">
                  <c:v>43962</c:v>
                </c:pt>
                <c:pt idx="11">
                  <c:v>43993</c:v>
                </c:pt>
              </c:numCache>
            </c:numRef>
          </c:cat>
          <c:val>
            <c:numRef>
              <c:f>'1.Summary BOP'!$F$407:$F$418</c:f>
              <c:numCache>
                <c:formatCode>#,##0</c:formatCode>
                <c:ptCount val="12"/>
                <c:pt idx="0">
                  <c:v>485</c:v>
                </c:pt>
                <c:pt idx="1">
                  <c:v>430</c:v>
                </c:pt>
                <c:pt idx="2">
                  <c:v>427</c:v>
                </c:pt>
                <c:pt idx="3">
                  <c:v>546</c:v>
                </c:pt>
                <c:pt idx="4">
                  <c:v>464</c:v>
                </c:pt>
                <c:pt idx="5">
                  <c:v>572</c:v>
                </c:pt>
                <c:pt idx="6">
                  <c:v>524</c:v>
                </c:pt>
                <c:pt idx="7">
                  <c:v>469</c:v>
                </c:pt>
                <c:pt idx="8">
                  <c:v>428</c:v>
                </c:pt>
                <c:pt idx="9">
                  <c:v>354</c:v>
                </c:pt>
                <c:pt idx="10">
                  <c:v>361</c:v>
                </c:pt>
                <c:pt idx="11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0-4658-AF98-F2F71B1CB3C1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BOP'!$A$407:$A$418</c:f>
              <c:numCache>
                <c:formatCode>[$-409]mmm\-yy;@</c:formatCode>
                <c:ptCount val="12"/>
                <c:pt idx="0">
                  <c:v>43657</c:v>
                </c:pt>
                <c:pt idx="1">
                  <c:v>43688</c:v>
                </c:pt>
                <c:pt idx="2">
                  <c:v>43719</c:v>
                </c:pt>
                <c:pt idx="3">
                  <c:v>43749</c:v>
                </c:pt>
                <c:pt idx="4">
                  <c:v>43780</c:v>
                </c:pt>
                <c:pt idx="5">
                  <c:v>43810</c:v>
                </c:pt>
                <c:pt idx="6">
                  <c:v>43841</c:v>
                </c:pt>
                <c:pt idx="7">
                  <c:v>43872</c:v>
                </c:pt>
                <c:pt idx="8">
                  <c:v>43901</c:v>
                </c:pt>
                <c:pt idx="9">
                  <c:v>43932</c:v>
                </c:pt>
                <c:pt idx="10">
                  <c:v>43962</c:v>
                </c:pt>
                <c:pt idx="11">
                  <c:v>43993</c:v>
                </c:pt>
              </c:numCache>
            </c:numRef>
          </c:cat>
          <c:val>
            <c:numRef>
              <c:f>'1.Summary BOP'!$G$407:$G$418</c:f>
              <c:numCache>
                <c:formatCode>#,##0</c:formatCode>
                <c:ptCount val="12"/>
                <c:pt idx="0">
                  <c:v>913</c:v>
                </c:pt>
                <c:pt idx="1">
                  <c:v>961</c:v>
                </c:pt>
                <c:pt idx="2">
                  <c:v>646</c:v>
                </c:pt>
                <c:pt idx="3">
                  <c:v>738</c:v>
                </c:pt>
                <c:pt idx="4">
                  <c:v>707</c:v>
                </c:pt>
                <c:pt idx="5">
                  <c:v>1029</c:v>
                </c:pt>
                <c:pt idx="6">
                  <c:v>730</c:v>
                </c:pt>
                <c:pt idx="7">
                  <c:v>898</c:v>
                </c:pt>
                <c:pt idx="8">
                  <c:v>584</c:v>
                </c:pt>
                <c:pt idx="9">
                  <c:v>516</c:v>
                </c:pt>
                <c:pt idx="10">
                  <c:v>387</c:v>
                </c:pt>
                <c:pt idx="11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0-4658-AF98-F2F71B1CB3C1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BOP'!$A$407:$A$418</c:f>
              <c:numCache>
                <c:formatCode>[$-409]mmm\-yy;@</c:formatCode>
                <c:ptCount val="12"/>
                <c:pt idx="0">
                  <c:v>43657</c:v>
                </c:pt>
                <c:pt idx="1">
                  <c:v>43688</c:v>
                </c:pt>
                <c:pt idx="2">
                  <c:v>43719</c:v>
                </c:pt>
                <c:pt idx="3">
                  <c:v>43749</c:v>
                </c:pt>
                <c:pt idx="4">
                  <c:v>43780</c:v>
                </c:pt>
                <c:pt idx="5">
                  <c:v>43810</c:v>
                </c:pt>
                <c:pt idx="6">
                  <c:v>43841</c:v>
                </c:pt>
                <c:pt idx="7">
                  <c:v>43872</c:v>
                </c:pt>
                <c:pt idx="8">
                  <c:v>43901</c:v>
                </c:pt>
                <c:pt idx="9">
                  <c:v>43932</c:v>
                </c:pt>
                <c:pt idx="10">
                  <c:v>43962</c:v>
                </c:pt>
                <c:pt idx="11">
                  <c:v>43993</c:v>
                </c:pt>
              </c:numCache>
            </c:numRef>
          </c:cat>
          <c:val>
            <c:numRef>
              <c:f>'1.Summary BOP'!$F$421:$F$432</c:f>
              <c:numCache>
                <c:formatCode>#,##0</c:formatCode>
                <c:ptCount val="12"/>
                <c:pt idx="0">
                  <c:v>509.54205081305702</c:v>
                </c:pt>
                <c:pt idx="1">
                  <c:v>457.95731727827598</c:v>
                </c:pt>
                <c:pt idx="2">
                  <c:v>458.30160128921398</c:v>
                </c:pt>
                <c:pt idx="3">
                  <c:v>528.45051546559296</c:v>
                </c:pt>
                <c:pt idx="4">
                  <c:v>463.41642302179503</c:v>
                </c:pt>
                <c:pt idx="5">
                  <c:v>482.84853561743603</c:v>
                </c:pt>
                <c:pt idx="6">
                  <c:v>492.23071121717697</c:v>
                </c:pt>
                <c:pt idx="7">
                  <c:v>493.82598112402599</c:v>
                </c:pt>
                <c:pt idx="8">
                  <c:v>402.451292252266</c:v>
                </c:pt>
                <c:pt idx="9">
                  <c:v>355.99281590014903</c:v>
                </c:pt>
                <c:pt idx="10">
                  <c:v>393.38892569940998</c:v>
                </c:pt>
                <c:pt idx="11">
                  <c:v>380.49723450465501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70-4658-AF98-F2F71B1CB3C1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BOP'!$A$407:$A$418</c:f>
              <c:numCache>
                <c:formatCode>[$-409]mmm\-yy;@</c:formatCode>
                <c:ptCount val="12"/>
                <c:pt idx="0">
                  <c:v>43657</c:v>
                </c:pt>
                <c:pt idx="1">
                  <c:v>43688</c:v>
                </c:pt>
                <c:pt idx="2">
                  <c:v>43719</c:v>
                </c:pt>
                <c:pt idx="3">
                  <c:v>43749</c:v>
                </c:pt>
                <c:pt idx="4">
                  <c:v>43780</c:v>
                </c:pt>
                <c:pt idx="5">
                  <c:v>43810</c:v>
                </c:pt>
                <c:pt idx="6">
                  <c:v>43841</c:v>
                </c:pt>
                <c:pt idx="7">
                  <c:v>43872</c:v>
                </c:pt>
                <c:pt idx="8">
                  <c:v>43901</c:v>
                </c:pt>
                <c:pt idx="9">
                  <c:v>43932</c:v>
                </c:pt>
                <c:pt idx="10">
                  <c:v>43962</c:v>
                </c:pt>
                <c:pt idx="11">
                  <c:v>43993</c:v>
                </c:pt>
              </c:numCache>
            </c:numRef>
          </c:cat>
          <c:val>
            <c:numRef>
              <c:f>'1.Summary BOP'!$G$421:$G$432</c:f>
              <c:numCache>
                <c:formatCode>#,##0</c:formatCode>
                <c:ptCount val="12"/>
                <c:pt idx="0">
                  <c:v>891.17287676785702</c:v>
                </c:pt>
                <c:pt idx="1">
                  <c:v>911.24709790606198</c:v>
                </c:pt>
                <c:pt idx="2">
                  <c:v>702.55143576496505</c:v>
                </c:pt>
                <c:pt idx="3">
                  <c:v>734.69057804935699</c:v>
                </c:pt>
                <c:pt idx="4">
                  <c:v>747.82256315985705</c:v>
                </c:pt>
                <c:pt idx="5">
                  <c:v>915.377873932169</c:v>
                </c:pt>
                <c:pt idx="6">
                  <c:v>766.59237048173895</c:v>
                </c:pt>
                <c:pt idx="7">
                  <c:v>983.98774651067004</c:v>
                </c:pt>
                <c:pt idx="8">
                  <c:v>623.187008041225</c:v>
                </c:pt>
                <c:pt idx="9">
                  <c:v>535.123461272692</c:v>
                </c:pt>
                <c:pt idx="10">
                  <c:v>344.77553749441199</c:v>
                </c:pt>
                <c:pt idx="11">
                  <c:v>623.93497761185097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0-4658-AF98-F2F71B1CB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45056"/>
        <c:axId val="98829056"/>
      </c:lineChart>
      <c:dateAx>
        <c:axId val="736450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829056"/>
        <c:crosses val="autoZero"/>
        <c:auto val="1"/>
        <c:lblOffset val="100"/>
        <c:baseTimeUnit val="months"/>
      </c:dateAx>
      <c:valAx>
        <c:axId val="98829056"/>
        <c:scaling>
          <c:orientation val="minMax"/>
          <c:max val="12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645056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66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74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BOP'!$A$341:$A$352</c:f>
              <c:numCache>
                <c:formatCode>[$-409]mmm\-yy;@</c:formatCode>
                <c:ptCount val="12"/>
                <c:pt idx="0">
                  <c:v>44023</c:v>
                </c:pt>
                <c:pt idx="1">
                  <c:v>44054</c:v>
                </c:pt>
                <c:pt idx="2">
                  <c:v>44085</c:v>
                </c:pt>
                <c:pt idx="3">
                  <c:v>44115</c:v>
                </c:pt>
                <c:pt idx="4">
                  <c:v>44146</c:v>
                </c:pt>
                <c:pt idx="5">
                  <c:v>44176</c:v>
                </c:pt>
                <c:pt idx="6">
                  <c:v>44207</c:v>
                </c:pt>
                <c:pt idx="7">
                  <c:v>44238</c:v>
                </c:pt>
                <c:pt idx="8">
                  <c:v>44266</c:v>
                </c:pt>
                <c:pt idx="9">
                  <c:v>44297</c:v>
                </c:pt>
                <c:pt idx="10">
                  <c:v>44327</c:v>
                </c:pt>
                <c:pt idx="11">
                  <c:v>44358</c:v>
                </c:pt>
              </c:numCache>
            </c:numRef>
          </c:cat>
          <c:val>
            <c:numRef>
              <c:f>'1.Summary BOP'!$D$341:$D$352</c:f>
              <c:numCache>
                <c:formatCode>#,##0</c:formatCode>
                <c:ptCount val="12"/>
                <c:pt idx="0">
                  <c:v>1887</c:v>
                </c:pt>
                <c:pt idx="1">
                  <c:v>1515</c:v>
                </c:pt>
                <c:pt idx="2">
                  <c:v>1947</c:v>
                </c:pt>
                <c:pt idx="3">
                  <c:v>1969</c:v>
                </c:pt>
                <c:pt idx="4">
                  <c:v>2240</c:v>
                </c:pt>
                <c:pt idx="5">
                  <c:v>2255</c:v>
                </c:pt>
                <c:pt idx="6">
                  <c:v>2100</c:v>
                </c:pt>
                <c:pt idx="7">
                  <c:v>2184</c:v>
                </c:pt>
                <c:pt idx="8">
                  <c:v>2616</c:v>
                </c:pt>
                <c:pt idx="9">
                  <c:v>2304</c:v>
                </c:pt>
                <c:pt idx="10">
                  <c:v>2130</c:v>
                </c:pt>
                <c:pt idx="11">
                  <c:v>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6-4F0A-8C3D-CB64E9616F81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BOP'!$A$341:$A$352</c:f>
              <c:numCache>
                <c:formatCode>[$-409]mmm\-yy;@</c:formatCode>
                <c:ptCount val="12"/>
                <c:pt idx="0">
                  <c:v>44023</c:v>
                </c:pt>
                <c:pt idx="1">
                  <c:v>44054</c:v>
                </c:pt>
                <c:pt idx="2">
                  <c:v>44085</c:v>
                </c:pt>
                <c:pt idx="3">
                  <c:v>44115</c:v>
                </c:pt>
                <c:pt idx="4">
                  <c:v>44146</c:v>
                </c:pt>
                <c:pt idx="5">
                  <c:v>44176</c:v>
                </c:pt>
                <c:pt idx="6">
                  <c:v>44207</c:v>
                </c:pt>
                <c:pt idx="7">
                  <c:v>44238</c:v>
                </c:pt>
                <c:pt idx="8">
                  <c:v>44266</c:v>
                </c:pt>
                <c:pt idx="9">
                  <c:v>44297</c:v>
                </c:pt>
                <c:pt idx="10">
                  <c:v>44327</c:v>
                </c:pt>
                <c:pt idx="11">
                  <c:v>44358</c:v>
                </c:pt>
              </c:numCache>
            </c:numRef>
          </c:cat>
          <c:val>
            <c:numRef>
              <c:f>'1.Summary BOP'!$E$341:$E$352</c:f>
              <c:numCache>
                <c:formatCode>#,##0</c:formatCode>
                <c:ptCount val="12"/>
                <c:pt idx="0">
                  <c:v>3534</c:v>
                </c:pt>
                <c:pt idx="1">
                  <c:v>3343</c:v>
                </c:pt>
                <c:pt idx="2">
                  <c:v>3821</c:v>
                </c:pt>
                <c:pt idx="3">
                  <c:v>3557</c:v>
                </c:pt>
                <c:pt idx="4">
                  <c:v>4225</c:v>
                </c:pt>
                <c:pt idx="5">
                  <c:v>5302</c:v>
                </c:pt>
                <c:pt idx="6">
                  <c:v>4412</c:v>
                </c:pt>
                <c:pt idx="7">
                  <c:v>4476</c:v>
                </c:pt>
                <c:pt idx="8">
                  <c:v>5392</c:v>
                </c:pt>
                <c:pt idx="9">
                  <c:v>4975</c:v>
                </c:pt>
                <c:pt idx="10">
                  <c:v>4934</c:v>
                </c:pt>
                <c:pt idx="11">
                  <c:v>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6-4F0A-8C3D-CB64E9616F81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BOP'!$A$341:$A$352</c:f>
              <c:numCache>
                <c:formatCode>[$-409]mmm\-yy;@</c:formatCode>
                <c:ptCount val="12"/>
                <c:pt idx="0">
                  <c:v>44023</c:v>
                </c:pt>
                <c:pt idx="1">
                  <c:v>44054</c:v>
                </c:pt>
                <c:pt idx="2">
                  <c:v>44085</c:v>
                </c:pt>
                <c:pt idx="3">
                  <c:v>44115</c:v>
                </c:pt>
                <c:pt idx="4">
                  <c:v>44146</c:v>
                </c:pt>
                <c:pt idx="5">
                  <c:v>44176</c:v>
                </c:pt>
                <c:pt idx="6">
                  <c:v>44207</c:v>
                </c:pt>
                <c:pt idx="7">
                  <c:v>44238</c:v>
                </c:pt>
                <c:pt idx="8">
                  <c:v>44266</c:v>
                </c:pt>
                <c:pt idx="9">
                  <c:v>44297</c:v>
                </c:pt>
                <c:pt idx="10">
                  <c:v>44327</c:v>
                </c:pt>
                <c:pt idx="11">
                  <c:v>44358</c:v>
                </c:pt>
              </c:numCache>
            </c:numRef>
          </c:cat>
          <c:val>
            <c:numRef>
              <c:f>'1.Summary BOP'!$D$355:$D$366</c:f>
              <c:numCache>
                <c:formatCode>#,##0</c:formatCode>
                <c:ptCount val="12"/>
                <c:pt idx="0">
                  <c:v>1956.3606788203299</c:v>
                </c:pt>
                <c:pt idx="1">
                  <c:v>1639.6955148193199</c:v>
                </c:pt>
                <c:pt idx="2">
                  <c:v>1934.34511784764</c:v>
                </c:pt>
                <c:pt idx="3">
                  <c:v>1965.9507406456801</c:v>
                </c:pt>
                <c:pt idx="4">
                  <c:v>2230.2587142388702</c:v>
                </c:pt>
                <c:pt idx="5">
                  <c:v>2067.5540193635602</c:v>
                </c:pt>
                <c:pt idx="6">
                  <c:v>2226.3738464611502</c:v>
                </c:pt>
                <c:pt idx="7">
                  <c:v>2203.5166829098398</c:v>
                </c:pt>
                <c:pt idx="8">
                  <c:v>2357.11661050775</c:v>
                </c:pt>
                <c:pt idx="9">
                  <c:v>2277.64605543787</c:v>
                </c:pt>
                <c:pt idx="10">
                  <c:v>2278.0638857446602</c:v>
                </c:pt>
                <c:pt idx="11">
                  <c:v>2383.32622710638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6-4F0A-8C3D-CB64E9616F81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BOP'!$A$341:$A$352</c:f>
              <c:numCache>
                <c:formatCode>[$-409]mmm\-yy;@</c:formatCode>
                <c:ptCount val="12"/>
                <c:pt idx="0">
                  <c:v>44023</c:v>
                </c:pt>
                <c:pt idx="1">
                  <c:v>44054</c:v>
                </c:pt>
                <c:pt idx="2">
                  <c:v>44085</c:v>
                </c:pt>
                <c:pt idx="3">
                  <c:v>44115</c:v>
                </c:pt>
                <c:pt idx="4">
                  <c:v>44146</c:v>
                </c:pt>
                <c:pt idx="5">
                  <c:v>44176</c:v>
                </c:pt>
                <c:pt idx="6">
                  <c:v>44207</c:v>
                </c:pt>
                <c:pt idx="7">
                  <c:v>44238</c:v>
                </c:pt>
                <c:pt idx="8">
                  <c:v>44266</c:v>
                </c:pt>
                <c:pt idx="9">
                  <c:v>44297</c:v>
                </c:pt>
                <c:pt idx="10">
                  <c:v>44327</c:v>
                </c:pt>
                <c:pt idx="11">
                  <c:v>44358</c:v>
                </c:pt>
              </c:numCache>
            </c:numRef>
          </c:cat>
          <c:val>
            <c:numRef>
              <c:f>'1.Summary BOP'!$E$355:$E$366</c:f>
              <c:numCache>
                <c:formatCode>#,##0</c:formatCode>
                <c:ptCount val="12"/>
                <c:pt idx="0">
                  <c:v>3291.0411744071698</c:v>
                </c:pt>
                <c:pt idx="1">
                  <c:v>3489.2272018215299</c:v>
                </c:pt>
                <c:pt idx="2">
                  <c:v>3883.71608345708</c:v>
                </c:pt>
                <c:pt idx="3">
                  <c:v>3669.5056011912998</c:v>
                </c:pt>
                <c:pt idx="4">
                  <c:v>4299.1299216882699</c:v>
                </c:pt>
                <c:pt idx="5">
                  <c:v>5013.0662116077201</c:v>
                </c:pt>
                <c:pt idx="6">
                  <c:v>4656.9046344490198</c:v>
                </c:pt>
                <c:pt idx="7">
                  <c:v>4844.7636562690104</c:v>
                </c:pt>
                <c:pt idx="8">
                  <c:v>5074.9930817910299</c:v>
                </c:pt>
                <c:pt idx="9">
                  <c:v>5029.3444342361299</c:v>
                </c:pt>
                <c:pt idx="10">
                  <c:v>5234.7153508728097</c:v>
                </c:pt>
                <c:pt idx="11">
                  <c:v>5588.0565862861204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46-4F0A-8C3D-CB64E9616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865536"/>
        <c:axId val="98867072"/>
      </c:lineChart>
      <c:dateAx>
        <c:axId val="988655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867072"/>
        <c:crosses val="autoZero"/>
        <c:auto val="1"/>
        <c:lblOffset val="100"/>
        <c:baseTimeUnit val="months"/>
      </c:dateAx>
      <c:valAx>
        <c:axId val="98867072"/>
        <c:scaling>
          <c:orientation val="minMax"/>
          <c:max val="6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865536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33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BOP'!$A$341:$A$352</c:f>
              <c:numCache>
                <c:formatCode>[$-409]mmm\-yy;@</c:formatCode>
                <c:ptCount val="12"/>
                <c:pt idx="0">
                  <c:v>44023</c:v>
                </c:pt>
                <c:pt idx="1">
                  <c:v>44054</c:v>
                </c:pt>
                <c:pt idx="2">
                  <c:v>44085</c:v>
                </c:pt>
                <c:pt idx="3">
                  <c:v>44115</c:v>
                </c:pt>
                <c:pt idx="4">
                  <c:v>44146</c:v>
                </c:pt>
                <c:pt idx="5">
                  <c:v>44176</c:v>
                </c:pt>
                <c:pt idx="6">
                  <c:v>44207</c:v>
                </c:pt>
                <c:pt idx="7">
                  <c:v>44238</c:v>
                </c:pt>
                <c:pt idx="8">
                  <c:v>44266</c:v>
                </c:pt>
                <c:pt idx="9">
                  <c:v>44297</c:v>
                </c:pt>
                <c:pt idx="10">
                  <c:v>44327</c:v>
                </c:pt>
                <c:pt idx="11">
                  <c:v>44358</c:v>
                </c:pt>
              </c:numCache>
            </c:numRef>
          </c:cat>
          <c:val>
            <c:numRef>
              <c:f>'1.Summary BOP'!$F$341:$F$352</c:f>
              <c:numCache>
                <c:formatCode>#,##0</c:formatCode>
                <c:ptCount val="12"/>
                <c:pt idx="0">
                  <c:v>456</c:v>
                </c:pt>
                <c:pt idx="1">
                  <c:v>350</c:v>
                </c:pt>
                <c:pt idx="2">
                  <c:v>483</c:v>
                </c:pt>
                <c:pt idx="3">
                  <c:v>440</c:v>
                </c:pt>
                <c:pt idx="4">
                  <c:v>514</c:v>
                </c:pt>
                <c:pt idx="5">
                  <c:v>636</c:v>
                </c:pt>
                <c:pt idx="6">
                  <c:v>484</c:v>
                </c:pt>
                <c:pt idx="7">
                  <c:v>485</c:v>
                </c:pt>
                <c:pt idx="8">
                  <c:v>556</c:v>
                </c:pt>
                <c:pt idx="9">
                  <c:v>493</c:v>
                </c:pt>
                <c:pt idx="10">
                  <c:v>470</c:v>
                </c:pt>
                <c:pt idx="11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D-4290-8A5E-2D93B46930D4}"/>
            </c:ext>
          </c:extLst>
        </c:ser>
        <c:ser>
          <c:idx val="1"/>
          <c:order val="1"/>
          <c:tx>
            <c:v>Exports SA</c:v>
          </c:tx>
          <c:marker>
            <c:symbol val="none"/>
          </c:marker>
          <c:cat>
            <c:numRef>
              <c:f>'1.Summary BOP'!$A$341:$A$352</c:f>
              <c:numCache>
                <c:formatCode>[$-409]mmm\-yy;@</c:formatCode>
                <c:ptCount val="12"/>
                <c:pt idx="0">
                  <c:v>44023</c:v>
                </c:pt>
                <c:pt idx="1">
                  <c:v>44054</c:v>
                </c:pt>
                <c:pt idx="2">
                  <c:v>44085</c:v>
                </c:pt>
                <c:pt idx="3">
                  <c:v>44115</c:v>
                </c:pt>
                <c:pt idx="4">
                  <c:v>44146</c:v>
                </c:pt>
                <c:pt idx="5">
                  <c:v>44176</c:v>
                </c:pt>
                <c:pt idx="6">
                  <c:v>44207</c:v>
                </c:pt>
                <c:pt idx="7">
                  <c:v>44238</c:v>
                </c:pt>
                <c:pt idx="8">
                  <c:v>44266</c:v>
                </c:pt>
                <c:pt idx="9">
                  <c:v>44297</c:v>
                </c:pt>
                <c:pt idx="10">
                  <c:v>44327</c:v>
                </c:pt>
                <c:pt idx="11">
                  <c:v>44358</c:v>
                </c:pt>
              </c:numCache>
            </c:numRef>
          </c:cat>
          <c:val>
            <c:numRef>
              <c:f>'1.Summary BOP'!$G$341:$G$352</c:f>
              <c:numCache>
                <c:formatCode>#,##0</c:formatCode>
                <c:ptCount val="12"/>
                <c:pt idx="0">
                  <c:v>807</c:v>
                </c:pt>
                <c:pt idx="1">
                  <c:v>523</c:v>
                </c:pt>
                <c:pt idx="2">
                  <c:v>622</c:v>
                </c:pt>
                <c:pt idx="3">
                  <c:v>714</c:v>
                </c:pt>
                <c:pt idx="4">
                  <c:v>647</c:v>
                </c:pt>
                <c:pt idx="5">
                  <c:v>913</c:v>
                </c:pt>
                <c:pt idx="6">
                  <c:v>675</c:v>
                </c:pt>
                <c:pt idx="7">
                  <c:v>702</c:v>
                </c:pt>
                <c:pt idx="8">
                  <c:v>744</c:v>
                </c:pt>
                <c:pt idx="9">
                  <c:v>641</c:v>
                </c:pt>
                <c:pt idx="10">
                  <c:v>602</c:v>
                </c:pt>
                <c:pt idx="11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D-4290-8A5E-2D93B46930D4}"/>
            </c:ext>
          </c:extLst>
        </c:ser>
        <c:ser>
          <c:idx val="2"/>
          <c:order val="2"/>
          <c:tx>
            <c:v>Imports Original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BOP'!$A$341:$A$352</c:f>
              <c:numCache>
                <c:formatCode>[$-409]mmm\-yy;@</c:formatCode>
                <c:ptCount val="12"/>
                <c:pt idx="0">
                  <c:v>44023</c:v>
                </c:pt>
                <c:pt idx="1">
                  <c:v>44054</c:v>
                </c:pt>
                <c:pt idx="2">
                  <c:v>44085</c:v>
                </c:pt>
                <c:pt idx="3">
                  <c:v>44115</c:v>
                </c:pt>
                <c:pt idx="4">
                  <c:v>44146</c:v>
                </c:pt>
                <c:pt idx="5">
                  <c:v>44176</c:v>
                </c:pt>
                <c:pt idx="6">
                  <c:v>44207</c:v>
                </c:pt>
                <c:pt idx="7">
                  <c:v>44238</c:v>
                </c:pt>
                <c:pt idx="8">
                  <c:v>44266</c:v>
                </c:pt>
                <c:pt idx="9">
                  <c:v>44297</c:v>
                </c:pt>
                <c:pt idx="10">
                  <c:v>44327</c:v>
                </c:pt>
                <c:pt idx="11">
                  <c:v>44358</c:v>
                </c:pt>
              </c:numCache>
            </c:numRef>
          </c:cat>
          <c:val>
            <c:numRef>
              <c:f>'1.Summary BOP'!$F$355:$F$366</c:f>
              <c:numCache>
                <c:formatCode>#,##0</c:formatCode>
                <c:ptCount val="12"/>
                <c:pt idx="0">
                  <c:v>475.20526090803099</c:v>
                </c:pt>
                <c:pt idx="1">
                  <c:v>385.45536783374098</c:v>
                </c:pt>
                <c:pt idx="2">
                  <c:v>500.45098319033701</c:v>
                </c:pt>
                <c:pt idx="3">
                  <c:v>436.872421708996</c:v>
                </c:pt>
                <c:pt idx="4">
                  <c:v>514.50017328358194</c:v>
                </c:pt>
                <c:pt idx="5">
                  <c:v>508.63899723379097</c:v>
                </c:pt>
                <c:pt idx="6">
                  <c:v>499.26032431596201</c:v>
                </c:pt>
                <c:pt idx="7">
                  <c:v>513.86850059993401</c:v>
                </c:pt>
                <c:pt idx="8">
                  <c:v>491.24470515874901</c:v>
                </c:pt>
                <c:pt idx="9">
                  <c:v>506.08983200820001</c:v>
                </c:pt>
                <c:pt idx="10">
                  <c:v>507.874404155869</c:v>
                </c:pt>
                <c:pt idx="11">
                  <c:v>577.45017887906897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D-4290-8A5E-2D93B46930D4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BOP'!$A$341:$A$352</c:f>
              <c:numCache>
                <c:formatCode>[$-409]mmm\-yy;@</c:formatCode>
                <c:ptCount val="12"/>
                <c:pt idx="0">
                  <c:v>44023</c:v>
                </c:pt>
                <c:pt idx="1">
                  <c:v>44054</c:v>
                </c:pt>
                <c:pt idx="2">
                  <c:v>44085</c:v>
                </c:pt>
                <c:pt idx="3">
                  <c:v>44115</c:v>
                </c:pt>
                <c:pt idx="4">
                  <c:v>44146</c:v>
                </c:pt>
                <c:pt idx="5">
                  <c:v>44176</c:v>
                </c:pt>
                <c:pt idx="6">
                  <c:v>44207</c:v>
                </c:pt>
                <c:pt idx="7">
                  <c:v>44238</c:v>
                </c:pt>
                <c:pt idx="8">
                  <c:v>44266</c:v>
                </c:pt>
                <c:pt idx="9">
                  <c:v>44297</c:v>
                </c:pt>
                <c:pt idx="10">
                  <c:v>44327</c:v>
                </c:pt>
                <c:pt idx="11">
                  <c:v>44358</c:v>
                </c:pt>
              </c:numCache>
            </c:numRef>
          </c:cat>
          <c:val>
            <c:numRef>
              <c:f>'1.Summary BOP'!$G$355:$G$366</c:f>
              <c:numCache>
                <c:formatCode>#,##0</c:formatCode>
                <c:ptCount val="12"/>
                <c:pt idx="0">
                  <c:v>777.841461004179</c:v>
                </c:pt>
                <c:pt idx="1">
                  <c:v>496.25911309552703</c:v>
                </c:pt>
                <c:pt idx="2">
                  <c:v>673.87528269668996</c:v>
                </c:pt>
                <c:pt idx="3">
                  <c:v>713.88233481426698</c:v>
                </c:pt>
                <c:pt idx="4">
                  <c:v>681.50867290121403</c:v>
                </c:pt>
                <c:pt idx="5">
                  <c:v>828.36846091681696</c:v>
                </c:pt>
                <c:pt idx="6">
                  <c:v>703.27198436482001</c:v>
                </c:pt>
                <c:pt idx="7">
                  <c:v>766.41272840910904</c:v>
                </c:pt>
                <c:pt idx="8">
                  <c:v>788.750557094756</c:v>
                </c:pt>
                <c:pt idx="9">
                  <c:v>673.66008385361204</c:v>
                </c:pt>
                <c:pt idx="10">
                  <c:v>533.99712527663098</c:v>
                </c:pt>
                <c:pt idx="11">
                  <c:v>843.82932206852502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BD-4290-8A5E-2D93B469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96768"/>
        <c:axId val="99298304"/>
      </c:lineChart>
      <c:dateAx>
        <c:axId val="9929676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298304"/>
        <c:crosses val="autoZero"/>
        <c:auto val="1"/>
        <c:lblOffset val="100"/>
        <c:baseTimeUnit val="months"/>
      </c:dateAx>
      <c:valAx>
        <c:axId val="99298304"/>
        <c:scaling>
          <c:orientation val="minMax"/>
          <c:max val="12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296768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43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74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BOP'!$A$277:$A$288</c:f>
              <c:numCache>
                <c:formatCode>[$-409]mmm\-yy;@</c:formatCode>
                <c:ptCount val="12"/>
                <c:pt idx="0">
                  <c:v>44388</c:v>
                </c:pt>
                <c:pt idx="1">
                  <c:v>44419</c:v>
                </c:pt>
                <c:pt idx="2">
                  <c:v>44450</c:v>
                </c:pt>
                <c:pt idx="3">
                  <c:v>44480</c:v>
                </c:pt>
                <c:pt idx="4">
                  <c:v>44511</c:v>
                </c:pt>
                <c:pt idx="5">
                  <c:v>44541</c:v>
                </c:pt>
                <c:pt idx="6">
                  <c:v>44572</c:v>
                </c:pt>
                <c:pt idx="7">
                  <c:v>44603</c:v>
                </c:pt>
                <c:pt idx="8">
                  <c:v>44631</c:v>
                </c:pt>
                <c:pt idx="9">
                  <c:v>44662</c:v>
                </c:pt>
                <c:pt idx="10">
                  <c:v>44692</c:v>
                </c:pt>
                <c:pt idx="11">
                  <c:v>44723</c:v>
                </c:pt>
              </c:numCache>
            </c:numRef>
          </c:cat>
          <c:val>
            <c:numRef>
              <c:f>'1.Summary BOP'!$D$277:$D$288</c:f>
              <c:numCache>
                <c:formatCode>#,##0</c:formatCode>
                <c:ptCount val="12"/>
                <c:pt idx="0">
                  <c:v>2234</c:v>
                </c:pt>
                <c:pt idx="1">
                  <c:v>2339</c:v>
                </c:pt>
                <c:pt idx="2">
                  <c:v>2627</c:v>
                </c:pt>
                <c:pt idx="3">
                  <c:v>2375</c:v>
                </c:pt>
                <c:pt idx="4">
                  <c:v>2737</c:v>
                </c:pt>
                <c:pt idx="5">
                  <c:v>2930</c:v>
                </c:pt>
                <c:pt idx="6">
                  <c:v>2503</c:v>
                </c:pt>
                <c:pt idx="7">
                  <c:v>2890</c:v>
                </c:pt>
                <c:pt idx="8">
                  <c:v>3071</c:v>
                </c:pt>
                <c:pt idx="9">
                  <c:v>3152</c:v>
                </c:pt>
                <c:pt idx="10">
                  <c:v>2505</c:v>
                </c:pt>
                <c:pt idx="11">
                  <c:v>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E-465F-82B9-528F4939C9B1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BOP'!$A$277:$A$288</c:f>
              <c:numCache>
                <c:formatCode>[$-409]mmm\-yy;@</c:formatCode>
                <c:ptCount val="12"/>
                <c:pt idx="0">
                  <c:v>44388</c:v>
                </c:pt>
                <c:pt idx="1">
                  <c:v>44419</c:v>
                </c:pt>
                <c:pt idx="2">
                  <c:v>44450</c:v>
                </c:pt>
                <c:pt idx="3">
                  <c:v>44480</c:v>
                </c:pt>
                <c:pt idx="4">
                  <c:v>44511</c:v>
                </c:pt>
                <c:pt idx="5">
                  <c:v>44541</c:v>
                </c:pt>
                <c:pt idx="6">
                  <c:v>44572</c:v>
                </c:pt>
                <c:pt idx="7">
                  <c:v>44603</c:v>
                </c:pt>
                <c:pt idx="8">
                  <c:v>44631</c:v>
                </c:pt>
                <c:pt idx="9">
                  <c:v>44662</c:v>
                </c:pt>
                <c:pt idx="10">
                  <c:v>44692</c:v>
                </c:pt>
                <c:pt idx="11">
                  <c:v>44723</c:v>
                </c:pt>
              </c:numCache>
            </c:numRef>
          </c:cat>
          <c:val>
            <c:numRef>
              <c:f>'1.Summary BOP'!$E$277:$E$288</c:f>
              <c:numCache>
                <c:formatCode>#,##0</c:formatCode>
                <c:ptCount val="12"/>
                <c:pt idx="0">
                  <c:v>5278</c:v>
                </c:pt>
                <c:pt idx="1">
                  <c:v>5869</c:v>
                </c:pt>
                <c:pt idx="2">
                  <c:v>5951</c:v>
                </c:pt>
                <c:pt idx="3">
                  <c:v>5776</c:v>
                </c:pt>
                <c:pt idx="4">
                  <c:v>6252</c:v>
                </c:pt>
                <c:pt idx="5">
                  <c:v>6310</c:v>
                </c:pt>
                <c:pt idx="6">
                  <c:v>6130</c:v>
                </c:pt>
                <c:pt idx="7">
                  <c:v>5066</c:v>
                </c:pt>
                <c:pt idx="8">
                  <c:v>6114</c:v>
                </c:pt>
                <c:pt idx="9">
                  <c:v>5959</c:v>
                </c:pt>
                <c:pt idx="10">
                  <c:v>5634</c:v>
                </c:pt>
                <c:pt idx="11">
                  <c:v>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E-465F-82B9-528F4939C9B1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BOP'!$A$277:$A$288</c:f>
              <c:numCache>
                <c:formatCode>[$-409]mmm\-yy;@</c:formatCode>
                <c:ptCount val="12"/>
                <c:pt idx="0">
                  <c:v>44388</c:v>
                </c:pt>
                <c:pt idx="1">
                  <c:v>44419</c:v>
                </c:pt>
                <c:pt idx="2">
                  <c:v>44450</c:v>
                </c:pt>
                <c:pt idx="3">
                  <c:v>44480</c:v>
                </c:pt>
                <c:pt idx="4">
                  <c:v>44511</c:v>
                </c:pt>
                <c:pt idx="5">
                  <c:v>44541</c:v>
                </c:pt>
                <c:pt idx="6">
                  <c:v>44572</c:v>
                </c:pt>
                <c:pt idx="7">
                  <c:v>44603</c:v>
                </c:pt>
                <c:pt idx="8">
                  <c:v>44631</c:v>
                </c:pt>
                <c:pt idx="9">
                  <c:v>44662</c:v>
                </c:pt>
                <c:pt idx="10">
                  <c:v>44692</c:v>
                </c:pt>
                <c:pt idx="11">
                  <c:v>44723</c:v>
                </c:pt>
              </c:numCache>
            </c:numRef>
          </c:cat>
          <c:val>
            <c:numRef>
              <c:f>'1.Summary BOP'!$D$291:$D$302</c:f>
              <c:numCache>
                <c:formatCode>#,##0</c:formatCode>
                <c:ptCount val="12"/>
                <c:pt idx="0">
                  <c:v>2438.2787298343201</c:v>
                </c:pt>
                <c:pt idx="1">
                  <c:v>2496.46382778935</c:v>
                </c:pt>
                <c:pt idx="2">
                  <c:v>2578.0721472411801</c:v>
                </c:pt>
                <c:pt idx="3">
                  <c:v>2473.26683029065</c:v>
                </c:pt>
                <c:pt idx="4">
                  <c:v>2623.3240981459098</c:v>
                </c:pt>
                <c:pt idx="5">
                  <c:v>2665.24830854225</c:v>
                </c:pt>
                <c:pt idx="6">
                  <c:v>2571.55094974337</c:v>
                </c:pt>
                <c:pt idx="7">
                  <c:v>2931.9062705987699</c:v>
                </c:pt>
                <c:pt idx="8">
                  <c:v>2834.1021835300098</c:v>
                </c:pt>
                <c:pt idx="9">
                  <c:v>3192.4437638607801</c:v>
                </c:pt>
                <c:pt idx="10">
                  <c:v>2624.49940507765</c:v>
                </c:pt>
                <c:pt idx="11">
                  <c:v>2983.71944510295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E-465F-82B9-528F4939C9B1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BOP'!$A$277:$A$288</c:f>
              <c:numCache>
                <c:formatCode>[$-409]mmm\-yy;@</c:formatCode>
                <c:ptCount val="12"/>
                <c:pt idx="0">
                  <c:v>44388</c:v>
                </c:pt>
                <c:pt idx="1">
                  <c:v>44419</c:v>
                </c:pt>
                <c:pt idx="2">
                  <c:v>44450</c:v>
                </c:pt>
                <c:pt idx="3">
                  <c:v>44480</c:v>
                </c:pt>
                <c:pt idx="4">
                  <c:v>44511</c:v>
                </c:pt>
                <c:pt idx="5">
                  <c:v>44541</c:v>
                </c:pt>
                <c:pt idx="6">
                  <c:v>44572</c:v>
                </c:pt>
                <c:pt idx="7">
                  <c:v>44603</c:v>
                </c:pt>
                <c:pt idx="8">
                  <c:v>44631</c:v>
                </c:pt>
                <c:pt idx="9">
                  <c:v>44662</c:v>
                </c:pt>
                <c:pt idx="10">
                  <c:v>44692</c:v>
                </c:pt>
                <c:pt idx="11">
                  <c:v>44723</c:v>
                </c:pt>
              </c:numCache>
            </c:numRef>
          </c:cat>
          <c:val>
            <c:numRef>
              <c:f>'1.Summary BOP'!$E$291:$E$302</c:f>
              <c:numCache>
                <c:formatCode>#,##0</c:formatCode>
                <c:ptCount val="12"/>
                <c:pt idx="0">
                  <c:v>5223.2214808193503</c:v>
                </c:pt>
                <c:pt idx="1">
                  <c:v>5801.30006122333</c:v>
                </c:pt>
                <c:pt idx="2">
                  <c:v>6046.0052950229701</c:v>
                </c:pt>
                <c:pt idx="3">
                  <c:v>6139.9225090134296</c:v>
                </c:pt>
                <c:pt idx="4">
                  <c:v>6194.3989687571402</c:v>
                </c:pt>
                <c:pt idx="5">
                  <c:v>5952.4100552032496</c:v>
                </c:pt>
                <c:pt idx="6">
                  <c:v>6399.7652822897599</c:v>
                </c:pt>
                <c:pt idx="7">
                  <c:v>5454.8063703582102</c:v>
                </c:pt>
                <c:pt idx="8">
                  <c:v>5854.5309653260801</c:v>
                </c:pt>
                <c:pt idx="9">
                  <c:v>6338.4192584600096</c:v>
                </c:pt>
                <c:pt idx="10">
                  <c:v>5672.5055476965099</c:v>
                </c:pt>
                <c:pt idx="11">
                  <c:v>6395.9340818452602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4E-465F-82B9-528F4939C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47072"/>
        <c:axId val="99950976"/>
      </c:lineChart>
      <c:dateAx>
        <c:axId val="9934707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50976"/>
        <c:crosses val="autoZero"/>
        <c:auto val="1"/>
        <c:lblOffset val="100"/>
        <c:baseTimeUnit val="months"/>
      </c:dateAx>
      <c:valAx>
        <c:axId val="999509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347072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33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BOP'!$A$277:$A$288</c:f>
              <c:numCache>
                <c:formatCode>[$-409]mmm\-yy;@</c:formatCode>
                <c:ptCount val="12"/>
                <c:pt idx="0">
                  <c:v>44388</c:v>
                </c:pt>
                <c:pt idx="1">
                  <c:v>44419</c:v>
                </c:pt>
                <c:pt idx="2">
                  <c:v>44450</c:v>
                </c:pt>
                <c:pt idx="3">
                  <c:v>44480</c:v>
                </c:pt>
                <c:pt idx="4">
                  <c:v>44511</c:v>
                </c:pt>
                <c:pt idx="5">
                  <c:v>44541</c:v>
                </c:pt>
                <c:pt idx="6">
                  <c:v>44572</c:v>
                </c:pt>
                <c:pt idx="7">
                  <c:v>44603</c:v>
                </c:pt>
                <c:pt idx="8">
                  <c:v>44631</c:v>
                </c:pt>
                <c:pt idx="9">
                  <c:v>44662</c:v>
                </c:pt>
                <c:pt idx="10">
                  <c:v>44692</c:v>
                </c:pt>
                <c:pt idx="11">
                  <c:v>44723</c:v>
                </c:pt>
              </c:numCache>
            </c:numRef>
          </c:cat>
          <c:val>
            <c:numRef>
              <c:f>'1.Summary BOP'!$F$277:$F$288</c:f>
              <c:numCache>
                <c:formatCode>#,##0</c:formatCode>
                <c:ptCount val="12"/>
                <c:pt idx="0">
                  <c:v>495</c:v>
                </c:pt>
                <c:pt idx="1">
                  <c:v>557</c:v>
                </c:pt>
                <c:pt idx="2">
                  <c:v>581</c:v>
                </c:pt>
                <c:pt idx="3">
                  <c:v>564</c:v>
                </c:pt>
                <c:pt idx="4">
                  <c:v>582</c:v>
                </c:pt>
                <c:pt idx="5">
                  <c:v>699</c:v>
                </c:pt>
                <c:pt idx="6">
                  <c:v>529</c:v>
                </c:pt>
                <c:pt idx="7">
                  <c:v>560</c:v>
                </c:pt>
                <c:pt idx="8">
                  <c:v>711</c:v>
                </c:pt>
                <c:pt idx="9">
                  <c:v>645</c:v>
                </c:pt>
                <c:pt idx="10">
                  <c:v>515</c:v>
                </c:pt>
                <c:pt idx="11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B-4BBE-8D15-B6B0BA1531AE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BOP'!$A$277:$A$288</c:f>
              <c:numCache>
                <c:formatCode>[$-409]mmm\-yy;@</c:formatCode>
                <c:ptCount val="12"/>
                <c:pt idx="0">
                  <c:v>44388</c:v>
                </c:pt>
                <c:pt idx="1">
                  <c:v>44419</c:v>
                </c:pt>
                <c:pt idx="2">
                  <c:v>44450</c:v>
                </c:pt>
                <c:pt idx="3">
                  <c:v>44480</c:v>
                </c:pt>
                <c:pt idx="4">
                  <c:v>44511</c:v>
                </c:pt>
                <c:pt idx="5">
                  <c:v>44541</c:v>
                </c:pt>
                <c:pt idx="6">
                  <c:v>44572</c:v>
                </c:pt>
                <c:pt idx="7">
                  <c:v>44603</c:v>
                </c:pt>
                <c:pt idx="8">
                  <c:v>44631</c:v>
                </c:pt>
                <c:pt idx="9">
                  <c:v>44662</c:v>
                </c:pt>
                <c:pt idx="10">
                  <c:v>44692</c:v>
                </c:pt>
                <c:pt idx="11">
                  <c:v>44723</c:v>
                </c:pt>
              </c:numCache>
            </c:numRef>
          </c:cat>
          <c:val>
            <c:numRef>
              <c:f>'1.Summary BOP'!$G$277:$G$288</c:f>
              <c:numCache>
                <c:formatCode>#,##0</c:formatCode>
                <c:ptCount val="12"/>
                <c:pt idx="0">
                  <c:v>889</c:v>
                </c:pt>
                <c:pt idx="1">
                  <c:v>1065</c:v>
                </c:pt>
                <c:pt idx="2">
                  <c:v>905</c:v>
                </c:pt>
                <c:pt idx="3">
                  <c:v>1108</c:v>
                </c:pt>
                <c:pt idx="4">
                  <c:v>1128</c:v>
                </c:pt>
                <c:pt idx="5">
                  <c:v>1257</c:v>
                </c:pt>
                <c:pt idx="6">
                  <c:v>1119</c:v>
                </c:pt>
                <c:pt idx="7">
                  <c:v>968</c:v>
                </c:pt>
                <c:pt idx="8">
                  <c:v>1105</c:v>
                </c:pt>
                <c:pt idx="9">
                  <c:v>1091</c:v>
                </c:pt>
                <c:pt idx="10">
                  <c:v>978</c:v>
                </c:pt>
                <c:pt idx="11">
                  <c:v>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B-4BBE-8D15-B6B0BA1531AE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BOP'!$A$277:$A$288</c:f>
              <c:numCache>
                <c:formatCode>[$-409]mmm\-yy;@</c:formatCode>
                <c:ptCount val="12"/>
                <c:pt idx="0">
                  <c:v>44388</c:v>
                </c:pt>
                <c:pt idx="1">
                  <c:v>44419</c:v>
                </c:pt>
                <c:pt idx="2">
                  <c:v>44450</c:v>
                </c:pt>
                <c:pt idx="3">
                  <c:v>44480</c:v>
                </c:pt>
                <c:pt idx="4">
                  <c:v>44511</c:v>
                </c:pt>
                <c:pt idx="5">
                  <c:v>44541</c:v>
                </c:pt>
                <c:pt idx="6">
                  <c:v>44572</c:v>
                </c:pt>
                <c:pt idx="7">
                  <c:v>44603</c:v>
                </c:pt>
                <c:pt idx="8">
                  <c:v>44631</c:v>
                </c:pt>
                <c:pt idx="9">
                  <c:v>44662</c:v>
                </c:pt>
                <c:pt idx="10">
                  <c:v>44692</c:v>
                </c:pt>
                <c:pt idx="11">
                  <c:v>44723</c:v>
                </c:pt>
              </c:numCache>
            </c:numRef>
          </c:cat>
          <c:val>
            <c:numRef>
              <c:f>'1.Summary BOP'!$F$291:$F$302</c:f>
              <c:numCache>
                <c:formatCode>#,##0</c:formatCode>
                <c:ptCount val="12"/>
                <c:pt idx="0">
                  <c:v>545.608798891427</c:v>
                </c:pt>
                <c:pt idx="1">
                  <c:v>612.01453310294903</c:v>
                </c:pt>
                <c:pt idx="2">
                  <c:v>592.32666224064405</c:v>
                </c:pt>
                <c:pt idx="3">
                  <c:v>581.30933016839799</c:v>
                </c:pt>
                <c:pt idx="4">
                  <c:v>567.40314052693202</c:v>
                </c:pt>
                <c:pt idx="5">
                  <c:v>540.97492466338599</c:v>
                </c:pt>
                <c:pt idx="6">
                  <c:v>546.00231415553503</c:v>
                </c:pt>
                <c:pt idx="7">
                  <c:v>588.36981070763898</c:v>
                </c:pt>
                <c:pt idx="8">
                  <c:v>646.14684059521301</c:v>
                </c:pt>
                <c:pt idx="9">
                  <c:v>674.27076027954502</c:v>
                </c:pt>
                <c:pt idx="10">
                  <c:v>553.87879349758703</c:v>
                </c:pt>
                <c:pt idx="11">
                  <c:v>650.74948746045095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B-4BBE-8D15-B6B0BA1531AE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BOP'!$A$277:$A$288</c:f>
              <c:numCache>
                <c:formatCode>[$-409]mmm\-yy;@</c:formatCode>
                <c:ptCount val="12"/>
                <c:pt idx="0">
                  <c:v>44388</c:v>
                </c:pt>
                <c:pt idx="1">
                  <c:v>44419</c:v>
                </c:pt>
                <c:pt idx="2">
                  <c:v>44450</c:v>
                </c:pt>
                <c:pt idx="3">
                  <c:v>44480</c:v>
                </c:pt>
                <c:pt idx="4">
                  <c:v>44511</c:v>
                </c:pt>
                <c:pt idx="5">
                  <c:v>44541</c:v>
                </c:pt>
                <c:pt idx="6">
                  <c:v>44572</c:v>
                </c:pt>
                <c:pt idx="7">
                  <c:v>44603</c:v>
                </c:pt>
                <c:pt idx="8">
                  <c:v>44631</c:v>
                </c:pt>
                <c:pt idx="9">
                  <c:v>44662</c:v>
                </c:pt>
                <c:pt idx="10">
                  <c:v>44692</c:v>
                </c:pt>
                <c:pt idx="11">
                  <c:v>44723</c:v>
                </c:pt>
              </c:numCache>
            </c:numRef>
          </c:cat>
          <c:val>
            <c:numRef>
              <c:f>'1.Summary BOP'!$G$291:$G$302</c:f>
              <c:numCache>
                <c:formatCode>#,##0</c:formatCode>
                <c:ptCount val="12"/>
                <c:pt idx="0">
                  <c:v>852.60433623262998</c:v>
                </c:pt>
                <c:pt idx="1">
                  <c:v>1010.41004954529</c:v>
                </c:pt>
                <c:pt idx="2">
                  <c:v>966.36479799282495</c:v>
                </c:pt>
                <c:pt idx="3">
                  <c:v>1113.66026843701</c:v>
                </c:pt>
                <c:pt idx="4">
                  <c:v>1188.24694087382</c:v>
                </c:pt>
                <c:pt idx="5">
                  <c:v>1163.09355910711</c:v>
                </c:pt>
                <c:pt idx="6">
                  <c:v>1159.56787151258</c:v>
                </c:pt>
                <c:pt idx="7">
                  <c:v>1051.59545293307</c:v>
                </c:pt>
                <c:pt idx="8">
                  <c:v>1167.7070166049</c:v>
                </c:pt>
                <c:pt idx="9">
                  <c:v>1159.01431993904</c:v>
                </c:pt>
                <c:pt idx="10">
                  <c:v>866.64575045827803</c:v>
                </c:pt>
                <c:pt idx="11">
                  <c:v>1281.20242807873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4B-4BBE-8D15-B6B0BA15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83360"/>
        <c:axId val="99984896"/>
      </c:lineChart>
      <c:dateAx>
        <c:axId val="999833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4896"/>
        <c:crosses val="autoZero"/>
        <c:auto val="1"/>
        <c:lblOffset val="100"/>
        <c:baseTimeUnit val="months"/>
      </c:dateAx>
      <c:valAx>
        <c:axId val="99984896"/>
        <c:scaling>
          <c:orientation val="minMax"/>
          <c:max val="16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3360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43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74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BOP'!$A$211:$A$222</c:f>
              <c:numCache>
                <c:formatCode>[$-409]mmm\-yy;@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'1.Summary BOP'!$D$211:$D$222</c:f>
              <c:numCache>
                <c:formatCode>#,##0</c:formatCode>
                <c:ptCount val="12"/>
                <c:pt idx="0">
                  <c:v>2215</c:v>
                </c:pt>
                <c:pt idx="1">
                  <c:v>2734</c:v>
                </c:pt>
                <c:pt idx="2">
                  <c:v>2438</c:v>
                </c:pt>
                <c:pt idx="3">
                  <c:v>2281</c:v>
                </c:pt>
                <c:pt idx="4">
                  <c:v>2246</c:v>
                </c:pt>
                <c:pt idx="5">
                  <c:v>2308</c:v>
                </c:pt>
                <c:pt idx="6">
                  <c:v>2222</c:v>
                </c:pt>
                <c:pt idx="7">
                  <c:v>2199</c:v>
                </c:pt>
                <c:pt idx="8">
                  <c:v>2422</c:v>
                </c:pt>
                <c:pt idx="9">
                  <c:v>2135</c:v>
                </c:pt>
                <c:pt idx="10">
                  <c:v>2565</c:v>
                </c:pt>
                <c:pt idx="11">
                  <c:v>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3-448B-AB7F-F2ED893687C7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BOP'!$A$211:$A$222</c:f>
              <c:numCache>
                <c:formatCode>[$-409]mmm\-yy;@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'1.Summary BOP'!$E$211:$E$222</c:f>
              <c:numCache>
                <c:formatCode>#,##0</c:formatCode>
                <c:ptCount val="12"/>
                <c:pt idx="0">
                  <c:v>5562</c:v>
                </c:pt>
                <c:pt idx="1">
                  <c:v>6007</c:v>
                </c:pt>
                <c:pt idx="2">
                  <c:v>4951</c:v>
                </c:pt>
                <c:pt idx="3">
                  <c:v>4657</c:v>
                </c:pt>
                <c:pt idx="4">
                  <c:v>4340</c:v>
                </c:pt>
                <c:pt idx="5">
                  <c:v>4256</c:v>
                </c:pt>
                <c:pt idx="6">
                  <c:v>4109</c:v>
                </c:pt>
                <c:pt idx="7">
                  <c:v>4104</c:v>
                </c:pt>
                <c:pt idx="8">
                  <c:v>4158</c:v>
                </c:pt>
                <c:pt idx="9">
                  <c:v>3622</c:v>
                </c:pt>
                <c:pt idx="10">
                  <c:v>3752</c:v>
                </c:pt>
                <c:pt idx="11">
                  <c:v>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3-448B-AB7F-F2ED893687C7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BOP'!$A$211:$A$222</c:f>
              <c:numCache>
                <c:formatCode>[$-409]mmm\-yy;@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'1.Summary BOP'!$D$225:$D$236</c:f>
              <c:numCache>
                <c:formatCode>#,##0</c:formatCode>
                <c:ptCount val="12"/>
                <c:pt idx="0">
                  <c:v>2566.6651922522801</c:v>
                </c:pt>
                <c:pt idx="1">
                  <c:v>2727.9354108825801</c:v>
                </c:pt>
                <c:pt idx="2">
                  <c:v>2441.9309431756001</c:v>
                </c:pt>
                <c:pt idx="3">
                  <c:v>2300.9635763472802</c:v>
                </c:pt>
                <c:pt idx="4">
                  <c:v>2168.7681932402502</c:v>
                </c:pt>
                <c:pt idx="5">
                  <c:v>2162.0876001110501</c:v>
                </c:pt>
                <c:pt idx="6">
                  <c:v>2239.1032503197898</c:v>
                </c:pt>
                <c:pt idx="7">
                  <c:v>2246.6378509800202</c:v>
                </c:pt>
                <c:pt idx="8">
                  <c:v>2245.87132210554</c:v>
                </c:pt>
                <c:pt idx="9">
                  <c:v>2258.0993098966201</c:v>
                </c:pt>
                <c:pt idx="10">
                  <c:v>2495.6438893918098</c:v>
                </c:pt>
                <c:pt idx="11">
                  <c:v>2066.1368933199501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3-448B-AB7F-F2ED893687C7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BOP'!$A$211:$A$222</c:f>
              <c:numCache>
                <c:formatCode>[$-409]mmm\-yy;@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'1.Summary BOP'!$E$225:$E$236</c:f>
              <c:numCache>
                <c:formatCode>#,##0</c:formatCode>
                <c:ptCount val="12"/>
                <c:pt idx="0">
                  <c:v>5680.4109095464801</c:v>
                </c:pt>
                <c:pt idx="1">
                  <c:v>5712.7487419699601</c:v>
                </c:pt>
                <c:pt idx="2">
                  <c:v>5029.8768343137799</c:v>
                </c:pt>
                <c:pt idx="3">
                  <c:v>4895.4197339824696</c:v>
                </c:pt>
                <c:pt idx="4">
                  <c:v>4363.0333312275798</c:v>
                </c:pt>
                <c:pt idx="5">
                  <c:v>4250.5197638065201</c:v>
                </c:pt>
                <c:pt idx="6">
                  <c:v>4071.78964291391</c:v>
                </c:pt>
                <c:pt idx="7">
                  <c:v>4405.2717346194404</c:v>
                </c:pt>
                <c:pt idx="8">
                  <c:v>3974.4770461990602</c:v>
                </c:pt>
                <c:pt idx="9">
                  <c:v>3983.0730850049299</c:v>
                </c:pt>
                <c:pt idx="10">
                  <c:v>3651.7686759437202</c:v>
                </c:pt>
                <c:pt idx="11">
                  <c:v>2820.4144940167398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83-448B-AB7F-F2ED89368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47072"/>
        <c:axId val="99950976"/>
      </c:lineChart>
      <c:dateAx>
        <c:axId val="9934707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50976"/>
        <c:crosses val="autoZero"/>
        <c:auto val="1"/>
        <c:lblOffset val="100"/>
        <c:baseTimeUnit val="months"/>
      </c:dateAx>
      <c:valAx>
        <c:axId val="999509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347072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33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BOP'!$A$211:$A$222</c:f>
              <c:numCache>
                <c:formatCode>[$-409]mmm\-yy;@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'1.Summary BOP'!$F$211:$F$222</c:f>
              <c:numCache>
                <c:formatCode>#,##0</c:formatCode>
                <c:ptCount val="12"/>
                <c:pt idx="0">
                  <c:v>546</c:v>
                </c:pt>
                <c:pt idx="1">
                  <c:v>606</c:v>
                </c:pt>
                <c:pt idx="2">
                  <c:v>565</c:v>
                </c:pt>
                <c:pt idx="3">
                  <c:v>622</c:v>
                </c:pt>
                <c:pt idx="4">
                  <c:v>751</c:v>
                </c:pt>
                <c:pt idx="5">
                  <c:v>780</c:v>
                </c:pt>
                <c:pt idx="6">
                  <c:v>686</c:v>
                </c:pt>
                <c:pt idx="7">
                  <c:v>591</c:v>
                </c:pt>
                <c:pt idx="8">
                  <c:v>666</c:v>
                </c:pt>
                <c:pt idx="9">
                  <c:v>554</c:v>
                </c:pt>
                <c:pt idx="10">
                  <c:v>638</c:v>
                </c:pt>
                <c:pt idx="11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B-40F6-BD07-4A7D31CD0E8F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BOP'!$A$211:$A$222</c:f>
              <c:numCache>
                <c:formatCode>[$-409]mmm\-yy;@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'1.Summary BOP'!$G$211:$G$222</c:f>
              <c:numCache>
                <c:formatCode>#,##0</c:formatCode>
                <c:ptCount val="12"/>
                <c:pt idx="0">
                  <c:v>587</c:v>
                </c:pt>
                <c:pt idx="1">
                  <c:v>750</c:v>
                </c:pt>
                <c:pt idx="2">
                  <c:v>678</c:v>
                </c:pt>
                <c:pt idx="3">
                  <c:v>699</c:v>
                </c:pt>
                <c:pt idx="4">
                  <c:v>677</c:v>
                </c:pt>
                <c:pt idx="5">
                  <c:v>733</c:v>
                </c:pt>
                <c:pt idx="6">
                  <c:v>681</c:v>
                </c:pt>
                <c:pt idx="7">
                  <c:v>677</c:v>
                </c:pt>
                <c:pt idx="8">
                  <c:v>705</c:v>
                </c:pt>
                <c:pt idx="9">
                  <c:v>725</c:v>
                </c:pt>
                <c:pt idx="10">
                  <c:v>980</c:v>
                </c:pt>
                <c:pt idx="11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B-40F6-BD07-4A7D31CD0E8F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BOP'!$A$211:$A$222</c:f>
              <c:numCache>
                <c:formatCode>[$-409]mmm\-yy;@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'1.Summary BOP'!$F$225:$F$236</c:f>
              <c:numCache>
                <c:formatCode>#,##0</c:formatCode>
                <c:ptCount val="12"/>
                <c:pt idx="0">
                  <c:v>624.81866027810804</c:v>
                </c:pt>
                <c:pt idx="1">
                  <c:v>619.71347905367804</c:v>
                </c:pt>
                <c:pt idx="2">
                  <c:v>588.47828550115298</c:v>
                </c:pt>
                <c:pt idx="3">
                  <c:v>637.423472097385</c:v>
                </c:pt>
                <c:pt idx="4">
                  <c:v>723.28216071199699</c:v>
                </c:pt>
                <c:pt idx="5">
                  <c:v>637.250853442324</c:v>
                </c:pt>
                <c:pt idx="6">
                  <c:v>708.304905045547</c:v>
                </c:pt>
                <c:pt idx="7">
                  <c:v>618.03952473859601</c:v>
                </c:pt>
                <c:pt idx="8">
                  <c:v>588.81204496952796</c:v>
                </c:pt>
                <c:pt idx="9">
                  <c:v>608.65147409418796</c:v>
                </c:pt>
                <c:pt idx="10">
                  <c:v>636.61822819717304</c:v>
                </c:pt>
                <c:pt idx="11">
                  <c:v>588.92624629967895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B-40F6-BD07-4A7D31CD0E8F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BOP'!$A$211:$A$222</c:f>
              <c:numCache>
                <c:formatCode>[$-409]mmm\-yy;@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'1.Summary BOP'!$G$225:$G$236</c:f>
              <c:numCache>
                <c:formatCode>#,##0</c:formatCode>
                <c:ptCount val="12"/>
                <c:pt idx="0">
                  <c:v>562.42246040503403</c:v>
                </c:pt>
                <c:pt idx="1">
                  <c:v>711.78320806658905</c:v>
                </c:pt>
                <c:pt idx="2">
                  <c:v>708.98759570932305</c:v>
                </c:pt>
                <c:pt idx="3">
                  <c:v>707.266699505573</c:v>
                </c:pt>
                <c:pt idx="4">
                  <c:v>715.34373371967104</c:v>
                </c:pt>
                <c:pt idx="5">
                  <c:v>688.561479957242</c:v>
                </c:pt>
                <c:pt idx="6">
                  <c:v>702.20270187133406</c:v>
                </c:pt>
                <c:pt idx="7">
                  <c:v>733.02574037744898</c:v>
                </c:pt>
                <c:pt idx="8">
                  <c:v>743.69713854215399</c:v>
                </c:pt>
                <c:pt idx="9">
                  <c:v>776.69247120383204</c:v>
                </c:pt>
                <c:pt idx="10">
                  <c:v>867.33954160655196</c:v>
                </c:pt>
                <c:pt idx="11">
                  <c:v>717.41221916247503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FB-40F6-BD07-4A7D31CD0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83360"/>
        <c:axId val="99984896"/>
      </c:lineChart>
      <c:dateAx>
        <c:axId val="999833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4896"/>
        <c:crosses val="autoZero"/>
        <c:auto val="1"/>
        <c:lblOffset val="100"/>
        <c:baseTimeUnit val="months"/>
      </c:dateAx>
      <c:valAx>
        <c:axId val="99984896"/>
        <c:scaling>
          <c:orientation val="minMax"/>
          <c:max val="16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3360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43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74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BOP'!$A$145:$A$156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BOP'!$D$145:$D$156</c:f>
              <c:numCache>
                <c:formatCode>#,##0</c:formatCode>
                <c:ptCount val="12"/>
                <c:pt idx="0">
                  <c:v>2104</c:v>
                </c:pt>
                <c:pt idx="1">
                  <c:v>2411</c:v>
                </c:pt>
                <c:pt idx="2">
                  <c:v>2439</c:v>
                </c:pt>
                <c:pt idx="3">
                  <c:v>2721</c:v>
                </c:pt>
                <c:pt idx="4">
                  <c:v>2697</c:v>
                </c:pt>
                <c:pt idx="5">
                  <c:v>2783</c:v>
                </c:pt>
                <c:pt idx="6">
                  <c:v>2680</c:v>
                </c:pt>
                <c:pt idx="7">
                  <c:v>2534</c:v>
                </c:pt>
                <c:pt idx="8">
                  <c:v>2523</c:v>
                </c:pt>
                <c:pt idx="9">
                  <c:v>2638</c:v>
                </c:pt>
                <c:pt idx="10">
                  <c:v>3007</c:v>
                </c:pt>
                <c:pt idx="11">
                  <c:v>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C-41C2-85F1-D28A9A62D39D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BOP'!$A$145:$A$156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BOP'!$E$145:$E$156</c:f>
              <c:numCache>
                <c:formatCode>#,##0</c:formatCode>
                <c:ptCount val="12"/>
                <c:pt idx="0">
                  <c:v>4149</c:v>
                </c:pt>
                <c:pt idx="1">
                  <c:v>4218</c:v>
                </c:pt>
                <c:pt idx="2">
                  <c:v>3929</c:v>
                </c:pt>
                <c:pt idx="3">
                  <c:v>4382</c:v>
                </c:pt>
                <c:pt idx="4">
                  <c:v>4537</c:v>
                </c:pt>
                <c:pt idx="5">
                  <c:v>4200</c:v>
                </c:pt>
                <c:pt idx="6">
                  <c:v>4686</c:v>
                </c:pt>
                <c:pt idx="7">
                  <c:v>4383</c:v>
                </c:pt>
                <c:pt idx="8">
                  <c:v>4573</c:v>
                </c:pt>
                <c:pt idx="9">
                  <c:v>4448</c:v>
                </c:pt>
                <c:pt idx="10">
                  <c:v>5014</c:v>
                </c:pt>
                <c:pt idx="11">
                  <c:v>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C-41C2-85F1-D28A9A62D39D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BOP'!$A$145:$A$156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BOP'!$D$159:$D$170</c:f>
              <c:numCache>
                <c:formatCode>#,##0</c:formatCode>
                <c:ptCount val="12"/>
                <c:pt idx="0">
                  <c:v>2395.4135555038902</c:v>
                </c:pt>
                <c:pt idx="1">
                  <c:v>2449.9246171036102</c:v>
                </c:pt>
                <c:pt idx="2">
                  <c:v>2500.7343681485099</c:v>
                </c:pt>
                <c:pt idx="3">
                  <c:v>2679.4834519087399</c:v>
                </c:pt>
                <c:pt idx="4">
                  <c:v>2607.0825123398699</c:v>
                </c:pt>
                <c:pt idx="5">
                  <c:v>2716.31257956953</c:v>
                </c:pt>
                <c:pt idx="6">
                  <c:v>2517.7228461817299</c:v>
                </c:pt>
                <c:pt idx="7">
                  <c:v>2506.92178746223</c:v>
                </c:pt>
                <c:pt idx="8">
                  <c:v>2564.4222247410298</c:v>
                </c:pt>
                <c:pt idx="9">
                  <c:v>2554.05888993692</c:v>
                </c:pt>
                <c:pt idx="10">
                  <c:v>2964.9670264947599</c:v>
                </c:pt>
                <c:pt idx="11">
                  <c:v>2568.7252398461201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C-41C2-85F1-D28A9A62D39D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BOP'!$A$145:$A$156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BOP'!$E$159:$E$170</c:f>
              <c:numCache>
                <c:formatCode>#,##0</c:formatCode>
                <c:ptCount val="12"/>
                <c:pt idx="0">
                  <c:v>4196.6919293424999</c:v>
                </c:pt>
                <c:pt idx="1">
                  <c:v>4071.72737022708</c:v>
                </c:pt>
                <c:pt idx="2">
                  <c:v>4187.6414457579604</c:v>
                </c:pt>
                <c:pt idx="3">
                  <c:v>4369.6730866918597</c:v>
                </c:pt>
                <c:pt idx="4">
                  <c:v>4594.28261846442</c:v>
                </c:pt>
                <c:pt idx="5">
                  <c:v>4319.3061150788099</c:v>
                </c:pt>
                <c:pt idx="6">
                  <c:v>4475.0975147313002</c:v>
                </c:pt>
                <c:pt idx="7">
                  <c:v>4498.39529768597</c:v>
                </c:pt>
                <c:pt idx="8">
                  <c:v>4769.6280407590302</c:v>
                </c:pt>
                <c:pt idx="9">
                  <c:v>4422.19241721254</c:v>
                </c:pt>
                <c:pt idx="10">
                  <c:v>4973.9954992819603</c:v>
                </c:pt>
                <c:pt idx="11">
                  <c:v>4472.3364264730299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EC-41C2-85F1-D28A9A62D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47072"/>
        <c:axId val="99950976"/>
      </c:lineChart>
      <c:dateAx>
        <c:axId val="9934707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50976"/>
        <c:crosses val="autoZero"/>
        <c:auto val="1"/>
        <c:lblOffset val="100"/>
        <c:baseTimeUnit val="months"/>
      </c:dateAx>
      <c:valAx>
        <c:axId val="999509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347072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33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BOP'!$A$159:$A$170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BOP'!$F$145:$F$156</c:f>
              <c:numCache>
                <c:formatCode>#,##0</c:formatCode>
                <c:ptCount val="12"/>
                <c:pt idx="0">
                  <c:v>526</c:v>
                </c:pt>
                <c:pt idx="1">
                  <c:v>621</c:v>
                </c:pt>
                <c:pt idx="2">
                  <c:v>554</c:v>
                </c:pt>
                <c:pt idx="3">
                  <c:v>607</c:v>
                </c:pt>
                <c:pt idx="4">
                  <c:v>630</c:v>
                </c:pt>
                <c:pt idx="5">
                  <c:v>742</c:v>
                </c:pt>
                <c:pt idx="6">
                  <c:v>676</c:v>
                </c:pt>
                <c:pt idx="7">
                  <c:v>620</c:v>
                </c:pt>
                <c:pt idx="8">
                  <c:v>709</c:v>
                </c:pt>
                <c:pt idx="9">
                  <c:v>656</c:v>
                </c:pt>
                <c:pt idx="10">
                  <c:v>705</c:v>
                </c:pt>
                <c:pt idx="11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F-4702-8E78-8F2540D91B61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BOP'!$A$159:$A$170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BOP'!$G$145:$G$156</c:f>
              <c:numCache>
                <c:formatCode>#,##0</c:formatCode>
                <c:ptCount val="12"/>
                <c:pt idx="0">
                  <c:v>892</c:v>
                </c:pt>
                <c:pt idx="1">
                  <c:v>929</c:v>
                </c:pt>
                <c:pt idx="2">
                  <c:v>926</c:v>
                </c:pt>
                <c:pt idx="3">
                  <c:v>814</c:v>
                </c:pt>
                <c:pt idx="4">
                  <c:v>801</c:v>
                </c:pt>
                <c:pt idx="5">
                  <c:v>856</c:v>
                </c:pt>
                <c:pt idx="6">
                  <c:v>972</c:v>
                </c:pt>
                <c:pt idx="7">
                  <c:v>769</c:v>
                </c:pt>
                <c:pt idx="8">
                  <c:v>908</c:v>
                </c:pt>
                <c:pt idx="9">
                  <c:v>876</c:v>
                </c:pt>
                <c:pt idx="10">
                  <c:v>936</c:v>
                </c:pt>
                <c:pt idx="11">
                  <c:v>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F-4702-8E78-8F2540D91B61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BOP'!$A$159:$A$170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BOP'!$F$159:$F$170</c:f>
              <c:numCache>
                <c:formatCode>#,##0</c:formatCode>
                <c:ptCount val="12"/>
                <c:pt idx="0">
                  <c:v>600.965121359367</c:v>
                </c:pt>
                <c:pt idx="1">
                  <c:v>646.16082206847204</c:v>
                </c:pt>
                <c:pt idx="2">
                  <c:v>589.50841116598201</c:v>
                </c:pt>
                <c:pt idx="3">
                  <c:v>619.016942658728</c:v>
                </c:pt>
                <c:pt idx="4">
                  <c:v>600.26151893925305</c:v>
                </c:pt>
                <c:pt idx="5">
                  <c:v>628.50278797697001</c:v>
                </c:pt>
                <c:pt idx="6">
                  <c:v>652.60387985205796</c:v>
                </c:pt>
                <c:pt idx="7">
                  <c:v>624.01387367747895</c:v>
                </c:pt>
                <c:pt idx="8">
                  <c:v>686.78253656346203</c:v>
                </c:pt>
                <c:pt idx="9">
                  <c:v>676.13092506801604</c:v>
                </c:pt>
                <c:pt idx="10">
                  <c:v>693.87840765997998</c:v>
                </c:pt>
                <c:pt idx="11">
                  <c:v>690.19569179612495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3F-4702-8E78-8F2540D91B61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BOP'!$A$159:$A$170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BOP'!$G$159:$G$170</c:f>
              <c:numCache>
                <c:formatCode>#,##0</c:formatCode>
                <c:ptCount val="12"/>
                <c:pt idx="0">
                  <c:v>858.09083088283296</c:v>
                </c:pt>
                <c:pt idx="1">
                  <c:v>879.60187838307104</c:v>
                </c:pt>
                <c:pt idx="2">
                  <c:v>949.02222520161604</c:v>
                </c:pt>
                <c:pt idx="3">
                  <c:v>828.68165713610404</c:v>
                </c:pt>
                <c:pt idx="4">
                  <c:v>848.83262883871203</c:v>
                </c:pt>
                <c:pt idx="5">
                  <c:v>812.76066023928502</c:v>
                </c:pt>
                <c:pt idx="6">
                  <c:v>998.49301211151703</c:v>
                </c:pt>
                <c:pt idx="7">
                  <c:v>830.750574767638</c:v>
                </c:pt>
                <c:pt idx="8">
                  <c:v>960.15600603807104</c:v>
                </c:pt>
                <c:pt idx="9">
                  <c:v>941.135357754246</c:v>
                </c:pt>
                <c:pt idx="10">
                  <c:v>828.49565041145297</c:v>
                </c:pt>
                <c:pt idx="11">
                  <c:v>1075.7235020488099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3F-4702-8E78-8F2540D91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83360"/>
        <c:axId val="99984896"/>
      </c:lineChart>
      <c:dateAx>
        <c:axId val="999833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4896"/>
        <c:crosses val="autoZero"/>
        <c:auto val="1"/>
        <c:lblOffset val="100"/>
        <c:baseTimeUnit val="months"/>
      </c:dateAx>
      <c:valAx>
        <c:axId val="99984896"/>
        <c:scaling>
          <c:orientation val="minMax"/>
          <c:max val="16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3360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43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74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'1.Summary BOP'!$A$9:$A$20</c:f>
              <c:numCache>
                <c:formatCode>[$-409]mmm\-yy;@</c:formatCode>
                <c:ptCount val="10"/>
                <c:pt idx="0">
                  <c:v>45869</c:v>
                </c:pt>
                <c:pt idx="1">
                  <c:v>45900</c:v>
                </c:pt>
                <c:pt idx="2">
                  <c:v>45930</c:v>
                </c:pt>
                <c:pt idx="3">
                  <c:v>45961</c:v>
                </c:pt>
                <c:pt idx="4">
                  <c:v>45991</c:v>
                </c:pt>
                <c:pt idx="5">
                  <c:v>46022</c:v>
                </c:pt>
                <c:pt idx="6">
                  <c:v>46053</c:v>
                </c:pt>
                <c:pt idx="7">
                  <c:v>46081</c:v>
                </c:pt>
                <c:pt idx="8">
                  <c:v>46112</c:v>
                </c:pt>
                <c:pt idx="9">
                  <c:v>46142</c:v>
                </c:pt>
              </c:numCache>
            </c:numRef>
          </c:cat>
          <c:val>
            <c:numRef>
              <c:f>'1.Summary BOP'!$D$9:$D$20</c:f>
              <c:numCache>
                <c:formatCode>#,##0</c:formatCode>
                <c:ptCount val="10"/>
                <c:pt idx="0">
                  <c:v>2750</c:v>
                </c:pt>
                <c:pt idx="1">
                  <c:v>2488</c:v>
                </c:pt>
                <c:pt idx="2">
                  <c:v>2609</c:v>
                </c:pt>
                <c:pt idx="3">
                  <c:v>2632</c:v>
                </c:pt>
                <c:pt idx="4">
                  <c:v>2277</c:v>
                </c:pt>
                <c:pt idx="5">
                  <c:v>2758</c:v>
                </c:pt>
                <c:pt idx="6">
                  <c:v>2745</c:v>
                </c:pt>
                <c:pt idx="7">
                  <c:v>2480</c:v>
                </c:pt>
                <c:pt idx="8">
                  <c:v>2527</c:v>
                </c:pt>
                <c:pt idx="9">
                  <c:v>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6-44DF-9BDB-2F195946AE7E}"/>
            </c:ext>
          </c:extLst>
        </c:ser>
        <c:ser>
          <c:idx val="1"/>
          <c:order val="1"/>
          <c:marker>
            <c:symbol val="none"/>
          </c:marker>
          <c:cat>
            <c:numRef>
              <c:f>'1.Summary BOP'!$A$9:$A$20</c:f>
              <c:numCache>
                <c:formatCode>[$-409]mmm\-yy;@</c:formatCode>
                <c:ptCount val="10"/>
                <c:pt idx="0">
                  <c:v>45869</c:v>
                </c:pt>
                <c:pt idx="1">
                  <c:v>45900</c:v>
                </c:pt>
                <c:pt idx="2">
                  <c:v>45930</c:v>
                </c:pt>
                <c:pt idx="3">
                  <c:v>45961</c:v>
                </c:pt>
                <c:pt idx="4">
                  <c:v>45991</c:v>
                </c:pt>
                <c:pt idx="5">
                  <c:v>46022</c:v>
                </c:pt>
                <c:pt idx="6">
                  <c:v>46053</c:v>
                </c:pt>
                <c:pt idx="7">
                  <c:v>46081</c:v>
                </c:pt>
                <c:pt idx="8">
                  <c:v>46112</c:v>
                </c:pt>
                <c:pt idx="9">
                  <c:v>46142</c:v>
                </c:pt>
              </c:numCache>
            </c:numRef>
          </c:cat>
          <c:val>
            <c:numRef>
              <c:f>'1.Summary BOP'!$E$9:$E$20</c:f>
              <c:numCache>
                <c:formatCode>#,##0</c:formatCode>
                <c:ptCount val="10"/>
                <c:pt idx="0">
                  <c:v>5429</c:v>
                </c:pt>
                <c:pt idx="1">
                  <c:v>5020</c:v>
                </c:pt>
                <c:pt idx="2">
                  <c:v>5040</c:v>
                </c:pt>
                <c:pt idx="3">
                  <c:v>5396</c:v>
                </c:pt>
                <c:pt idx="4">
                  <c:v>4730</c:v>
                </c:pt>
                <c:pt idx="5">
                  <c:v>5765</c:v>
                </c:pt>
                <c:pt idx="6">
                  <c:v>5346</c:v>
                </c:pt>
                <c:pt idx="7">
                  <c:v>5165</c:v>
                </c:pt>
                <c:pt idx="8">
                  <c:v>4892</c:v>
                </c:pt>
                <c:pt idx="9">
                  <c:v>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6-44DF-9BDB-2F195946AE7E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BOP'!$A$9:$A$20</c:f>
              <c:numCache>
                <c:formatCode>[$-409]mmm\-yy;@</c:formatCode>
                <c:ptCount val="10"/>
                <c:pt idx="0">
                  <c:v>45869</c:v>
                </c:pt>
                <c:pt idx="1">
                  <c:v>45900</c:v>
                </c:pt>
                <c:pt idx="2">
                  <c:v>45930</c:v>
                </c:pt>
                <c:pt idx="3">
                  <c:v>45961</c:v>
                </c:pt>
                <c:pt idx="4">
                  <c:v>45991</c:v>
                </c:pt>
                <c:pt idx="5">
                  <c:v>46022</c:v>
                </c:pt>
                <c:pt idx="6">
                  <c:v>46053</c:v>
                </c:pt>
                <c:pt idx="7">
                  <c:v>46081</c:v>
                </c:pt>
                <c:pt idx="8">
                  <c:v>46112</c:v>
                </c:pt>
                <c:pt idx="9">
                  <c:v>46142</c:v>
                </c:pt>
              </c:numCache>
            </c:numRef>
          </c:cat>
          <c:val>
            <c:numRef>
              <c:f>'1.Summary BOP'!$D$24:$D$35</c:f>
              <c:numCache>
                <c:formatCode>#,##0</c:formatCode>
                <c:ptCount val="10"/>
                <c:pt idx="0">
                  <c:v>2825</c:v>
                </c:pt>
                <c:pt idx="1">
                  <c:v>2619.6473551637278</c:v>
                </c:pt>
                <c:pt idx="2">
                  <c:v>2671.1354864919767</c:v>
                </c:pt>
                <c:pt idx="3">
                  <c:v>2618.644910954134</c:v>
                </c:pt>
                <c:pt idx="4">
                  <c:v>2310.9712777834161</c:v>
                </c:pt>
                <c:pt idx="5">
                  <c:v>2735.5683396151558</c:v>
                </c:pt>
                <c:pt idx="6">
                  <c:v>3035.8327803583279</c:v>
                </c:pt>
                <c:pt idx="7">
                  <c:v>2602.8547439126783</c:v>
                </c:pt>
                <c:pt idx="8">
                  <c:v>2566.5244769449528</c:v>
                </c:pt>
                <c:pt idx="9">
                  <c:v>2545.0203959804994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6-44DF-9BDB-2F195946AE7E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BOP'!$A$9:$A$20</c:f>
              <c:numCache>
                <c:formatCode>[$-409]mmm\-yy;@</c:formatCode>
                <c:ptCount val="10"/>
                <c:pt idx="0">
                  <c:v>45869</c:v>
                </c:pt>
                <c:pt idx="1">
                  <c:v>45900</c:v>
                </c:pt>
                <c:pt idx="2">
                  <c:v>45930</c:v>
                </c:pt>
                <c:pt idx="3">
                  <c:v>45961</c:v>
                </c:pt>
                <c:pt idx="4">
                  <c:v>45991</c:v>
                </c:pt>
                <c:pt idx="5">
                  <c:v>46022</c:v>
                </c:pt>
                <c:pt idx="6">
                  <c:v>46053</c:v>
                </c:pt>
                <c:pt idx="7">
                  <c:v>46081</c:v>
                </c:pt>
                <c:pt idx="8">
                  <c:v>46112</c:v>
                </c:pt>
                <c:pt idx="9">
                  <c:v>46142</c:v>
                </c:pt>
              </c:numCache>
            </c:numRef>
          </c:cat>
          <c:val>
            <c:numRef>
              <c:f>'1.Summary BOP'!$E$24:$E$35</c:f>
              <c:numCache>
                <c:formatCode>#,##0</c:formatCode>
                <c:ptCount val="10"/>
                <c:pt idx="0">
                  <c:v>5278.1837669297483</c:v>
                </c:pt>
                <c:pt idx="1">
                  <c:v>4947.5351415561281</c:v>
                </c:pt>
                <c:pt idx="2">
                  <c:v>5176.2159934047804</c:v>
                </c:pt>
                <c:pt idx="3">
                  <c:v>5326.7522211253709</c:v>
                </c:pt>
                <c:pt idx="4">
                  <c:v>4853.2731376975171</c:v>
                </c:pt>
                <c:pt idx="5">
                  <c:v>5212.9487295415493</c:v>
                </c:pt>
                <c:pt idx="6">
                  <c:v>5209.0032154340843</c:v>
                </c:pt>
                <c:pt idx="7">
                  <c:v>5112.8489408038013</c:v>
                </c:pt>
                <c:pt idx="8">
                  <c:v>5041.2201154163231</c:v>
                </c:pt>
                <c:pt idx="9">
                  <c:v>5893.3859822309969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36-44DF-9BDB-2F195946A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47072"/>
        <c:axId val="99950976"/>
      </c:lineChart>
      <c:dateAx>
        <c:axId val="9934707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50976"/>
        <c:crosses val="autoZero"/>
        <c:auto val="1"/>
        <c:lblOffset val="100"/>
        <c:baseTimeUnit val="months"/>
      </c:dateAx>
      <c:valAx>
        <c:axId val="999509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347072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Goods</a:t>
            </a:r>
          </a:p>
        </c:rich>
      </c:tx>
      <c:layout>
        <c:manualLayout>
          <c:xMode val="edge"/>
          <c:yMode val="edge"/>
          <c:x val="0.28746344672176521"/>
          <c:y val="2.915240594925634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BOP'!$A$951:$A$962</c:f>
              <c:numCache>
                <c:formatCode>[$-409]mmm\-yy;@</c:formatCode>
                <c:ptCount val="12"/>
                <c:pt idx="0">
                  <c:v>40735</c:v>
                </c:pt>
                <c:pt idx="1">
                  <c:v>40766</c:v>
                </c:pt>
                <c:pt idx="2">
                  <c:v>40797</c:v>
                </c:pt>
                <c:pt idx="3">
                  <c:v>40827</c:v>
                </c:pt>
                <c:pt idx="4">
                  <c:v>40858</c:v>
                </c:pt>
                <c:pt idx="5">
                  <c:v>40888</c:v>
                </c:pt>
                <c:pt idx="6">
                  <c:v>40919</c:v>
                </c:pt>
                <c:pt idx="7">
                  <c:v>40950</c:v>
                </c:pt>
                <c:pt idx="8">
                  <c:v>40979</c:v>
                </c:pt>
                <c:pt idx="9">
                  <c:v>41010</c:v>
                </c:pt>
                <c:pt idx="10">
                  <c:v>41040</c:v>
                </c:pt>
                <c:pt idx="11">
                  <c:v>41071</c:v>
                </c:pt>
              </c:numCache>
            </c:numRef>
          </c:cat>
          <c:val>
            <c:numRef>
              <c:f>'1.Summary BOP'!$D$951:$D$962</c:f>
              <c:numCache>
                <c:formatCode>#,##0</c:formatCode>
                <c:ptCount val="12"/>
                <c:pt idx="0">
                  <c:v>2138</c:v>
                </c:pt>
                <c:pt idx="1">
                  <c:v>2121</c:v>
                </c:pt>
                <c:pt idx="2">
                  <c:v>1895</c:v>
                </c:pt>
                <c:pt idx="3">
                  <c:v>1970</c:v>
                </c:pt>
                <c:pt idx="4">
                  <c:v>1900</c:v>
                </c:pt>
                <c:pt idx="5">
                  <c:v>2056</c:v>
                </c:pt>
                <c:pt idx="6">
                  <c:v>1974</c:v>
                </c:pt>
                <c:pt idx="7">
                  <c:v>2154</c:v>
                </c:pt>
                <c:pt idx="8">
                  <c:v>2142</c:v>
                </c:pt>
                <c:pt idx="9">
                  <c:v>2138</c:v>
                </c:pt>
                <c:pt idx="10">
                  <c:v>2179</c:v>
                </c:pt>
                <c:pt idx="11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F-4615-9E11-13146051D603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BOP'!$A$951:$A$962</c:f>
              <c:numCache>
                <c:formatCode>[$-409]mmm\-yy;@</c:formatCode>
                <c:ptCount val="12"/>
                <c:pt idx="0">
                  <c:v>40735</c:v>
                </c:pt>
                <c:pt idx="1">
                  <c:v>40766</c:v>
                </c:pt>
                <c:pt idx="2">
                  <c:v>40797</c:v>
                </c:pt>
                <c:pt idx="3">
                  <c:v>40827</c:v>
                </c:pt>
                <c:pt idx="4">
                  <c:v>40858</c:v>
                </c:pt>
                <c:pt idx="5">
                  <c:v>40888</c:v>
                </c:pt>
                <c:pt idx="6">
                  <c:v>40919</c:v>
                </c:pt>
                <c:pt idx="7">
                  <c:v>40950</c:v>
                </c:pt>
                <c:pt idx="8">
                  <c:v>40979</c:v>
                </c:pt>
                <c:pt idx="9">
                  <c:v>41010</c:v>
                </c:pt>
                <c:pt idx="10">
                  <c:v>41040</c:v>
                </c:pt>
                <c:pt idx="11">
                  <c:v>41071</c:v>
                </c:pt>
              </c:numCache>
            </c:numRef>
          </c:cat>
          <c:val>
            <c:numRef>
              <c:f>'1.Summary BOP'!$E$951:$E$962</c:f>
              <c:numCache>
                <c:formatCode>#,##0</c:formatCode>
                <c:ptCount val="12"/>
                <c:pt idx="0">
                  <c:v>3172</c:v>
                </c:pt>
                <c:pt idx="1">
                  <c:v>3673</c:v>
                </c:pt>
                <c:pt idx="2">
                  <c:v>3522</c:v>
                </c:pt>
                <c:pt idx="3">
                  <c:v>3230</c:v>
                </c:pt>
                <c:pt idx="4">
                  <c:v>3172</c:v>
                </c:pt>
                <c:pt idx="5">
                  <c:v>3276</c:v>
                </c:pt>
                <c:pt idx="6">
                  <c:v>3366</c:v>
                </c:pt>
                <c:pt idx="7">
                  <c:v>3712</c:v>
                </c:pt>
                <c:pt idx="8">
                  <c:v>2984</c:v>
                </c:pt>
                <c:pt idx="9">
                  <c:v>3158</c:v>
                </c:pt>
                <c:pt idx="10">
                  <c:v>3452</c:v>
                </c:pt>
                <c:pt idx="11">
                  <c:v>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F-4615-9E11-13146051D603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BOP'!$A$951:$A$962</c:f>
              <c:numCache>
                <c:formatCode>[$-409]mmm\-yy;@</c:formatCode>
                <c:ptCount val="12"/>
                <c:pt idx="0">
                  <c:v>40735</c:v>
                </c:pt>
                <c:pt idx="1">
                  <c:v>40766</c:v>
                </c:pt>
                <c:pt idx="2">
                  <c:v>40797</c:v>
                </c:pt>
                <c:pt idx="3">
                  <c:v>40827</c:v>
                </c:pt>
                <c:pt idx="4">
                  <c:v>40858</c:v>
                </c:pt>
                <c:pt idx="5">
                  <c:v>40888</c:v>
                </c:pt>
                <c:pt idx="6">
                  <c:v>40919</c:v>
                </c:pt>
                <c:pt idx="7">
                  <c:v>40950</c:v>
                </c:pt>
                <c:pt idx="8">
                  <c:v>40979</c:v>
                </c:pt>
                <c:pt idx="9">
                  <c:v>41010</c:v>
                </c:pt>
                <c:pt idx="10">
                  <c:v>41040</c:v>
                </c:pt>
                <c:pt idx="11">
                  <c:v>41071</c:v>
                </c:pt>
              </c:numCache>
            </c:numRef>
          </c:cat>
          <c:val>
            <c:numRef>
              <c:f>'1.Summary BOP'!$D$965:$D$976</c:f>
              <c:numCache>
                <c:formatCode>#,##0</c:formatCode>
                <c:ptCount val="12"/>
                <c:pt idx="0">
                  <c:v>2306.9777253919401</c:v>
                </c:pt>
                <c:pt idx="1">
                  <c:v>2129.92090521505</c:v>
                </c:pt>
                <c:pt idx="2">
                  <c:v>1937.36595949704</c:v>
                </c:pt>
                <c:pt idx="3">
                  <c:v>2069.8563349055098</c:v>
                </c:pt>
                <c:pt idx="4">
                  <c:v>1985.47968681425</c:v>
                </c:pt>
                <c:pt idx="5">
                  <c:v>2080.41831891328</c:v>
                </c:pt>
                <c:pt idx="6">
                  <c:v>2056.3978883095501</c:v>
                </c:pt>
                <c:pt idx="7">
                  <c:v>2087.71315565142</c:v>
                </c:pt>
                <c:pt idx="8">
                  <c:v>2046.2917719930199</c:v>
                </c:pt>
                <c:pt idx="9">
                  <c:v>2046.6481347204401</c:v>
                </c:pt>
                <c:pt idx="10">
                  <c:v>1984.76339313175</c:v>
                </c:pt>
                <c:pt idx="11">
                  <c:v>1990.7115023879001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F-4615-9E11-13146051D603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BOP'!$A$951:$A$962</c:f>
              <c:numCache>
                <c:formatCode>[$-409]mmm\-yy;@</c:formatCode>
                <c:ptCount val="12"/>
                <c:pt idx="0">
                  <c:v>40735</c:v>
                </c:pt>
                <c:pt idx="1">
                  <c:v>40766</c:v>
                </c:pt>
                <c:pt idx="2">
                  <c:v>40797</c:v>
                </c:pt>
                <c:pt idx="3">
                  <c:v>40827</c:v>
                </c:pt>
                <c:pt idx="4">
                  <c:v>40858</c:v>
                </c:pt>
                <c:pt idx="5">
                  <c:v>40888</c:v>
                </c:pt>
                <c:pt idx="6">
                  <c:v>40919</c:v>
                </c:pt>
                <c:pt idx="7">
                  <c:v>40950</c:v>
                </c:pt>
                <c:pt idx="8">
                  <c:v>40979</c:v>
                </c:pt>
                <c:pt idx="9">
                  <c:v>41010</c:v>
                </c:pt>
                <c:pt idx="10">
                  <c:v>41040</c:v>
                </c:pt>
                <c:pt idx="11">
                  <c:v>41071</c:v>
                </c:pt>
              </c:numCache>
            </c:numRef>
          </c:cat>
          <c:val>
            <c:numRef>
              <c:f>'1.Summary BOP'!$E$965:$E$976</c:f>
              <c:numCache>
                <c:formatCode>#,##0</c:formatCode>
                <c:ptCount val="12"/>
                <c:pt idx="0">
                  <c:v>3229.7177822200201</c:v>
                </c:pt>
                <c:pt idx="1">
                  <c:v>3470.6539060565001</c:v>
                </c:pt>
                <c:pt idx="2">
                  <c:v>3419.49577370118</c:v>
                </c:pt>
                <c:pt idx="3">
                  <c:v>3359.7647129447801</c:v>
                </c:pt>
                <c:pt idx="4">
                  <c:v>3197.0596388714398</c:v>
                </c:pt>
                <c:pt idx="5">
                  <c:v>3327.76259782738</c:v>
                </c:pt>
                <c:pt idx="6">
                  <c:v>3346.8757075383701</c:v>
                </c:pt>
                <c:pt idx="7">
                  <c:v>3942.5666246645501</c:v>
                </c:pt>
                <c:pt idx="8">
                  <c:v>3040.4339190771302</c:v>
                </c:pt>
                <c:pt idx="9">
                  <c:v>3313.5274011845099</c:v>
                </c:pt>
                <c:pt idx="10">
                  <c:v>3313.2418369738698</c:v>
                </c:pt>
                <c:pt idx="11">
                  <c:v>3451.7028541064301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EF-4615-9E11-13146051D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92608"/>
        <c:axId val="73894144"/>
      </c:lineChart>
      <c:dateAx>
        <c:axId val="7389260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894144"/>
        <c:crosses val="autoZero"/>
        <c:auto val="1"/>
        <c:lblOffset val="100"/>
        <c:baseTimeUnit val="months"/>
      </c:dateAx>
      <c:valAx>
        <c:axId val="73894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8926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33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BOP'!$A$9:$A$20</c:f>
              <c:numCache>
                <c:formatCode>[$-409]mmm\-yy;@</c:formatCode>
                <c:ptCount val="10"/>
                <c:pt idx="0">
                  <c:v>45869</c:v>
                </c:pt>
                <c:pt idx="1">
                  <c:v>45900</c:v>
                </c:pt>
                <c:pt idx="2">
                  <c:v>45930</c:v>
                </c:pt>
                <c:pt idx="3">
                  <c:v>45961</c:v>
                </c:pt>
                <c:pt idx="4">
                  <c:v>45991</c:v>
                </c:pt>
                <c:pt idx="5">
                  <c:v>46022</c:v>
                </c:pt>
                <c:pt idx="6">
                  <c:v>46053</c:v>
                </c:pt>
                <c:pt idx="7">
                  <c:v>46081</c:v>
                </c:pt>
                <c:pt idx="8">
                  <c:v>46112</c:v>
                </c:pt>
                <c:pt idx="9">
                  <c:v>46142</c:v>
                </c:pt>
              </c:numCache>
            </c:numRef>
          </c:cat>
          <c:val>
            <c:numRef>
              <c:f>'1.Summary BOP'!$F$9:$F$20</c:f>
              <c:numCache>
                <c:formatCode>#,##0</c:formatCode>
                <c:ptCount val="10"/>
                <c:pt idx="0">
                  <c:v>728</c:v>
                </c:pt>
                <c:pt idx="1">
                  <c:v>677</c:v>
                </c:pt>
                <c:pt idx="2">
                  <c:v>807</c:v>
                </c:pt>
                <c:pt idx="3">
                  <c:v>811</c:v>
                </c:pt>
                <c:pt idx="4">
                  <c:v>797</c:v>
                </c:pt>
                <c:pt idx="5">
                  <c:v>946</c:v>
                </c:pt>
                <c:pt idx="6">
                  <c:v>879</c:v>
                </c:pt>
                <c:pt idx="7">
                  <c:v>800</c:v>
                </c:pt>
                <c:pt idx="8">
                  <c:v>911</c:v>
                </c:pt>
                <c:pt idx="9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C-4E89-9C25-17D4604AA29B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BOP'!$A$9:$A$20</c:f>
              <c:numCache>
                <c:formatCode>[$-409]mmm\-yy;@</c:formatCode>
                <c:ptCount val="10"/>
                <c:pt idx="0">
                  <c:v>45869</c:v>
                </c:pt>
                <c:pt idx="1">
                  <c:v>45900</c:v>
                </c:pt>
                <c:pt idx="2">
                  <c:v>45930</c:v>
                </c:pt>
                <c:pt idx="3">
                  <c:v>45961</c:v>
                </c:pt>
                <c:pt idx="4">
                  <c:v>45991</c:v>
                </c:pt>
                <c:pt idx="5">
                  <c:v>46022</c:v>
                </c:pt>
                <c:pt idx="6">
                  <c:v>46053</c:v>
                </c:pt>
                <c:pt idx="7">
                  <c:v>46081</c:v>
                </c:pt>
                <c:pt idx="8">
                  <c:v>46112</c:v>
                </c:pt>
                <c:pt idx="9">
                  <c:v>46142</c:v>
                </c:pt>
              </c:numCache>
            </c:numRef>
          </c:cat>
          <c:val>
            <c:numRef>
              <c:f>'1.Summary BOP'!$G$9:$G$20</c:f>
              <c:numCache>
                <c:formatCode>#,##0</c:formatCode>
                <c:ptCount val="10"/>
                <c:pt idx="0">
                  <c:v>1032</c:v>
                </c:pt>
                <c:pt idx="1">
                  <c:v>1126</c:v>
                </c:pt>
                <c:pt idx="2">
                  <c:v>1016</c:v>
                </c:pt>
                <c:pt idx="3">
                  <c:v>1037</c:v>
                </c:pt>
                <c:pt idx="4">
                  <c:v>959</c:v>
                </c:pt>
                <c:pt idx="5">
                  <c:v>1326</c:v>
                </c:pt>
                <c:pt idx="6">
                  <c:v>1148</c:v>
                </c:pt>
                <c:pt idx="7">
                  <c:v>924</c:v>
                </c:pt>
                <c:pt idx="8">
                  <c:v>852</c:v>
                </c:pt>
                <c:pt idx="9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C-4E89-9C25-17D4604AA29B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BOP'!$A$9:$A$20</c:f>
              <c:numCache>
                <c:formatCode>[$-409]mmm\-yy;@</c:formatCode>
                <c:ptCount val="10"/>
                <c:pt idx="0">
                  <c:v>45869</c:v>
                </c:pt>
                <c:pt idx="1">
                  <c:v>45900</c:v>
                </c:pt>
                <c:pt idx="2">
                  <c:v>45930</c:v>
                </c:pt>
                <c:pt idx="3">
                  <c:v>45961</c:v>
                </c:pt>
                <c:pt idx="4">
                  <c:v>45991</c:v>
                </c:pt>
                <c:pt idx="5">
                  <c:v>46022</c:v>
                </c:pt>
                <c:pt idx="6">
                  <c:v>46053</c:v>
                </c:pt>
                <c:pt idx="7">
                  <c:v>46081</c:v>
                </c:pt>
                <c:pt idx="8">
                  <c:v>46112</c:v>
                </c:pt>
                <c:pt idx="9">
                  <c:v>46142</c:v>
                </c:pt>
              </c:numCache>
            </c:numRef>
          </c:cat>
          <c:val>
            <c:numRef>
              <c:f>'1.Summary BOP'!$F$24:$F$35</c:f>
              <c:numCache>
                <c:formatCode>#,##0</c:formatCode>
                <c:ptCount val="10"/>
                <c:pt idx="0">
                  <c:v>702</c:v>
                </c:pt>
                <c:pt idx="1">
                  <c:v>717.8454034566854</c:v>
                </c:pt>
                <c:pt idx="2">
                  <c:v>828.31012263562673</c:v>
                </c:pt>
                <c:pt idx="3">
                  <c:v>838.2428940568476</c:v>
                </c:pt>
                <c:pt idx="4">
                  <c:v>823.34710743801656</c:v>
                </c:pt>
                <c:pt idx="5">
                  <c:v>959.72405397179671</c:v>
                </c:pt>
                <c:pt idx="6">
                  <c:v>972.66792077016703</c:v>
                </c:pt>
                <c:pt idx="7">
                  <c:v>848.26635563566958</c:v>
                </c:pt>
                <c:pt idx="8">
                  <c:v>966.88601146253438</c:v>
                </c:pt>
                <c:pt idx="9">
                  <c:v>944.70284237726094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C-4E89-9C25-17D4604AA29B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BOP'!$A$9:$A$20</c:f>
              <c:numCache>
                <c:formatCode>[$-409]mmm\-yy;@</c:formatCode>
                <c:ptCount val="10"/>
                <c:pt idx="0">
                  <c:v>45869</c:v>
                </c:pt>
                <c:pt idx="1">
                  <c:v>45900</c:v>
                </c:pt>
                <c:pt idx="2">
                  <c:v>45930</c:v>
                </c:pt>
                <c:pt idx="3">
                  <c:v>45961</c:v>
                </c:pt>
                <c:pt idx="4">
                  <c:v>45991</c:v>
                </c:pt>
                <c:pt idx="5">
                  <c:v>46022</c:v>
                </c:pt>
                <c:pt idx="6">
                  <c:v>46053</c:v>
                </c:pt>
                <c:pt idx="7">
                  <c:v>46081</c:v>
                </c:pt>
                <c:pt idx="8">
                  <c:v>46112</c:v>
                </c:pt>
                <c:pt idx="9">
                  <c:v>46142</c:v>
                </c:pt>
              </c:numCache>
            </c:numRef>
          </c:cat>
          <c:val>
            <c:numRef>
              <c:f>'1.Summary BOP'!$G$24:$G$35</c:f>
              <c:numCache>
                <c:formatCode>#,##0</c:formatCode>
                <c:ptCount val="10"/>
                <c:pt idx="0">
                  <c:v>964.70816366104316</c:v>
                </c:pt>
                <c:pt idx="1">
                  <c:v>1070.8913125235051</c:v>
                </c:pt>
                <c:pt idx="2">
                  <c:v>1001.3082419241218</c:v>
                </c:pt>
                <c:pt idx="3">
                  <c:v>1115.2936115293612</c:v>
                </c:pt>
                <c:pt idx="4">
                  <c:v>847.32284855981618</c:v>
                </c:pt>
                <c:pt idx="5">
                  <c:v>1271.9424460431655</c:v>
                </c:pt>
                <c:pt idx="6">
                  <c:v>1113.050222997867</c:v>
                </c:pt>
                <c:pt idx="7">
                  <c:v>868.74764949229029</c:v>
                </c:pt>
                <c:pt idx="8">
                  <c:v>857.40163027070548</c:v>
                </c:pt>
                <c:pt idx="9">
                  <c:v>957.1950957195096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6C-4E89-9C25-17D4604AA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83360"/>
        <c:axId val="99984896"/>
      </c:lineChart>
      <c:dateAx>
        <c:axId val="999833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4896"/>
        <c:crosses val="autoZero"/>
        <c:auto val="1"/>
        <c:lblOffset val="100"/>
        <c:baseTimeUnit val="months"/>
      </c:dateAx>
      <c:valAx>
        <c:axId val="99984896"/>
        <c:scaling>
          <c:orientation val="minMax"/>
          <c:max val="16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3360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43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Account- Goods 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5302190437205874"/>
          <c:y val="4.206843955826282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BOP'!$A$145:$A$156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BOP'!$D$145:$D$156</c:f>
              <c:numCache>
                <c:formatCode>#,##0</c:formatCode>
                <c:ptCount val="12"/>
                <c:pt idx="0">
                  <c:v>2104</c:v>
                </c:pt>
                <c:pt idx="1">
                  <c:v>2411</c:v>
                </c:pt>
                <c:pt idx="2">
                  <c:v>2439</c:v>
                </c:pt>
                <c:pt idx="3">
                  <c:v>2721</c:v>
                </c:pt>
                <c:pt idx="4">
                  <c:v>2697</c:v>
                </c:pt>
                <c:pt idx="5">
                  <c:v>2783</c:v>
                </c:pt>
                <c:pt idx="6">
                  <c:v>2680</c:v>
                </c:pt>
                <c:pt idx="7">
                  <c:v>2534</c:v>
                </c:pt>
                <c:pt idx="8">
                  <c:v>2523</c:v>
                </c:pt>
                <c:pt idx="9">
                  <c:v>2638</c:v>
                </c:pt>
                <c:pt idx="10">
                  <c:v>3007</c:v>
                </c:pt>
                <c:pt idx="11">
                  <c:v>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4-4249-B444-9B38785D572B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BOP'!$A$145:$A$156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BOP'!$E$145:$E$156</c:f>
              <c:numCache>
                <c:formatCode>#,##0</c:formatCode>
                <c:ptCount val="12"/>
                <c:pt idx="0">
                  <c:v>4149</c:v>
                </c:pt>
                <c:pt idx="1">
                  <c:v>4218</c:v>
                </c:pt>
                <c:pt idx="2">
                  <c:v>3929</c:v>
                </c:pt>
                <c:pt idx="3">
                  <c:v>4382</c:v>
                </c:pt>
                <c:pt idx="4">
                  <c:v>4537</c:v>
                </c:pt>
                <c:pt idx="5">
                  <c:v>4200</c:v>
                </c:pt>
                <c:pt idx="6">
                  <c:v>4686</c:v>
                </c:pt>
                <c:pt idx="7">
                  <c:v>4383</c:v>
                </c:pt>
                <c:pt idx="8">
                  <c:v>4573</c:v>
                </c:pt>
                <c:pt idx="9">
                  <c:v>4448</c:v>
                </c:pt>
                <c:pt idx="10">
                  <c:v>5014</c:v>
                </c:pt>
                <c:pt idx="11">
                  <c:v>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4-4249-B444-9B38785D572B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BOP'!$A$145:$A$156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BOP'!$D$159:$D$170</c:f>
              <c:numCache>
                <c:formatCode>#,##0</c:formatCode>
                <c:ptCount val="12"/>
                <c:pt idx="0">
                  <c:v>2395.4135555038902</c:v>
                </c:pt>
                <c:pt idx="1">
                  <c:v>2449.9246171036102</c:v>
                </c:pt>
                <c:pt idx="2">
                  <c:v>2500.7343681485099</c:v>
                </c:pt>
                <c:pt idx="3">
                  <c:v>2679.4834519087399</c:v>
                </c:pt>
                <c:pt idx="4">
                  <c:v>2607.0825123398699</c:v>
                </c:pt>
                <c:pt idx="5">
                  <c:v>2716.31257956953</c:v>
                </c:pt>
                <c:pt idx="6">
                  <c:v>2517.7228461817299</c:v>
                </c:pt>
                <c:pt idx="7">
                  <c:v>2506.92178746223</c:v>
                </c:pt>
                <c:pt idx="8">
                  <c:v>2564.4222247410298</c:v>
                </c:pt>
                <c:pt idx="9">
                  <c:v>2554.05888993692</c:v>
                </c:pt>
                <c:pt idx="10">
                  <c:v>2964.9670264947599</c:v>
                </c:pt>
                <c:pt idx="11">
                  <c:v>2568.7252398461201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4-4249-B444-9B38785D572B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BOP'!$A$145:$A$156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BOP'!$E$159:$E$170</c:f>
              <c:numCache>
                <c:formatCode>#,##0</c:formatCode>
                <c:ptCount val="12"/>
                <c:pt idx="0">
                  <c:v>4196.6919293424999</c:v>
                </c:pt>
                <c:pt idx="1">
                  <c:v>4071.72737022708</c:v>
                </c:pt>
                <c:pt idx="2">
                  <c:v>4187.6414457579604</c:v>
                </c:pt>
                <c:pt idx="3">
                  <c:v>4369.6730866918597</c:v>
                </c:pt>
                <c:pt idx="4">
                  <c:v>4594.28261846442</c:v>
                </c:pt>
                <c:pt idx="5">
                  <c:v>4319.3061150788099</c:v>
                </c:pt>
                <c:pt idx="6">
                  <c:v>4475.0975147313002</c:v>
                </c:pt>
                <c:pt idx="7">
                  <c:v>4498.39529768597</c:v>
                </c:pt>
                <c:pt idx="8">
                  <c:v>4769.6280407590302</c:v>
                </c:pt>
                <c:pt idx="9">
                  <c:v>4422.19241721254</c:v>
                </c:pt>
                <c:pt idx="10">
                  <c:v>4973.9954992819603</c:v>
                </c:pt>
                <c:pt idx="11">
                  <c:v>4472.3364264730299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E4-4249-B444-9B38785D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47072"/>
        <c:axId val="99950976"/>
      </c:lineChart>
      <c:dateAx>
        <c:axId val="9934707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50976"/>
        <c:crosses val="autoZero"/>
        <c:auto val="1"/>
        <c:lblOffset val="100"/>
        <c:baseTimeUnit val="months"/>
      </c:dateAx>
      <c:valAx>
        <c:axId val="999509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347072"/>
        <c:crosses val="autoZero"/>
        <c:crossBetween val="between"/>
        <c:majorUnit val="1000"/>
      </c:valAx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 </a:t>
            </a:r>
          </a:p>
        </c:rich>
      </c:tx>
      <c:layout>
        <c:manualLayout>
          <c:xMode val="edge"/>
          <c:yMode val="edge"/>
          <c:x val="0.26523933855525433"/>
          <c:y val="4.16666666666666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Exports Original</c:v>
          </c:tx>
          <c:marker>
            <c:symbol val="none"/>
          </c:marker>
          <c:cat>
            <c:numRef>
              <c:f>'1.Summary BOP'!$A$159:$A$170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BOP'!$F$145:$F$156</c:f>
              <c:numCache>
                <c:formatCode>#,##0</c:formatCode>
                <c:ptCount val="12"/>
                <c:pt idx="0">
                  <c:v>526</c:v>
                </c:pt>
                <c:pt idx="1">
                  <c:v>621</c:v>
                </c:pt>
                <c:pt idx="2">
                  <c:v>554</c:v>
                </c:pt>
                <c:pt idx="3">
                  <c:v>607</c:v>
                </c:pt>
                <c:pt idx="4">
                  <c:v>630</c:v>
                </c:pt>
                <c:pt idx="5">
                  <c:v>742</c:v>
                </c:pt>
                <c:pt idx="6">
                  <c:v>676</c:v>
                </c:pt>
                <c:pt idx="7">
                  <c:v>620</c:v>
                </c:pt>
                <c:pt idx="8">
                  <c:v>709</c:v>
                </c:pt>
                <c:pt idx="9">
                  <c:v>656</c:v>
                </c:pt>
                <c:pt idx="10">
                  <c:v>705</c:v>
                </c:pt>
                <c:pt idx="11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5-4707-9206-0C7034B1C8FB}"/>
            </c:ext>
          </c:extLst>
        </c:ser>
        <c:ser>
          <c:idx val="1"/>
          <c:order val="1"/>
          <c:tx>
            <c:v>Imports Original</c:v>
          </c:tx>
          <c:marker>
            <c:symbol val="none"/>
          </c:marker>
          <c:cat>
            <c:numRef>
              <c:f>'1.Summary BOP'!$A$159:$A$170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BOP'!$G$145:$G$156</c:f>
              <c:numCache>
                <c:formatCode>#,##0</c:formatCode>
                <c:ptCount val="12"/>
                <c:pt idx="0">
                  <c:v>892</c:v>
                </c:pt>
                <c:pt idx="1">
                  <c:v>929</c:v>
                </c:pt>
                <c:pt idx="2">
                  <c:v>926</c:v>
                </c:pt>
                <c:pt idx="3">
                  <c:v>814</c:v>
                </c:pt>
                <c:pt idx="4">
                  <c:v>801</c:v>
                </c:pt>
                <c:pt idx="5">
                  <c:v>856</c:v>
                </c:pt>
                <c:pt idx="6">
                  <c:v>972</c:v>
                </c:pt>
                <c:pt idx="7">
                  <c:v>769</c:v>
                </c:pt>
                <c:pt idx="8">
                  <c:v>908</c:v>
                </c:pt>
                <c:pt idx="9">
                  <c:v>876</c:v>
                </c:pt>
                <c:pt idx="10">
                  <c:v>936</c:v>
                </c:pt>
                <c:pt idx="11">
                  <c:v>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5-4707-9206-0C7034B1C8FB}"/>
            </c:ext>
          </c:extLst>
        </c:ser>
        <c:ser>
          <c:idx val="2"/>
          <c:order val="2"/>
          <c:tx>
            <c:v>Exports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BOP'!$A$159:$A$170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BOP'!$F$159:$F$170</c:f>
              <c:numCache>
                <c:formatCode>#,##0</c:formatCode>
                <c:ptCount val="12"/>
                <c:pt idx="0">
                  <c:v>600.965121359367</c:v>
                </c:pt>
                <c:pt idx="1">
                  <c:v>646.16082206847204</c:v>
                </c:pt>
                <c:pt idx="2">
                  <c:v>589.50841116598201</c:v>
                </c:pt>
                <c:pt idx="3">
                  <c:v>619.016942658728</c:v>
                </c:pt>
                <c:pt idx="4">
                  <c:v>600.26151893925305</c:v>
                </c:pt>
                <c:pt idx="5">
                  <c:v>628.50278797697001</c:v>
                </c:pt>
                <c:pt idx="6">
                  <c:v>652.60387985205796</c:v>
                </c:pt>
                <c:pt idx="7">
                  <c:v>624.01387367747895</c:v>
                </c:pt>
                <c:pt idx="8">
                  <c:v>686.78253656346203</c:v>
                </c:pt>
                <c:pt idx="9">
                  <c:v>676.13092506801604</c:v>
                </c:pt>
                <c:pt idx="10">
                  <c:v>693.87840765997998</c:v>
                </c:pt>
                <c:pt idx="11">
                  <c:v>690.19569179612495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5-4707-9206-0C7034B1C8FB}"/>
            </c:ext>
          </c:extLst>
        </c:ser>
        <c:ser>
          <c:idx val="3"/>
          <c:order val="3"/>
          <c:tx>
            <c:v>Imports SA</c:v>
          </c:tx>
          <c:spPr>
            <a:ln>
              <a:prstDash val="sysDot"/>
            </a:ln>
          </c:spPr>
          <c:marker>
            <c:symbol val="none"/>
          </c:marker>
          <c:cat>
            <c:numRef>
              <c:f>'1.Summary BOP'!$A$159:$A$170</c:f>
              <c:numCache>
                <c:formatCode>[$-409]mmm\-yy;@</c:formatCode>
                <c:ptCount val="12"/>
                <c:pt idx="0">
                  <c:v>45138</c:v>
                </c:pt>
                <c:pt idx="1">
                  <c:v>45169</c:v>
                </c:pt>
                <c:pt idx="2">
                  <c:v>45199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  <c:pt idx="6">
                  <c:v>45322</c:v>
                </c:pt>
                <c:pt idx="7">
                  <c:v>45351</c:v>
                </c:pt>
                <c:pt idx="8">
                  <c:v>45382</c:v>
                </c:pt>
                <c:pt idx="9">
                  <c:v>45412</c:v>
                </c:pt>
                <c:pt idx="10">
                  <c:v>45443</c:v>
                </c:pt>
                <c:pt idx="11">
                  <c:v>45473</c:v>
                </c:pt>
              </c:numCache>
            </c:numRef>
          </c:cat>
          <c:val>
            <c:numRef>
              <c:f>'1.Summary BOP'!$G$159:$G$170</c:f>
              <c:numCache>
                <c:formatCode>#,##0</c:formatCode>
                <c:ptCount val="12"/>
                <c:pt idx="0">
                  <c:v>858.09083088283296</c:v>
                </c:pt>
                <c:pt idx="1">
                  <c:v>879.60187838307104</c:v>
                </c:pt>
                <c:pt idx="2">
                  <c:v>949.02222520161604</c:v>
                </c:pt>
                <c:pt idx="3">
                  <c:v>828.68165713610404</c:v>
                </c:pt>
                <c:pt idx="4">
                  <c:v>848.83262883871203</c:v>
                </c:pt>
                <c:pt idx="5">
                  <c:v>812.76066023928502</c:v>
                </c:pt>
                <c:pt idx="6">
                  <c:v>998.49301211151703</c:v>
                </c:pt>
                <c:pt idx="7">
                  <c:v>830.750574767638</c:v>
                </c:pt>
                <c:pt idx="8">
                  <c:v>960.15600603807104</c:v>
                </c:pt>
                <c:pt idx="9">
                  <c:v>941.135357754246</c:v>
                </c:pt>
                <c:pt idx="10">
                  <c:v>828.49565041145297</c:v>
                </c:pt>
                <c:pt idx="11">
                  <c:v>1075.7235020488099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85-4707-9206-0C7034B1C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83360"/>
        <c:axId val="99984896"/>
      </c:lineChart>
      <c:dateAx>
        <c:axId val="999833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4896"/>
        <c:crosses val="autoZero"/>
        <c:auto val="1"/>
        <c:lblOffset val="100"/>
        <c:baseTimeUnit val="months"/>
      </c:dateAx>
      <c:valAx>
        <c:axId val="99984896"/>
        <c:scaling>
          <c:orientation val="minMax"/>
          <c:max val="16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9983360"/>
        <c:crosses val="autoZero"/>
        <c:crossBetween val="between"/>
        <c:majorUnit val="200"/>
        <c:minorUnit val="40"/>
      </c:valAx>
    </c:plotArea>
    <c:legend>
      <c:legendPos val="t"/>
      <c:layout>
        <c:manualLayout>
          <c:xMode val="edge"/>
          <c:yMode val="edge"/>
          <c:x val="6.0443932759057864E-2"/>
          <c:y val="0.15787037037037041"/>
          <c:w val="0.80252379679691643"/>
          <c:h val="0.12394101778944298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</a:t>
            </a:r>
          </a:p>
        </c:rich>
      </c:tx>
      <c:layout>
        <c:manualLayout>
          <c:xMode val="edge"/>
          <c:yMode val="edge"/>
          <c:x val="0.30977829898923875"/>
          <c:y val="4.109678477690289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BOP'!$A$1083:$A$1094</c:f>
              <c:numCache>
                <c:formatCode>[$-409]mmm\-yy;@</c:formatCode>
                <c:ptCount val="12"/>
                <c:pt idx="0">
                  <c:v>40025</c:v>
                </c:pt>
                <c:pt idx="1">
                  <c:v>40056</c:v>
                </c:pt>
                <c:pt idx="2">
                  <c:v>40086</c:v>
                </c:pt>
                <c:pt idx="3">
                  <c:v>40117</c:v>
                </c:pt>
                <c:pt idx="4">
                  <c:v>40147</c:v>
                </c:pt>
                <c:pt idx="5">
                  <c:v>40178</c:v>
                </c:pt>
                <c:pt idx="6">
                  <c:v>40209</c:v>
                </c:pt>
                <c:pt idx="7">
                  <c:v>40237</c:v>
                </c:pt>
                <c:pt idx="8">
                  <c:v>40268</c:v>
                </c:pt>
                <c:pt idx="9">
                  <c:v>40298</c:v>
                </c:pt>
                <c:pt idx="10">
                  <c:v>40329</c:v>
                </c:pt>
                <c:pt idx="11">
                  <c:v>40359</c:v>
                </c:pt>
              </c:numCache>
            </c:numRef>
          </c:cat>
          <c:val>
            <c:numRef>
              <c:f>'1.Summary BOP'!$F$1083:$F$1094</c:f>
              <c:numCache>
                <c:formatCode>#,##0</c:formatCode>
                <c:ptCount val="12"/>
                <c:pt idx="0">
                  <c:v>271</c:v>
                </c:pt>
                <c:pt idx="1">
                  <c:v>323</c:v>
                </c:pt>
                <c:pt idx="2">
                  <c:v>281</c:v>
                </c:pt>
                <c:pt idx="3">
                  <c:v>363</c:v>
                </c:pt>
                <c:pt idx="4">
                  <c:v>333</c:v>
                </c:pt>
                <c:pt idx="5">
                  <c:v>369</c:v>
                </c:pt>
                <c:pt idx="6">
                  <c:v>246</c:v>
                </c:pt>
                <c:pt idx="7">
                  <c:v>627</c:v>
                </c:pt>
                <c:pt idx="8">
                  <c:v>289</c:v>
                </c:pt>
                <c:pt idx="9">
                  <c:v>622</c:v>
                </c:pt>
                <c:pt idx="10">
                  <c:v>1087</c:v>
                </c:pt>
                <c:pt idx="11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D-4355-801D-FC5E05922B07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BOP'!$A$1083:$A$1094</c:f>
              <c:numCache>
                <c:formatCode>[$-409]mmm\-yy;@</c:formatCode>
                <c:ptCount val="12"/>
                <c:pt idx="0">
                  <c:v>40025</c:v>
                </c:pt>
                <c:pt idx="1">
                  <c:v>40056</c:v>
                </c:pt>
                <c:pt idx="2">
                  <c:v>40086</c:v>
                </c:pt>
                <c:pt idx="3">
                  <c:v>40117</c:v>
                </c:pt>
                <c:pt idx="4">
                  <c:v>40147</c:v>
                </c:pt>
                <c:pt idx="5">
                  <c:v>40178</c:v>
                </c:pt>
                <c:pt idx="6">
                  <c:v>40209</c:v>
                </c:pt>
                <c:pt idx="7">
                  <c:v>40237</c:v>
                </c:pt>
                <c:pt idx="8">
                  <c:v>40268</c:v>
                </c:pt>
                <c:pt idx="9">
                  <c:v>40298</c:v>
                </c:pt>
                <c:pt idx="10">
                  <c:v>40329</c:v>
                </c:pt>
                <c:pt idx="11">
                  <c:v>40359</c:v>
                </c:pt>
              </c:numCache>
            </c:numRef>
          </c:cat>
          <c:val>
            <c:numRef>
              <c:f>'1.Summary BOP'!$G$1083:$G$1094</c:f>
              <c:numCache>
                <c:formatCode>#,##0</c:formatCode>
                <c:ptCount val="12"/>
                <c:pt idx="0">
                  <c:v>569.43000000000006</c:v>
                </c:pt>
                <c:pt idx="1">
                  <c:v>495</c:v>
                </c:pt>
                <c:pt idx="2">
                  <c:v>533</c:v>
                </c:pt>
                <c:pt idx="3">
                  <c:v>698</c:v>
                </c:pt>
                <c:pt idx="4">
                  <c:v>572</c:v>
                </c:pt>
                <c:pt idx="5">
                  <c:v>644</c:v>
                </c:pt>
                <c:pt idx="6">
                  <c:v>503</c:v>
                </c:pt>
                <c:pt idx="7">
                  <c:v>498</c:v>
                </c:pt>
                <c:pt idx="8">
                  <c:v>599</c:v>
                </c:pt>
                <c:pt idx="9">
                  <c:v>619</c:v>
                </c:pt>
                <c:pt idx="10">
                  <c:v>587</c:v>
                </c:pt>
                <c:pt idx="11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D-4355-801D-FC5E05922B07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BOP'!$A$1083:$A$1094</c:f>
              <c:numCache>
                <c:formatCode>[$-409]mmm\-yy;@</c:formatCode>
                <c:ptCount val="12"/>
                <c:pt idx="0">
                  <c:v>40025</c:v>
                </c:pt>
                <c:pt idx="1">
                  <c:v>40056</c:v>
                </c:pt>
                <c:pt idx="2">
                  <c:v>40086</c:v>
                </c:pt>
                <c:pt idx="3">
                  <c:v>40117</c:v>
                </c:pt>
                <c:pt idx="4">
                  <c:v>40147</c:v>
                </c:pt>
                <c:pt idx="5">
                  <c:v>40178</c:v>
                </c:pt>
                <c:pt idx="6">
                  <c:v>40209</c:v>
                </c:pt>
                <c:pt idx="7">
                  <c:v>40237</c:v>
                </c:pt>
                <c:pt idx="8">
                  <c:v>40268</c:v>
                </c:pt>
                <c:pt idx="9">
                  <c:v>40298</c:v>
                </c:pt>
                <c:pt idx="10">
                  <c:v>40329</c:v>
                </c:pt>
                <c:pt idx="11">
                  <c:v>40359</c:v>
                </c:pt>
              </c:numCache>
            </c:numRef>
          </c:cat>
          <c:val>
            <c:numRef>
              <c:f>'1.Summary BOP'!$F$1098:$F$1109</c:f>
              <c:numCache>
                <c:formatCode>#,##0</c:formatCode>
                <c:ptCount val="12"/>
                <c:pt idx="0">
                  <c:v>286.05869949870601</c:v>
                </c:pt>
                <c:pt idx="1">
                  <c:v>357.42963816175399</c:v>
                </c:pt>
                <c:pt idx="2">
                  <c:v>291.59005752267302</c:v>
                </c:pt>
                <c:pt idx="3">
                  <c:v>350.29968699566501</c:v>
                </c:pt>
                <c:pt idx="4">
                  <c:v>350.11169073454403</c:v>
                </c:pt>
                <c:pt idx="5">
                  <c:v>284.92284835543501</c:v>
                </c:pt>
                <c:pt idx="6">
                  <c:v>302.02503805970798</c:v>
                </c:pt>
                <c:pt idx="7">
                  <c:v>664.24423039238798</c:v>
                </c:pt>
                <c:pt idx="8">
                  <c:v>255.21581448440401</c:v>
                </c:pt>
                <c:pt idx="9">
                  <c:v>583.13086969435994</c:v>
                </c:pt>
                <c:pt idx="10">
                  <c:v>1121.050767516223</c:v>
                </c:pt>
                <c:pt idx="11">
                  <c:v>360.71953835850502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D-4355-801D-FC5E05922B07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BOP'!$A$1083:$A$1094</c:f>
              <c:numCache>
                <c:formatCode>[$-409]mmm\-yy;@</c:formatCode>
                <c:ptCount val="12"/>
                <c:pt idx="0">
                  <c:v>40025</c:v>
                </c:pt>
                <c:pt idx="1">
                  <c:v>40056</c:v>
                </c:pt>
                <c:pt idx="2">
                  <c:v>40086</c:v>
                </c:pt>
                <c:pt idx="3">
                  <c:v>40117</c:v>
                </c:pt>
                <c:pt idx="4">
                  <c:v>40147</c:v>
                </c:pt>
                <c:pt idx="5">
                  <c:v>40178</c:v>
                </c:pt>
                <c:pt idx="6">
                  <c:v>40209</c:v>
                </c:pt>
                <c:pt idx="7">
                  <c:v>40237</c:v>
                </c:pt>
                <c:pt idx="8">
                  <c:v>40268</c:v>
                </c:pt>
                <c:pt idx="9">
                  <c:v>40298</c:v>
                </c:pt>
                <c:pt idx="10">
                  <c:v>40329</c:v>
                </c:pt>
                <c:pt idx="11">
                  <c:v>40359</c:v>
                </c:pt>
              </c:numCache>
            </c:numRef>
          </c:cat>
          <c:val>
            <c:numRef>
              <c:f>'1.Summary BOP'!$G$1098:$G$1109</c:f>
              <c:numCache>
                <c:formatCode>#,##0</c:formatCode>
                <c:ptCount val="12"/>
                <c:pt idx="0">
                  <c:v>590.37966214327696</c:v>
                </c:pt>
                <c:pt idx="1">
                  <c:v>509.76543531047002</c:v>
                </c:pt>
                <c:pt idx="2">
                  <c:v>557.96021391033401</c:v>
                </c:pt>
                <c:pt idx="3">
                  <c:v>675.32610063511197</c:v>
                </c:pt>
                <c:pt idx="4">
                  <c:v>556.09845510420803</c:v>
                </c:pt>
                <c:pt idx="5">
                  <c:v>593.80403460910304</c:v>
                </c:pt>
                <c:pt idx="6">
                  <c:v>548.03208760961195</c:v>
                </c:pt>
                <c:pt idx="7">
                  <c:v>560.601423895062</c:v>
                </c:pt>
                <c:pt idx="8">
                  <c:v>590.391229332389</c:v>
                </c:pt>
                <c:pt idx="9">
                  <c:v>611.68545083728202</c:v>
                </c:pt>
                <c:pt idx="10">
                  <c:v>577.94880294963502</c:v>
                </c:pt>
                <c:pt idx="11">
                  <c:v>595.31633800008694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2D-4355-801D-FC5E0592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34720"/>
        <c:axId val="73936256"/>
      </c:lineChart>
      <c:dateAx>
        <c:axId val="739347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936256"/>
        <c:crosses val="autoZero"/>
        <c:auto val="1"/>
        <c:lblOffset val="100"/>
        <c:baseTimeUnit val="months"/>
      </c:dateAx>
      <c:valAx>
        <c:axId val="73936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93472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Goods</a:t>
            </a:r>
          </a:p>
        </c:rich>
      </c:tx>
      <c:layout>
        <c:manualLayout>
          <c:xMode val="edge"/>
          <c:yMode val="edge"/>
          <c:x val="0.34263713438697863"/>
          <c:y val="3.284207398603541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BOP'!$A$1098:$A$1109</c:f>
              <c:numCache>
                <c:formatCode>[$-409]mmm\-yy;@</c:formatCode>
                <c:ptCount val="12"/>
                <c:pt idx="0">
                  <c:v>40025</c:v>
                </c:pt>
                <c:pt idx="1">
                  <c:v>40056</c:v>
                </c:pt>
                <c:pt idx="2">
                  <c:v>40086</c:v>
                </c:pt>
                <c:pt idx="3">
                  <c:v>40117</c:v>
                </c:pt>
                <c:pt idx="4">
                  <c:v>40147</c:v>
                </c:pt>
                <c:pt idx="5">
                  <c:v>40178</c:v>
                </c:pt>
                <c:pt idx="6">
                  <c:v>40209</c:v>
                </c:pt>
                <c:pt idx="7">
                  <c:v>40237</c:v>
                </c:pt>
                <c:pt idx="8">
                  <c:v>40268</c:v>
                </c:pt>
                <c:pt idx="9">
                  <c:v>40298</c:v>
                </c:pt>
                <c:pt idx="10">
                  <c:v>40329</c:v>
                </c:pt>
                <c:pt idx="11">
                  <c:v>40359</c:v>
                </c:pt>
              </c:numCache>
            </c:numRef>
          </c:cat>
          <c:val>
            <c:numRef>
              <c:f>'1.Summary BOP'!$D$1083:$D$1094</c:f>
              <c:numCache>
                <c:formatCode>#,##0</c:formatCode>
                <c:ptCount val="12"/>
                <c:pt idx="0">
                  <c:v>1559</c:v>
                </c:pt>
                <c:pt idx="1">
                  <c:v>1471</c:v>
                </c:pt>
                <c:pt idx="2">
                  <c:v>1606</c:v>
                </c:pt>
                <c:pt idx="3">
                  <c:v>1632</c:v>
                </c:pt>
                <c:pt idx="4">
                  <c:v>1433</c:v>
                </c:pt>
                <c:pt idx="5">
                  <c:v>1619</c:v>
                </c:pt>
                <c:pt idx="6">
                  <c:v>1636</c:v>
                </c:pt>
                <c:pt idx="7">
                  <c:v>1543</c:v>
                </c:pt>
                <c:pt idx="8">
                  <c:v>1856</c:v>
                </c:pt>
                <c:pt idx="9">
                  <c:v>1819</c:v>
                </c:pt>
                <c:pt idx="10">
                  <c:v>1717</c:v>
                </c:pt>
                <c:pt idx="11">
                  <c:v>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0-4457-94AF-74F59FFA8D6D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BOP'!$A$1098:$A$1109</c:f>
              <c:numCache>
                <c:formatCode>[$-409]mmm\-yy;@</c:formatCode>
                <c:ptCount val="12"/>
                <c:pt idx="0">
                  <c:v>40025</c:v>
                </c:pt>
                <c:pt idx="1">
                  <c:v>40056</c:v>
                </c:pt>
                <c:pt idx="2">
                  <c:v>40086</c:v>
                </c:pt>
                <c:pt idx="3">
                  <c:v>40117</c:v>
                </c:pt>
                <c:pt idx="4">
                  <c:v>40147</c:v>
                </c:pt>
                <c:pt idx="5">
                  <c:v>40178</c:v>
                </c:pt>
                <c:pt idx="6">
                  <c:v>40209</c:v>
                </c:pt>
                <c:pt idx="7">
                  <c:v>40237</c:v>
                </c:pt>
                <c:pt idx="8">
                  <c:v>40268</c:v>
                </c:pt>
                <c:pt idx="9">
                  <c:v>40298</c:v>
                </c:pt>
                <c:pt idx="10">
                  <c:v>40329</c:v>
                </c:pt>
                <c:pt idx="11">
                  <c:v>40359</c:v>
                </c:pt>
              </c:numCache>
            </c:numRef>
          </c:cat>
          <c:val>
            <c:numRef>
              <c:f>'1.Summary BOP'!$E$1083:$E$1094</c:f>
              <c:numCache>
                <c:formatCode>#,##0</c:formatCode>
                <c:ptCount val="12"/>
                <c:pt idx="0">
                  <c:v>2815</c:v>
                </c:pt>
                <c:pt idx="1">
                  <c:v>2183</c:v>
                </c:pt>
                <c:pt idx="2">
                  <c:v>2470</c:v>
                </c:pt>
                <c:pt idx="3">
                  <c:v>2747</c:v>
                </c:pt>
                <c:pt idx="4">
                  <c:v>2184</c:v>
                </c:pt>
                <c:pt idx="5">
                  <c:v>2736</c:v>
                </c:pt>
                <c:pt idx="6">
                  <c:v>2533</c:v>
                </c:pt>
                <c:pt idx="7">
                  <c:v>2341</c:v>
                </c:pt>
                <c:pt idx="8">
                  <c:v>2474</c:v>
                </c:pt>
                <c:pt idx="9">
                  <c:v>2914</c:v>
                </c:pt>
                <c:pt idx="10">
                  <c:v>2633</c:v>
                </c:pt>
                <c:pt idx="11">
                  <c:v>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0-4457-94AF-74F59FFA8D6D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BOP'!$A$1098:$A$1109</c:f>
              <c:numCache>
                <c:formatCode>[$-409]mmm\-yy;@</c:formatCode>
                <c:ptCount val="12"/>
                <c:pt idx="0">
                  <c:v>40025</c:v>
                </c:pt>
                <c:pt idx="1">
                  <c:v>40056</c:v>
                </c:pt>
                <c:pt idx="2">
                  <c:v>40086</c:v>
                </c:pt>
                <c:pt idx="3">
                  <c:v>40117</c:v>
                </c:pt>
                <c:pt idx="4">
                  <c:v>40147</c:v>
                </c:pt>
                <c:pt idx="5">
                  <c:v>40178</c:v>
                </c:pt>
                <c:pt idx="6">
                  <c:v>40209</c:v>
                </c:pt>
                <c:pt idx="7">
                  <c:v>40237</c:v>
                </c:pt>
                <c:pt idx="8">
                  <c:v>40268</c:v>
                </c:pt>
                <c:pt idx="9">
                  <c:v>40298</c:v>
                </c:pt>
                <c:pt idx="10">
                  <c:v>40329</c:v>
                </c:pt>
                <c:pt idx="11">
                  <c:v>40359</c:v>
                </c:pt>
              </c:numCache>
            </c:numRef>
          </c:cat>
          <c:val>
            <c:numRef>
              <c:f>'1.Summary BOP'!$D$1098:$D$1109</c:f>
              <c:numCache>
                <c:formatCode>#,##0</c:formatCode>
                <c:ptCount val="12"/>
                <c:pt idx="0">
                  <c:v>1524.9490881936699</c:v>
                </c:pt>
                <c:pt idx="1">
                  <c:v>1593.9966641256599</c:v>
                </c:pt>
                <c:pt idx="2">
                  <c:v>1609.2544299441399</c:v>
                </c:pt>
                <c:pt idx="3">
                  <c:v>1657.6014434907199</c:v>
                </c:pt>
                <c:pt idx="4">
                  <c:v>1579.2063377931399</c:v>
                </c:pt>
                <c:pt idx="5">
                  <c:v>1596.8683237267201</c:v>
                </c:pt>
                <c:pt idx="6">
                  <c:v>1807.2005176628099</c:v>
                </c:pt>
                <c:pt idx="7">
                  <c:v>1612.44769593042</c:v>
                </c:pt>
                <c:pt idx="8">
                  <c:v>1663.92156747781</c:v>
                </c:pt>
                <c:pt idx="9">
                  <c:v>1689.7143488322599</c:v>
                </c:pt>
                <c:pt idx="10">
                  <c:v>1656.6751166562101</c:v>
                </c:pt>
                <c:pt idx="11">
                  <c:v>1639.08376598626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80-4457-94AF-74F59FFA8D6D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BOP'!$A$1098:$A$1109</c:f>
              <c:numCache>
                <c:formatCode>[$-409]mmm\-yy;@</c:formatCode>
                <c:ptCount val="12"/>
                <c:pt idx="0">
                  <c:v>40025</c:v>
                </c:pt>
                <c:pt idx="1">
                  <c:v>40056</c:v>
                </c:pt>
                <c:pt idx="2">
                  <c:v>40086</c:v>
                </c:pt>
                <c:pt idx="3">
                  <c:v>40117</c:v>
                </c:pt>
                <c:pt idx="4">
                  <c:v>40147</c:v>
                </c:pt>
                <c:pt idx="5">
                  <c:v>40178</c:v>
                </c:pt>
                <c:pt idx="6">
                  <c:v>40209</c:v>
                </c:pt>
                <c:pt idx="7">
                  <c:v>40237</c:v>
                </c:pt>
                <c:pt idx="8">
                  <c:v>40268</c:v>
                </c:pt>
                <c:pt idx="9">
                  <c:v>40298</c:v>
                </c:pt>
                <c:pt idx="10">
                  <c:v>40329</c:v>
                </c:pt>
                <c:pt idx="11">
                  <c:v>40359</c:v>
                </c:pt>
              </c:numCache>
            </c:numRef>
          </c:cat>
          <c:val>
            <c:numRef>
              <c:f>'1.Summary BOP'!$E$1098:$E$1109</c:f>
              <c:numCache>
                <c:formatCode>#,##0</c:formatCode>
                <c:ptCount val="12"/>
                <c:pt idx="0">
                  <c:v>2619.38205363012</c:v>
                </c:pt>
                <c:pt idx="1">
                  <c:v>2273.37887232807</c:v>
                </c:pt>
                <c:pt idx="2">
                  <c:v>2374.5095837004901</c:v>
                </c:pt>
                <c:pt idx="3">
                  <c:v>2801.8413945826101</c:v>
                </c:pt>
                <c:pt idx="4">
                  <c:v>2253.0681630804202</c:v>
                </c:pt>
                <c:pt idx="5">
                  <c:v>2640.6978862661499</c:v>
                </c:pt>
                <c:pt idx="6">
                  <c:v>2696.39263532633</c:v>
                </c:pt>
                <c:pt idx="7">
                  <c:v>2612.3188958896299</c:v>
                </c:pt>
                <c:pt idx="8">
                  <c:v>2350.1931647380102</c:v>
                </c:pt>
                <c:pt idx="9">
                  <c:v>3002.5704033030502</c:v>
                </c:pt>
                <c:pt idx="10">
                  <c:v>2727.1246806486402</c:v>
                </c:pt>
                <c:pt idx="11">
                  <c:v>2746.1936953115001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80-4457-94AF-74F59FFA8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84640"/>
        <c:axId val="91111808"/>
      </c:lineChart>
      <c:dateAx>
        <c:axId val="739846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111808"/>
        <c:crosses val="autoZero"/>
        <c:auto val="1"/>
        <c:lblOffset val="100"/>
        <c:baseTimeUnit val="months"/>
      </c:dateAx>
      <c:valAx>
        <c:axId val="91111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98464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Services</a:t>
            </a:r>
          </a:p>
        </c:rich>
      </c:tx>
      <c:layout>
        <c:manualLayout>
          <c:xMode val="edge"/>
          <c:yMode val="edge"/>
          <c:x val="0.29086576943839482"/>
          <c:y val="4.526345144356955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BOP'!$A$1149:$A$1160</c:f>
              <c:numCache>
                <c:formatCode>[$-409]mmm\-yy;@</c:formatCode>
                <c:ptCount val="12"/>
                <c:pt idx="0">
                  <c:v>39660</c:v>
                </c:pt>
                <c:pt idx="1">
                  <c:v>39691</c:v>
                </c:pt>
                <c:pt idx="2">
                  <c:v>39721</c:v>
                </c:pt>
                <c:pt idx="3">
                  <c:v>39752</c:v>
                </c:pt>
                <c:pt idx="4">
                  <c:v>39782</c:v>
                </c:pt>
                <c:pt idx="5">
                  <c:v>39813</c:v>
                </c:pt>
                <c:pt idx="6">
                  <c:v>39844</c:v>
                </c:pt>
                <c:pt idx="7">
                  <c:v>39872</c:v>
                </c:pt>
                <c:pt idx="8">
                  <c:v>39903</c:v>
                </c:pt>
                <c:pt idx="9">
                  <c:v>39933</c:v>
                </c:pt>
                <c:pt idx="10">
                  <c:v>39964</c:v>
                </c:pt>
                <c:pt idx="11">
                  <c:v>39994</c:v>
                </c:pt>
              </c:numCache>
            </c:numRef>
          </c:cat>
          <c:val>
            <c:numRef>
              <c:f>'1.Summary BOP'!$F$1149:$F$1160</c:f>
              <c:numCache>
                <c:formatCode>#,##0</c:formatCode>
                <c:ptCount val="12"/>
                <c:pt idx="0">
                  <c:v>260</c:v>
                </c:pt>
                <c:pt idx="1">
                  <c:v>202</c:v>
                </c:pt>
                <c:pt idx="2">
                  <c:v>667</c:v>
                </c:pt>
                <c:pt idx="3">
                  <c:v>327</c:v>
                </c:pt>
                <c:pt idx="4">
                  <c:v>251</c:v>
                </c:pt>
                <c:pt idx="5">
                  <c:v>363</c:v>
                </c:pt>
                <c:pt idx="6">
                  <c:v>347</c:v>
                </c:pt>
                <c:pt idx="7">
                  <c:v>197</c:v>
                </c:pt>
                <c:pt idx="8">
                  <c:v>224</c:v>
                </c:pt>
                <c:pt idx="9">
                  <c:v>271</c:v>
                </c:pt>
                <c:pt idx="10">
                  <c:v>681</c:v>
                </c:pt>
                <c:pt idx="11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0-458E-BC2C-5F57CE1E9798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BOP'!$A$1149:$A$1160</c:f>
              <c:numCache>
                <c:formatCode>[$-409]mmm\-yy;@</c:formatCode>
                <c:ptCount val="12"/>
                <c:pt idx="0">
                  <c:v>39660</c:v>
                </c:pt>
                <c:pt idx="1">
                  <c:v>39691</c:v>
                </c:pt>
                <c:pt idx="2">
                  <c:v>39721</c:v>
                </c:pt>
                <c:pt idx="3">
                  <c:v>39752</c:v>
                </c:pt>
                <c:pt idx="4">
                  <c:v>39782</c:v>
                </c:pt>
                <c:pt idx="5">
                  <c:v>39813</c:v>
                </c:pt>
                <c:pt idx="6">
                  <c:v>39844</c:v>
                </c:pt>
                <c:pt idx="7">
                  <c:v>39872</c:v>
                </c:pt>
                <c:pt idx="8">
                  <c:v>39903</c:v>
                </c:pt>
                <c:pt idx="9">
                  <c:v>39933</c:v>
                </c:pt>
                <c:pt idx="10">
                  <c:v>39964</c:v>
                </c:pt>
                <c:pt idx="11">
                  <c:v>39994</c:v>
                </c:pt>
              </c:numCache>
            </c:numRef>
          </c:cat>
          <c:val>
            <c:numRef>
              <c:f>'1.Summary BOP'!$G$1149:$G$1160</c:f>
              <c:numCache>
                <c:formatCode>#,##0</c:formatCode>
                <c:ptCount val="12"/>
                <c:pt idx="0">
                  <c:v>750</c:v>
                </c:pt>
                <c:pt idx="1">
                  <c:v>817</c:v>
                </c:pt>
                <c:pt idx="2">
                  <c:v>833</c:v>
                </c:pt>
                <c:pt idx="3">
                  <c:v>854</c:v>
                </c:pt>
                <c:pt idx="4">
                  <c:v>585</c:v>
                </c:pt>
                <c:pt idx="5">
                  <c:v>612</c:v>
                </c:pt>
                <c:pt idx="6">
                  <c:v>451</c:v>
                </c:pt>
                <c:pt idx="7">
                  <c:v>465</c:v>
                </c:pt>
                <c:pt idx="8">
                  <c:v>482</c:v>
                </c:pt>
                <c:pt idx="9">
                  <c:v>550</c:v>
                </c:pt>
                <c:pt idx="10">
                  <c:v>530</c:v>
                </c:pt>
                <c:pt idx="11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0-458E-BC2C-5F57CE1E9798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BOP'!$A$1149:$A$1160</c:f>
              <c:numCache>
                <c:formatCode>[$-409]mmm\-yy;@</c:formatCode>
                <c:ptCount val="12"/>
                <c:pt idx="0">
                  <c:v>39660</c:v>
                </c:pt>
                <c:pt idx="1">
                  <c:v>39691</c:v>
                </c:pt>
                <c:pt idx="2">
                  <c:v>39721</c:v>
                </c:pt>
                <c:pt idx="3">
                  <c:v>39752</c:v>
                </c:pt>
                <c:pt idx="4">
                  <c:v>39782</c:v>
                </c:pt>
                <c:pt idx="5">
                  <c:v>39813</c:v>
                </c:pt>
                <c:pt idx="6">
                  <c:v>39844</c:v>
                </c:pt>
                <c:pt idx="7">
                  <c:v>39872</c:v>
                </c:pt>
                <c:pt idx="8">
                  <c:v>39903</c:v>
                </c:pt>
                <c:pt idx="9">
                  <c:v>39933</c:v>
                </c:pt>
                <c:pt idx="10">
                  <c:v>39964</c:v>
                </c:pt>
                <c:pt idx="11">
                  <c:v>39994</c:v>
                </c:pt>
              </c:numCache>
            </c:numRef>
          </c:cat>
          <c:val>
            <c:numRef>
              <c:f>'1.Summary BOP'!$F$1164:$F$1175</c:f>
              <c:numCache>
                <c:formatCode>#,##0</c:formatCode>
                <c:ptCount val="12"/>
                <c:pt idx="0">
                  <c:v>284.26902536181302</c:v>
                </c:pt>
                <c:pt idx="1">
                  <c:v>224.809816013443</c:v>
                </c:pt>
                <c:pt idx="2">
                  <c:v>681.44230543439608</c:v>
                </c:pt>
                <c:pt idx="3">
                  <c:v>299.587655742229</c:v>
                </c:pt>
                <c:pt idx="4">
                  <c:v>273.658052382439</c:v>
                </c:pt>
                <c:pt idx="5">
                  <c:v>274.40173185837</c:v>
                </c:pt>
                <c:pt idx="6">
                  <c:v>393.43133703408699</c:v>
                </c:pt>
                <c:pt idx="7">
                  <c:v>223.32424567656</c:v>
                </c:pt>
                <c:pt idx="8">
                  <c:v>213.90790349948901</c:v>
                </c:pt>
                <c:pt idx="9">
                  <c:v>241.560481554641</c:v>
                </c:pt>
                <c:pt idx="10">
                  <c:v>705.97538159701003</c:v>
                </c:pt>
                <c:pt idx="11">
                  <c:v>268.99462545932698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0-458E-BC2C-5F57CE1E9798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BOP'!$A$1149:$A$1160</c:f>
              <c:numCache>
                <c:formatCode>[$-409]mmm\-yy;@</c:formatCode>
                <c:ptCount val="12"/>
                <c:pt idx="0">
                  <c:v>39660</c:v>
                </c:pt>
                <c:pt idx="1">
                  <c:v>39691</c:v>
                </c:pt>
                <c:pt idx="2">
                  <c:v>39721</c:v>
                </c:pt>
                <c:pt idx="3">
                  <c:v>39752</c:v>
                </c:pt>
                <c:pt idx="4">
                  <c:v>39782</c:v>
                </c:pt>
                <c:pt idx="5">
                  <c:v>39813</c:v>
                </c:pt>
                <c:pt idx="6">
                  <c:v>39844</c:v>
                </c:pt>
                <c:pt idx="7">
                  <c:v>39872</c:v>
                </c:pt>
                <c:pt idx="8">
                  <c:v>39903</c:v>
                </c:pt>
                <c:pt idx="9">
                  <c:v>39933</c:v>
                </c:pt>
                <c:pt idx="10">
                  <c:v>39964</c:v>
                </c:pt>
                <c:pt idx="11">
                  <c:v>39994</c:v>
                </c:pt>
              </c:numCache>
            </c:numRef>
          </c:cat>
          <c:val>
            <c:numRef>
              <c:f>'1.Summary BOP'!$G$1164:$G$1175</c:f>
              <c:numCache>
                <c:formatCode>#,##0</c:formatCode>
                <c:ptCount val="12"/>
                <c:pt idx="0">
                  <c:v>769.91464761346799</c:v>
                </c:pt>
                <c:pt idx="1">
                  <c:v>839.04033372019603</c:v>
                </c:pt>
                <c:pt idx="2">
                  <c:v>874.84005155076204</c:v>
                </c:pt>
                <c:pt idx="3">
                  <c:v>845.34076963566997</c:v>
                </c:pt>
                <c:pt idx="4">
                  <c:v>558.00693780535698</c:v>
                </c:pt>
                <c:pt idx="5">
                  <c:v>556.294585710001</c:v>
                </c:pt>
                <c:pt idx="6">
                  <c:v>489.61161900076399</c:v>
                </c:pt>
                <c:pt idx="7">
                  <c:v>527.61216195802797</c:v>
                </c:pt>
                <c:pt idx="8">
                  <c:v>474.92268797837397</c:v>
                </c:pt>
                <c:pt idx="9">
                  <c:v>538.51933392166302</c:v>
                </c:pt>
                <c:pt idx="10">
                  <c:v>531.07134331235795</c:v>
                </c:pt>
                <c:pt idx="11">
                  <c:v>560.74301492880898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C0-458E-BC2C-5F57CE1E9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148288"/>
        <c:axId val="91149824"/>
      </c:lineChart>
      <c:dateAx>
        <c:axId val="9114828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149824"/>
        <c:crosses val="autoZero"/>
        <c:auto val="1"/>
        <c:lblOffset val="100"/>
        <c:baseTimeUnit val="months"/>
      </c:dateAx>
      <c:valAx>
        <c:axId val="91149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1148288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42101474904"/>
          <c:y val="0.11336122047244122"/>
          <c:w val="0.62328499440363261"/>
          <c:h val="0.11358333333333333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Current Account - Goods</a:t>
            </a:r>
          </a:p>
        </c:rich>
      </c:tx>
      <c:layout>
        <c:manualLayout>
          <c:xMode val="edge"/>
          <c:yMode val="edge"/>
          <c:x val="0.33304480824791088"/>
          <c:y val="3.703494610343541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BOP'!$A$1149:$A$1160</c:f>
              <c:numCache>
                <c:formatCode>[$-409]mmm\-yy;@</c:formatCode>
                <c:ptCount val="12"/>
                <c:pt idx="0">
                  <c:v>39660</c:v>
                </c:pt>
                <c:pt idx="1">
                  <c:v>39691</c:v>
                </c:pt>
                <c:pt idx="2">
                  <c:v>39721</c:v>
                </c:pt>
                <c:pt idx="3">
                  <c:v>39752</c:v>
                </c:pt>
                <c:pt idx="4">
                  <c:v>39782</c:v>
                </c:pt>
                <c:pt idx="5">
                  <c:v>39813</c:v>
                </c:pt>
                <c:pt idx="6">
                  <c:v>39844</c:v>
                </c:pt>
                <c:pt idx="7">
                  <c:v>39872</c:v>
                </c:pt>
                <c:pt idx="8">
                  <c:v>39903</c:v>
                </c:pt>
                <c:pt idx="9">
                  <c:v>39933</c:v>
                </c:pt>
                <c:pt idx="10">
                  <c:v>39964</c:v>
                </c:pt>
                <c:pt idx="11">
                  <c:v>39994</c:v>
                </c:pt>
              </c:numCache>
            </c:numRef>
          </c:cat>
          <c:val>
            <c:numRef>
              <c:f>'1.Summary BOP'!$D$1149:$D$1160</c:f>
              <c:numCache>
                <c:formatCode>#,##0</c:formatCode>
                <c:ptCount val="12"/>
                <c:pt idx="0">
                  <c:v>1980.5</c:v>
                </c:pt>
                <c:pt idx="1">
                  <c:v>1771</c:v>
                </c:pt>
                <c:pt idx="2">
                  <c:v>1960</c:v>
                </c:pt>
                <c:pt idx="3">
                  <c:v>1365</c:v>
                </c:pt>
                <c:pt idx="4">
                  <c:v>1575</c:v>
                </c:pt>
                <c:pt idx="5">
                  <c:v>1438</c:v>
                </c:pt>
                <c:pt idx="6">
                  <c:v>1282</c:v>
                </c:pt>
                <c:pt idx="7">
                  <c:v>1499</c:v>
                </c:pt>
                <c:pt idx="8">
                  <c:v>1454</c:v>
                </c:pt>
                <c:pt idx="9">
                  <c:v>1497</c:v>
                </c:pt>
                <c:pt idx="10">
                  <c:v>1496</c:v>
                </c:pt>
                <c:pt idx="11">
                  <c:v>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D-48B2-BBD3-E67B2D033F5A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BOP'!$A$1149:$A$1160</c:f>
              <c:numCache>
                <c:formatCode>[$-409]mmm\-yy;@</c:formatCode>
                <c:ptCount val="12"/>
                <c:pt idx="0">
                  <c:v>39660</c:v>
                </c:pt>
                <c:pt idx="1">
                  <c:v>39691</c:v>
                </c:pt>
                <c:pt idx="2">
                  <c:v>39721</c:v>
                </c:pt>
                <c:pt idx="3">
                  <c:v>39752</c:v>
                </c:pt>
                <c:pt idx="4">
                  <c:v>39782</c:v>
                </c:pt>
                <c:pt idx="5">
                  <c:v>39813</c:v>
                </c:pt>
                <c:pt idx="6">
                  <c:v>39844</c:v>
                </c:pt>
                <c:pt idx="7">
                  <c:v>39872</c:v>
                </c:pt>
                <c:pt idx="8">
                  <c:v>39903</c:v>
                </c:pt>
                <c:pt idx="9">
                  <c:v>39933</c:v>
                </c:pt>
                <c:pt idx="10">
                  <c:v>39964</c:v>
                </c:pt>
                <c:pt idx="11">
                  <c:v>39994</c:v>
                </c:pt>
              </c:numCache>
            </c:numRef>
          </c:cat>
          <c:val>
            <c:numRef>
              <c:f>'1.Summary BOP'!$E$1149:$E$1160</c:f>
              <c:numCache>
                <c:formatCode>#,##0</c:formatCode>
                <c:ptCount val="12"/>
                <c:pt idx="0">
                  <c:v>3366</c:v>
                </c:pt>
                <c:pt idx="1">
                  <c:v>3158</c:v>
                </c:pt>
                <c:pt idx="2">
                  <c:v>3694</c:v>
                </c:pt>
                <c:pt idx="3">
                  <c:v>3227</c:v>
                </c:pt>
                <c:pt idx="4">
                  <c:v>2225</c:v>
                </c:pt>
                <c:pt idx="5">
                  <c:v>2594</c:v>
                </c:pt>
                <c:pt idx="6">
                  <c:v>2138</c:v>
                </c:pt>
                <c:pt idx="7">
                  <c:v>1875</c:v>
                </c:pt>
                <c:pt idx="8">
                  <c:v>2249</c:v>
                </c:pt>
                <c:pt idx="9">
                  <c:v>2359</c:v>
                </c:pt>
                <c:pt idx="10">
                  <c:v>1994</c:v>
                </c:pt>
                <c:pt idx="11">
                  <c:v>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D-48B2-BBD3-E67B2D033F5A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BOP'!$A$1149:$A$1160</c:f>
              <c:numCache>
                <c:formatCode>[$-409]mmm\-yy;@</c:formatCode>
                <c:ptCount val="12"/>
                <c:pt idx="0">
                  <c:v>39660</c:v>
                </c:pt>
                <c:pt idx="1">
                  <c:v>39691</c:v>
                </c:pt>
                <c:pt idx="2">
                  <c:v>39721</c:v>
                </c:pt>
                <c:pt idx="3">
                  <c:v>39752</c:v>
                </c:pt>
                <c:pt idx="4">
                  <c:v>39782</c:v>
                </c:pt>
                <c:pt idx="5">
                  <c:v>39813</c:v>
                </c:pt>
                <c:pt idx="6">
                  <c:v>39844</c:v>
                </c:pt>
                <c:pt idx="7">
                  <c:v>39872</c:v>
                </c:pt>
                <c:pt idx="8">
                  <c:v>39903</c:v>
                </c:pt>
                <c:pt idx="9">
                  <c:v>39933</c:v>
                </c:pt>
                <c:pt idx="10">
                  <c:v>39964</c:v>
                </c:pt>
                <c:pt idx="11">
                  <c:v>39994</c:v>
                </c:pt>
              </c:numCache>
            </c:numRef>
          </c:cat>
          <c:val>
            <c:numRef>
              <c:f>'1.Summary BOP'!$D$1164:$D$1175</c:f>
              <c:numCache>
                <c:formatCode>#,##0</c:formatCode>
                <c:ptCount val="12"/>
                <c:pt idx="0">
                  <c:v>1934.75754144487</c:v>
                </c:pt>
                <c:pt idx="1">
                  <c:v>1950.64898052995</c:v>
                </c:pt>
                <c:pt idx="2">
                  <c:v>1946.1667232928</c:v>
                </c:pt>
                <c:pt idx="3">
                  <c:v>1331.19265922514</c:v>
                </c:pt>
                <c:pt idx="4">
                  <c:v>1811.2130742853601</c:v>
                </c:pt>
                <c:pt idx="5">
                  <c:v>1395.1335274579601</c:v>
                </c:pt>
                <c:pt idx="6">
                  <c:v>1355.5385705738699</c:v>
                </c:pt>
                <c:pt idx="7">
                  <c:v>1584.4974009361699</c:v>
                </c:pt>
                <c:pt idx="8">
                  <c:v>1388.71024471021</c:v>
                </c:pt>
                <c:pt idx="9">
                  <c:v>1365.3471232348099</c:v>
                </c:pt>
                <c:pt idx="10">
                  <c:v>1480.88124453762</c:v>
                </c:pt>
                <c:pt idx="11">
                  <c:v>1640.0140662399399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3D-48B2-BBD3-E67B2D033F5A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BOP'!$A$1149:$A$1160</c:f>
              <c:numCache>
                <c:formatCode>[$-409]mmm\-yy;@</c:formatCode>
                <c:ptCount val="12"/>
                <c:pt idx="0">
                  <c:v>39660</c:v>
                </c:pt>
                <c:pt idx="1">
                  <c:v>39691</c:v>
                </c:pt>
                <c:pt idx="2">
                  <c:v>39721</c:v>
                </c:pt>
                <c:pt idx="3">
                  <c:v>39752</c:v>
                </c:pt>
                <c:pt idx="4">
                  <c:v>39782</c:v>
                </c:pt>
                <c:pt idx="5">
                  <c:v>39813</c:v>
                </c:pt>
                <c:pt idx="6">
                  <c:v>39844</c:v>
                </c:pt>
                <c:pt idx="7">
                  <c:v>39872</c:v>
                </c:pt>
                <c:pt idx="8">
                  <c:v>39903</c:v>
                </c:pt>
                <c:pt idx="9">
                  <c:v>39933</c:v>
                </c:pt>
                <c:pt idx="10">
                  <c:v>39964</c:v>
                </c:pt>
                <c:pt idx="11">
                  <c:v>39994</c:v>
                </c:pt>
              </c:numCache>
            </c:numRef>
          </c:cat>
          <c:val>
            <c:numRef>
              <c:f>'1.Summary BOP'!$E$1164:$E$1175</c:f>
              <c:numCache>
                <c:formatCode>#,##0</c:formatCode>
                <c:ptCount val="12"/>
                <c:pt idx="0">
                  <c:v>3133.3102243398498</c:v>
                </c:pt>
                <c:pt idx="1">
                  <c:v>3336.7240911592398</c:v>
                </c:pt>
                <c:pt idx="2">
                  <c:v>3520.25269985669</c:v>
                </c:pt>
                <c:pt idx="3">
                  <c:v>3104.6545749240399</c:v>
                </c:pt>
                <c:pt idx="4">
                  <c:v>2455.7401461408099</c:v>
                </c:pt>
                <c:pt idx="5">
                  <c:v>2461.1719045854902</c:v>
                </c:pt>
                <c:pt idx="6">
                  <c:v>2208.9235613378601</c:v>
                </c:pt>
                <c:pt idx="7">
                  <c:v>2092.6072392562901</c:v>
                </c:pt>
                <c:pt idx="8">
                  <c:v>2220.0025992426699</c:v>
                </c:pt>
                <c:pt idx="9">
                  <c:v>2420.3449301136302</c:v>
                </c:pt>
                <c:pt idx="10">
                  <c:v>2098.2845624332999</c:v>
                </c:pt>
                <c:pt idx="11">
                  <c:v>2431.8885084848098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3D-48B2-BBD3-E67B2D033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15104"/>
        <c:axId val="92416640"/>
      </c:lineChart>
      <c:dateAx>
        <c:axId val="924151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2416640"/>
        <c:crosses val="autoZero"/>
        <c:auto val="1"/>
        <c:lblOffset val="100"/>
        <c:baseTimeUnit val="months"/>
      </c:dateAx>
      <c:valAx>
        <c:axId val="92416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2415104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0.12191656893952089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Current Account - Services</a:t>
            </a:r>
          </a:p>
        </c:rich>
      </c:tx>
      <c:layout>
        <c:manualLayout>
          <c:xMode val="edge"/>
          <c:yMode val="edge"/>
          <c:x val="0.29086576943839482"/>
          <c:y val="2.443011811023625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Export Original</c:v>
          </c:tx>
          <c:marker>
            <c:symbol val="none"/>
          </c:marker>
          <c:cat>
            <c:numRef>
              <c:f>'1.Summary BOP'!$A$1215:$A$1226</c:f>
              <c:numCache>
                <c:formatCode>[$-409]mmm\-yy;@</c:formatCode>
                <c:ptCount val="12"/>
                <c:pt idx="0">
                  <c:v>39294</c:v>
                </c:pt>
                <c:pt idx="1">
                  <c:v>39325</c:v>
                </c:pt>
                <c:pt idx="2">
                  <c:v>39355</c:v>
                </c:pt>
                <c:pt idx="3">
                  <c:v>39386</c:v>
                </c:pt>
                <c:pt idx="4">
                  <c:v>39416</c:v>
                </c:pt>
                <c:pt idx="5">
                  <c:v>39447</c:v>
                </c:pt>
                <c:pt idx="6">
                  <c:v>39478</c:v>
                </c:pt>
                <c:pt idx="7">
                  <c:v>39507</c:v>
                </c:pt>
                <c:pt idx="8">
                  <c:v>39538</c:v>
                </c:pt>
                <c:pt idx="9">
                  <c:v>39568</c:v>
                </c:pt>
                <c:pt idx="10">
                  <c:v>39599</c:v>
                </c:pt>
                <c:pt idx="11">
                  <c:v>39629</c:v>
                </c:pt>
              </c:numCache>
            </c:numRef>
          </c:cat>
          <c:val>
            <c:numRef>
              <c:f>'1.Summary BOP'!$F$1215:$F$1226</c:f>
              <c:numCache>
                <c:formatCode>#,##0</c:formatCode>
                <c:ptCount val="12"/>
                <c:pt idx="0">
                  <c:v>205</c:v>
                </c:pt>
                <c:pt idx="1">
                  <c:v>213</c:v>
                </c:pt>
                <c:pt idx="2">
                  <c:v>187</c:v>
                </c:pt>
                <c:pt idx="3">
                  <c:v>225</c:v>
                </c:pt>
                <c:pt idx="4">
                  <c:v>242</c:v>
                </c:pt>
                <c:pt idx="5">
                  <c:v>313</c:v>
                </c:pt>
                <c:pt idx="6">
                  <c:v>200</c:v>
                </c:pt>
                <c:pt idx="7">
                  <c:v>483</c:v>
                </c:pt>
                <c:pt idx="8">
                  <c:v>308</c:v>
                </c:pt>
                <c:pt idx="9">
                  <c:v>286</c:v>
                </c:pt>
                <c:pt idx="10">
                  <c:v>236</c:v>
                </c:pt>
                <c:pt idx="11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0-43BD-B87A-0B4A92E43E6D}"/>
            </c:ext>
          </c:extLst>
        </c:ser>
        <c:ser>
          <c:idx val="1"/>
          <c:order val="1"/>
          <c:tx>
            <c:v>Import Original</c:v>
          </c:tx>
          <c:marker>
            <c:symbol val="none"/>
          </c:marker>
          <c:cat>
            <c:numRef>
              <c:f>'1.Summary BOP'!$A$1215:$A$1226</c:f>
              <c:numCache>
                <c:formatCode>[$-409]mmm\-yy;@</c:formatCode>
                <c:ptCount val="12"/>
                <c:pt idx="0">
                  <c:v>39294</c:v>
                </c:pt>
                <c:pt idx="1">
                  <c:v>39325</c:v>
                </c:pt>
                <c:pt idx="2">
                  <c:v>39355</c:v>
                </c:pt>
                <c:pt idx="3">
                  <c:v>39386</c:v>
                </c:pt>
                <c:pt idx="4">
                  <c:v>39416</c:v>
                </c:pt>
                <c:pt idx="5">
                  <c:v>39447</c:v>
                </c:pt>
                <c:pt idx="6">
                  <c:v>39478</c:v>
                </c:pt>
                <c:pt idx="7">
                  <c:v>39507</c:v>
                </c:pt>
                <c:pt idx="8">
                  <c:v>39538</c:v>
                </c:pt>
                <c:pt idx="9">
                  <c:v>39568</c:v>
                </c:pt>
                <c:pt idx="10">
                  <c:v>39599</c:v>
                </c:pt>
                <c:pt idx="11">
                  <c:v>39629</c:v>
                </c:pt>
              </c:numCache>
            </c:numRef>
          </c:cat>
          <c:val>
            <c:numRef>
              <c:f>'1.Summary BOP'!$G$1215:$G$1226</c:f>
              <c:numCache>
                <c:formatCode>#,##0</c:formatCode>
                <c:ptCount val="12"/>
                <c:pt idx="0">
                  <c:v>766</c:v>
                </c:pt>
                <c:pt idx="1">
                  <c:v>761</c:v>
                </c:pt>
                <c:pt idx="2">
                  <c:v>698</c:v>
                </c:pt>
                <c:pt idx="3">
                  <c:v>792</c:v>
                </c:pt>
                <c:pt idx="4">
                  <c:v>977</c:v>
                </c:pt>
                <c:pt idx="5">
                  <c:v>817</c:v>
                </c:pt>
                <c:pt idx="6">
                  <c:v>905</c:v>
                </c:pt>
                <c:pt idx="7">
                  <c:v>754</c:v>
                </c:pt>
                <c:pt idx="8">
                  <c:v>927</c:v>
                </c:pt>
                <c:pt idx="9">
                  <c:v>1006</c:v>
                </c:pt>
                <c:pt idx="10">
                  <c:v>806</c:v>
                </c:pt>
                <c:pt idx="11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0-43BD-B87A-0B4A92E43E6D}"/>
            </c:ext>
          </c:extLst>
        </c:ser>
        <c:ser>
          <c:idx val="2"/>
          <c:order val="2"/>
          <c:tx>
            <c:v>Export SA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'1.Summary BOP'!$A$1215:$A$1226</c:f>
              <c:numCache>
                <c:formatCode>[$-409]mmm\-yy;@</c:formatCode>
                <c:ptCount val="12"/>
                <c:pt idx="0">
                  <c:v>39294</c:v>
                </c:pt>
                <c:pt idx="1">
                  <c:v>39325</c:v>
                </c:pt>
                <c:pt idx="2">
                  <c:v>39355</c:v>
                </c:pt>
                <c:pt idx="3">
                  <c:v>39386</c:v>
                </c:pt>
                <c:pt idx="4">
                  <c:v>39416</c:v>
                </c:pt>
                <c:pt idx="5">
                  <c:v>39447</c:v>
                </c:pt>
                <c:pt idx="6">
                  <c:v>39478</c:v>
                </c:pt>
                <c:pt idx="7">
                  <c:v>39507</c:v>
                </c:pt>
                <c:pt idx="8">
                  <c:v>39538</c:v>
                </c:pt>
                <c:pt idx="9">
                  <c:v>39568</c:v>
                </c:pt>
                <c:pt idx="10">
                  <c:v>39599</c:v>
                </c:pt>
                <c:pt idx="11">
                  <c:v>39629</c:v>
                </c:pt>
              </c:numCache>
            </c:numRef>
          </c:cat>
          <c:val>
            <c:numRef>
              <c:f>'1.Summary BOP'!$F$1230:$F$1241</c:f>
              <c:numCache>
                <c:formatCode>#,##0</c:formatCode>
                <c:ptCount val="12"/>
                <c:pt idx="0">
                  <c:v>236.43576910290699</c:v>
                </c:pt>
                <c:pt idx="1">
                  <c:v>216.51974316021801</c:v>
                </c:pt>
                <c:pt idx="2">
                  <c:v>207.47699509026501</c:v>
                </c:pt>
                <c:pt idx="3">
                  <c:v>208.73786410630299</c:v>
                </c:pt>
                <c:pt idx="4">
                  <c:v>245.60507049276299</c:v>
                </c:pt>
                <c:pt idx="5">
                  <c:v>255.25638278859</c:v>
                </c:pt>
                <c:pt idx="6">
                  <c:v>232.192626591953</c:v>
                </c:pt>
                <c:pt idx="7">
                  <c:v>498.61068251239396</c:v>
                </c:pt>
                <c:pt idx="8">
                  <c:v>296.67974682258802</c:v>
                </c:pt>
                <c:pt idx="9">
                  <c:v>259.47877174749698</c:v>
                </c:pt>
                <c:pt idx="10">
                  <c:v>251.266878191063</c:v>
                </c:pt>
                <c:pt idx="11">
                  <c:v>642.48217281874702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30-43BD-B87A-0B4A92E43E6D}"/>
            </c:ext>
          </c:extLst>
        </c:ser>
        <c:ser>
          <c:idx val="3"/>
          <c:order val="3"/>
          <c:tx>
            <c:v>Import SA</c:v>
          </c:tx>
          <c:spPr>
            <a:ln>
              <a:solidFill>
                <a:srgbClr val="4F81BD"/>
              </a:solidFill>
              <a:prstDash val="sysDot"/>
            </a:ln>
          </c:spPr>
          <c:marker>
            <c:symbol val="none"/>
          </c:marker>
          <c:cat>
            <c:numRef>
              <c:f>'1.Summary BOP'!$A$1215:$A$1226</c:f>
              <c:numCache>
                <c:formatCode>[$-409]mmm\-yy;@</c:formatCode>
                <c:ptCount val="12"/>
                <c:pt idx="0">
                  <c:v>39294</c:v>
                </c:pt>
                <c:pt idx="1">
                  <c:v>39325</c:v>
                </c:pt>
                <c:pt idx="2">
                  <c:v>39355</c:v>
                </c:pt>
                <c:pt idx="3">
                  <c:v>39386</c:v>
                </c:pt>
                <c:pt idx="4">
                  <c:v>39416</c:v>
                </c:pt>
                <c:pt idx="5">
                  <c:v>39447</c:v>
                </c:pt>
                <c:pt idx="6">
                  <c:v>39478</c:v>
                </c:pt>
                <c:pt idx="7">
                  <c:v>39507</c:v>
                </c:pt>
                <c:pt idx="8">
                  <c:v>39538</c:v>
                </c:pt>
                <c:pt idx="9">
                  <c:v>39568</c:v>
                </c:pt>
                <c:pt idx="10">
                  <c:v>39599</c:v>
                </c:pt>
                <c:pt idx="11">
                  <c:v>39629</c:v>
                </c:pt>
              </c:numCache>
            </c:numRef>
          </c:cat>
          <c:val>
            <c:numRef>
              <c:f>'1.Summary BOP'!$G$1230:$G$1241</c:f>
              <c:numCache>
                <c:formatCode>#,##0</c:formatCode>
                <c:ptCount val="12"/>
                <c:pt idx="0">
                  <c:v>782.41207100626502</c:v>
                </c:pt>
                <c:pt idx="1">
                  <c:v>776.687411860471</c:v>
                </c:pt>
                <c:pt idx="2">
                  <c:v>734.95589162048998</c:v>
                </c:pt>
                <c:pt idx="3">
                  <c:v>799.71800481431296</c:v>
                </c:pt>
                <c:pt idx="4">
                  <c:v>917.30754914690999</c:v>
                </c:pt>
                <c:pt idx="5">
                  <c:v>736.68475393675806</c:v>
                </c:pt>
                <c:pt idx="6">
                  <c:v>975.77032646949704</c:v>
                </c:pt>
                <c:pt idx="7">
                  <c:v>858.96185055875605</c:v>
                </c:pt>
                <c:pt idx="8">
                  <c:v>911.95654855428802</c:v>
                </c:pt>
                <c:pt idx="9">
                  <c:v>980.23554968543795</c:v>
                </c:pt>
                <c:pt idx="10">
                  <c:v>815.75770410235498</c:v>
                </c:pt>
                <c:pt idx="11">
                  <c:v>860.53507439978898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30-43BD-B87A-0B4A92E4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44544"/>
        <c:axId val="92446080"/>
      </c:lineChart>
      <c:dateAx>
        <c:axId val="9244454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92446080"/>
        <c:crosses val="autoZero"/>
        <c:auto val="1"/>
        <c:lblOffset val="100"/>
        <c:baseTimeUnit val="months"/>
      </c:dateAx>
      <c:valAx>
        <c:axId val="92446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444544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1359652243862445"/>
          <c:y val="0.11752786220871327"/>
          <c:w val="0.62328499440363261"/>
          <c:h val="9.691666666666670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9" Type="http://schemas.openxmlformats.org/officeDocument/2006/relationships/chart" Target="../charts/chart38.xml"/><Relationship Id="rId21" Type="http://schemas.openxmlformats.org/officeDocument/2006/relationships/chart" Target="../charts/chart21.xml"/><Relationship Id="rId34" Type="http://schemas.openxmlformats.org/officeDocument/2006/relationships/chart" Target="../charts/chart33.xml"/><Relationship Id="rId42" Type="http://schemas.openxmlformats.org/officeDocument/2006/relationships/chart" Target="../charts/chart41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8.xml"/><Relationship Id="rId41" Type="http://schemas.openxmlformats.org/officeDocument/2006/relationships/chart" Target="../charts/chart4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1.xml"/><Relationship Id="rId37" Type="http://schemas.openxmlformats.org/officeDocument/2006/relationships/chart" Target="../charts/chart36.xml"/><Relationship Id="rId40" Type="http://schemas.openxmlformats.org/officeDocument/2006/relationships/chart" Target="../charts/chart39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7.xml"/><Relationship Id="rId36" Type="http://schemas.openxmlformats.org/officeDocument/2006/relationships/chart" Target="../charts/chart3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Relationship Id="rId43" Type="http://schemas.openxmlformats.org/officeDocument/2006/relationships/chart" Target="../charts/chart42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image" Target="../media/image18.emf"/><Relationship Id="rId33" Type="http://schemas.openxmlformats.org/officeDocument/2006/relationships/chart" Target="../charts/chart32.xml"/><Relationship Id="rId38" Type="http://schemas.openxmlformats.org/officeDocument/2006/relationships/chart" Target="../charts/chart37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342899</xdr:colOff>
      <xdr:row>1042</xdr:row>
      <xdr:rowOff>142875</xdr:rowOff>
    </xdr:from>
    <xdr:to>
      <xdr:col>10</xdr:col>
      <xdr:colOff>582167</xdr:colOff>
      <xdr:row>1055</xdr:row>
      <xdr:rowOff>89535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371475</xdr:colOff>
      <xdr:row>976</xdr:row>
      <xdr:rowOff>95250</xdr:rowOff>
    </xdr:from>
    <xdr:to>
      <xdr:col>10</xdr:col>
      <xdr:colOff>610743</xdr:colOff>
      <xdr:row>988</xdr:row>
      <xdr:rowOff>165735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1042</xdr:row>
      <xdr:rowOff>104775</xdr:rowOff>
    </xdr:from>
    <xdr:to>
      <xdr:col>5</xdr:col>
      <xdr:colOff>172593</xdr:colOff>
      <xdr:row>1055</xdr:row>
      <xdr:rowOff>51435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976</xdr:row>
      <xdr:rowOff>76200</xdr:rowOff>
    </xdr:from>
    <xdr:to>
      <xdr:col>5</xdr:col>
      <xdr:colOff>98298</xdr:colOff>
      <xdr:row>988</xdr:row>
      <xdr:rowOff>146685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361950</xdr:colOff>
      <xdr:row>1109</xdr:row>
      <xdr:rowOff>57151</xdr:rowOff>
    </xdr:from>
    <xdr:to>
      <xdr:col>10</xdr:col>
      <xdr:colOff>601218</xdr:colOff>
      <xdr:row>1122</xdr:row>
      <xdr:rowOff>3811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142875</xdr:colOff>
      <xdr:row>1109</xdr:row>
      <xdr:rowOff>66675</xdr:rowOff>
    </xdr:from>
    <xdr:to>
      <xdr:col>5</xdr:col>
      <xdr:colOff>172593</xdr:colOff>
      <xdr:row>1122</xdr:row>
      <xdr:rowOff>13335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381001</xdr:colOff>
      <xdr:row>1175</xdr:row>
      <xdr:rowOff>180973</xdr:rowOff>
    </xdr:from>
    <xdr:to>
      <xdr:col>10</xdr:col>
      <xdr:colOff>620269</xdr:colOff>
      <xdr:row>1188</xdr:row>
      <xdr:rowOff>127633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104776</xdr:colOff>
      <xdr:row>1176</xdr:row>
      <xdr:rowOff>0</xdr:rowOff>
    </xdr:from>
    <xdr:to>
      <xdr:col>5</xdr:col>
      <xdr:colOff>134494</xdr:colOff>
      <xdr:row>1188</xdr:row>
      <xdr:rowOff>137160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428626</xdr:colOff>
      <xdr:row>1242</xdr:row>
      <xdr:rowOff>0</xdr:rowOff>
    </xdr:from>
    <xdr:to>
      <xdr:col>10</xdr:col>
      <xdr:colOff>667894</xdr:colOff>
      <xdr:row>1254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114301</xdr:colOff>
      <xdr:row>1242</xdr:row>
      <xdr:rowOff>0</xdr:rowOff>
    </xdr:from>
    <xdr:to>
      <xdr:col>5</xdr:col>
      <xdr:colOff>144019</xdr:colOff>
      <xdr:row>1254</xdr:row>
      <xdr:rowOff>137160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495301</xdr:colOff>
      <xdr:row>1308</xdr:row>
      <xdr:rowOff>0</xdr:rowOff>
    </xdr:from>
    <xdr:to>
      <xdr:col>10</xdr:col>
      <xdr:colOff>581025</xdr:colOff>
      <xdr:row>1319</xdr:row>
      <xdr:rowOff>171450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95250</xdr:colOff>
      <xdr:row>1308</xdr:row>
      <xdr:rowOff>0</xdr:rowOff>
    </xdr:from>
    <xdr:to>
      <xdr:col>5</xdr:col>
      <xdr:colOff>266700</xdr:colOff>
      <xdr:row>1320</xdr:row>
      <xdr:rowOff>9526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466725</xdr:colOff>
      <xdr:row>1374</xdr:row>
      <xdr:rowOff>0</xdr:rowOff>
    </xdr:from>
    <xdr:to>
      <xdr:col>10</xdr:col>
      <xdr:colOff>609600</xdr:colOff>
      <xdr:row>1385</xdr:row>
      <xdr:rowOff>171450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133350</xdr:colOff>
      <xdr:row>1374</xdr:row>
      <xdr:rowOff>9525</xdr:rowOff>
    </xdr:from>
    <xdr:to>
      <xdr:col>5</xdr:col>
      <xdr:colOff>285750</xdr:colOff>
      <xdr:row>1386</xdr:row>
      <xdr:rowOff>38100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152401</xdr:colOff>
      <xdr:row>908</xdr:row>
      <xdr:rowOff>19051</xdr:rowOff>
    </xdr:from>
    <xdr:to>
      <xdr:col>5</xdr:col>
      <xdr:colOff>180975</xdr:colOff>
      <xdr:row>920</xdr:row>
      <xdr:rowOff>152401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400050</xdr:colOff>
      <xdr:row>908</xdr:row>
      <xdr:rowOff>38100</xdr:rowOff>
    </xdr:from>
    <xdr:to>
      <xdr:col>10</xdr:col>
      <xdr:colOff>552450</xdr:colOff>
      <xdr:row>920</xdr:row>
      <xdr:rowOff>171450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312420</xdr:colOff>
      <xdr:row>837</xdr:row>
      <xdr:rowOff>38100</xdr:rowOff>
    </xdr:from>
    <xdr:to>
      <xdr:col>5</xdr:col>
      <xdr:colOff>133350</xdr:colOff>
      <xdr:row>850</xdr:row>
      <xdr:rowOff>133350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333375</xdr:colOff>
      <xdr:row>837</xdr:row>
      <xdr:rowOff>62866</xdr:rowOff>
    </xdr:from>
    <xdr:to>
      <xdr:col>10</xdr:col>
      <xdr:colOff>581025</xdr:colOff>
      <xdr:row>851</xdr:row>
      <xdr:rowOff>9525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426720</xdr:colOff>
      <xdr:row>767</xdr:row>
      <xdr:rowOff>22860</xdr:rowOff>
    </xdr:from>
    <xdr:to>
      <xdr:col>5</xdr:col>
      <xdr:colOff>312420</xdr:colOff>
      <xdr:row>779</xdr:row>
      <xdr:rowOff>93345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561976</xdr:colOff>
      <xdr:row>767</xdr:row>
      <xdr:rowOff>15240</xdr:rowOff>
    </xdr:from>
    <xdr:to>
      <xdr:col>10</xdr:col>
      <xdr:colOff>552450</xdr:colOff>
      <xdr:row>779</xdr:row>
      <xdr:rowOff>66675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428625</xdr:colOff>
      <xdr:row>700</xdr:row>
      <xdr:rowOff>7620</xdr:rowOff>
    </xdr:from>
    <xdr:to>
      <xdr:col>5</xdr:col>
      <xdr:colOff>314325</xdr:colOff>
      <xdr:row>712</xdr:row>
      <xdr:rowOff>78105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514351</xdr:colOff>
      <xdr:row>700</xdr:row>
      <xdr:rowOff>1</xdr:rowOff>
    </xdr:from>
    <xdr:to>
      <xdr:col>10</xdr:col>
      <xdr:colOff>561975</xdr:colOff>
      <xdr:row>712</xdr:row>
      <xdr:rowOff>47625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342900</xdr:colOff>
      <xdr:row>633</xdr:row>
      <xdr:rowOff>7620</xdr:rowOff>
    </xdr:from>
    <xdr:to>
      <xdr:col>5</xdr:col>
      <xdr:colOff>228600</xdr:colOff>
      <xdr:row>645</xdr:row>
      <xdr:rowOff>78105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466725</xdr:colOff>
      <xdr:row>633</xdr:row>
      <xdr:rowOff>0</xdr:rowOff>
    </xdr:from>
    <xdr:to>
      <xdr:col>10</xdr:col>
      <xdr:colOff>561975</xdr:colOff>
      <xdr:row>645</xdr:row>
      <xdr:rowOff>95249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57150</xdr:colOff>
      <xdr:row>990</xdr:row>
      <xdr:rowOff>19050</xdr:rowOff>
    </xdr:from>
    <xdr:to>
      <xdr:col>10</xdr:col>
      <xdr:colOff>666750</xdr:colOff>
      <xdr:row>1006</xdr:row>
      <xdr:rowOff>0</xdr:rowOff>
    </xdr:to>
    <xdr:pic>
      <xdr:nvPicPr>
        <xdr:cNvPr id="26" name="Picture 2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81876700"/>
          <a:ext cx="8388350" cy="3092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565</xdr:row>
      <xdr:rowOff>7620</xdr:rowOff>
    </xdr:from>
    <xdr:to>
      <xdr:col>5</xdr:col>
      <xdr:colOff>219075</xdr:colOff>
      <xdr:row>577</xdr:row>
      <xdr:rowOff>78105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476250</xdr:colOff>
      <xdr:row>565</xdr:row>
      <xdr:rowOff>9526</xdr:rowOff>
    </xdr:from>
    <xdr:to>
      <xdr:col>10</xdr:col>
      <xdr:colOff>571500</xdr:colOff>
      <xdr:row>577</xdr:row>
      <xdr:rowOff>28576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352425</xdr:colOff>
      <xdr:row>499</xdr:row>
      <xdr:rowOff>7620</xdr:rowOff>
    </xdr:from>
    <xdr:to>
      <xdr:col>5</xdr:col>
      <xdr:colOff>238125</xdr:colOff>
      <xdr:row>511</xdr:row>
      <xdr:rowOff>78105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504824</xdr:colOff>
      <xdr:row>499</xdr:row>
      <xdr:rowOff>9526</xdr:rowOff>
    </xdr:from>
    <xdr:to>
      <xdr:col>10</xdr:col>
      <xdr:colOff>542925</xdr:colOff>
      <xdr:row>511</xdr:row>
      <xdr:rowOff>66675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352425</xdr:colOff>
      <xdr:row>433</xdr:row>
      <xdr:rowOff>7620</xdr:rowOff>
    </xdr:from>
    <xdr:to>
      <xdr:col>5</xdr:col>
      <xdr:colOff>238125</xdr:colOff>
      <xdr:row>445</xdr:row>
      <xdr:rowOff>78105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481965</xdr:colOff>
      <xdr:row>433</xdr:row>
      <xdr:rowOff>9525</xdr:rowOff>
    </xdr:from>
    <xdr:to>
      <xdr:col>10</xdr:col>
      <xdr:colOff>561975</xdr:colOff>
      <xdr:row>445</xdr:row>
      <xdr:rowOff>85726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352425</xdr:colOff>
      <xdr:row>367</xdr:row>
      <xdr:rowOff>7620</xdr:rowOff>
    </xdr:from>
    <xdr:to>
      <xdr:col>5</xdr:col>
      <xdr:colOff>238125</xdr:colOff>
      <xdr:row>379</xdr:row>
      <xdr:rowOff>78105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481965</xdr:colOff>
      <xdr:row>367</xdr:row>
      <xdr:rowOff>9525</xdr:rowOff>
    </xdr:from>
    <xdr:to>
      <xdr:col>10</xdr:col>
      <xdr:colOff>561975</xdr:colOff>
      <xdr:row>379</xdr:row>
      <xdr:rowOff>85726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352425</xdr:colOff>
      <xdr:row>303</xdr:row>
      <xdr:rowOff>7620</xdr:rowOff>
    </xdr:from>
    <xdr:to>
      <xdr:col>5</xdr:col>
      <xdr:colOff>238125</xdr:colOff>
      <xdr:row>315</xdr:row>
      <xdr:rowOff>78105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481965</xdr:colOff>
      <xdr:row>303</xdr:row>
      <xdr:rowOff>9525</xdr:rowOff>
    </xdr:from>
    <xdr:to>
      <xdr:col>10</xdr:col>
      <xdr:colOff>561975</xdr:colOff>
      <xdr:row>315</xdr:row>
      <xdr:rowOff>85726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1388</xdr:row>
          <xdr:rowOff>38100</xdr:rowOff>
        </xdr:from>
        <xdr:to>
          <xdr:col>10</xdr:col>
          <xdr:colOff>654050</xdr:colOff>
          <xdr:row>1403</xdr:row>
          <xdr:rowOff>165100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1322</xdr:row>
          <xdr:rowOff>19050</xdr:rowOff>
        </xdr:from>
        <xdr:to>
          <xdr:col>10</xdr:col>
          <xdr:colOff>673100</xdr:colOff>
          <xdr:row>1337</xdr:row>
          <xdr:rowOff>12700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1257</xdr:row>
          <xdr:rowOff>19050</xdr:rowOff>
        </xdr:from>
        <xdr:to>
          <xdr:col>10</xdr:col>
          <xdr:colOff>654050</xdr:colOff>
          <xdr:row>1271</xdr:row>
          <xdr:rowOff>177800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1190</xdr:row>
          <xdr:rowOff>38100</xdr:rowOff>
        </xdr:from>
        <xdr:to>
          <xdr:col>10</xdr:col>
          <xdr:colOff>615950</xdr:colOff>
          <xdr:row>1205</xdr:row>
          <xdr:rowOff>12700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1124</xdr:row>
          <xdr:rowOff>19050</xdr:rowOff>
        </xdr:from>
        <xdr:to>
          <xdr:col>10</xdr:col>
          <xdr:colOff>609600</xdr:colOff>
          <xdr:row>1139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1057</xdr:row>
          <xdr:rowOff>19050</xdr:rowOff>
        </xdr:from>
        <xdr:to>
          <xdr:col>10</xdr:col>
          <xdr:colOff>654050</xdr:colOff>
          <xdr:row>1072</xdr:row>
          <xdr:rowOff>171450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923</xdr:row>
          <xdr:rowOff>50800</xdr:rowOff>
        </xdr:from>
        <xdr:to>
          <xdr:col>10</xdr:col>
          <xdr:colOff>584200</xdr:colOff>
          <xdr:row>940</xdr:row>
          <xdr:rowOff>152400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852</xdr:row>
          <xdr:rowOff>38100</xdr:rowOff>
        </xdr:from>
        <xdr:to>
          <xdr:col>10</xdr:col>
          <xdr:colOff>679450</xdr:colOff>
          <xdr:row>869</xdr:row>
          <xdr:rowOff>19050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781</xdr:row>
          <xdr:rowOff>31750</xdr:rowOff>
        </xdr:from>
        <xdr:to>
          <xdr:col>10</xdr:col>
          <xdr:colOff>660400</xdr:colOff>
          <xdr:row>800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714</xdr:row>
          <xdr:rowOff>19050</xdr:rowOff>
        </xdr:from>
        <xdr:to>
          <xdr:col>10</xdr:col>
          <xdr:colOff>622300</xdr:colOff>
          <xdr:row>730</xdr:row>
          <xdr:rowOff>165100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647</xdr:row>
          <xdr:rowOff>0</xdr:rowOff>
        </xdr:from>
        <xdr:to>
          <xdr:col>10</xdr:col>
          <xdr:colOff>660400</xdr:colOff>
          <xdr:row>664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579</xdr:row>
          <xdr:rowOff>19050</xdr:rowOff>
        </xdr:from>
        <xdr:to>
          <xdr:col>10</xdr:col>
          <xdr:colOff>679450</xdr:colOff>
          <xdr:row>595</xdr:row>
          <xdr:rowOff>165100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513</xdr:row>
          <xdr:rowOff>12700</xdr:rowOff>
        </xdr:from>
        <xdr:to>
          <xdr:col>10</xdr:col>
          <xdr:colOff>641350</xdr:colOff>
          <xdr:row>529</xdr:row>
          <xdr:rowOff>19050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447</xdr:row>
          <xdr:rowOff>31750</xdr:rowOff>
        </xdr:from>
        <xdr:to>
          <xdr:col>10</xdr:col>
          <xdr:colOff>654050</xdr:colOff>
          <xdr:row>463</xdr:row>
          <xdr:rowOff>19050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381</xdr:row>
          <xdr:rowOff>31750</xdr:rowOff>
        </xdr:from>
        <xdr:to>
          <xdr:col>10</xdr:col>
          <xdr:colOff>641350</xdr:colOff>
          <xdr:row>396</xdr:row>
          <xdr:rowOff>165100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317</xdr:row>
          <xdr:rowOff>19050</xdr:rowOff>
        </xdr:from>
        <xdr:to>
          <xdr:col>10</xdr:col>
          <xdr:colOff>666750</xdr:colOff>
          <xdr:row>332</xdr:row>
          <xdr:rowOff>133350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352425</xdr:colOff>
      <xdr:row>237</xdr:row>
      <xdr:rowOff>7620</xdr:rowOff>
    </xdr:from>
    <xdr:to>
      <xdr:col>5</xdr:col>
      <xdr:colOff>238125</xdr:colOff>
      <xdr:row>249</xdr:row>
      <xdr:rowOff>78105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</xdr:col>
      <xdr:colOff>481965</xdr:colOff>
      <xdr:row>237</xdr:row>
      <xdr:rowOff>9525</xdr:rowOff>
    </xdr:from>
    <xdr:to>
      <xdr:col>10</xdr:col>
      <xdr:colOff>561975</xdr:colOff>
      <xdr:row>249</xdr:row>
      <xdr:rowOff>85726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252</xdr:row>
          <xdr:rowOff>50800</xdr:rowOff>
        </xdr:from>
        <xdr:to>
          <xdr:col>10</xdr:col>
          <xdr:colOff>622300</xdr:colOff>
          <xdr:row>267</xdr:row>
          <xdr:rowOff>177800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352425</xdr:colOff>
      <xdr:row>171</xdr:row>
      <xdr:rowOff>7620</xdr:rowOff>
    </xdr:from>
    <xdr:to>
      <xdr:col>5</xdr:col>
      <xdr:colOff>238125</xdr:colOff>
      <xdr:row>183</xdr:row>
      <xdr:rowOff>78105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</xdr:col>
      <xdr:colOff>481965</xdr:colOff>
      <xdr:row>171</xdr:row>
      <xdr:rowOff>9525</xdr:rowOff>
    </xdr:from>
    <xdr:to>
      <xdr:col>10</xdr:col>
      <xdr:colOff>561975</xdr:colOff>
      <xdr:row>183</xdr:row>
      <xdr:rowOff>85726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186</xdr:row>
          <xdr:rowOff>50800</xdr:rowOff>
        </xdr:from>
        <xdr:to>
          <xdr:col>10</xdr:col>
          <xdr:colOff>622300</xdr:colOff>
          <xdr:row>201</xdr:row>
          <xdr:rowOff>177800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352425</xdr:colOff>
      <xdr:row>36</xdr:row>
      <xdr:rowOff>7620</xdr:rowOff>
    </xdr:from>
    <xdr:to>
      <xdr:col>5</xdr:col>
      <xdr:colOff>238125</xdr:colOff>
      <xdr:row>48</xdr:row>
      <xdr:rowOff>78105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481965</xdr:colOff>
      <xdr:row>36</xdr:row>
      <xdr:rowOff>9525</xdr:rowOff>
    </xdr:from>
    <xdr:to>
      <xdr:col>10</xdr:col>
      <xdr:colOff>561975</xdr:colOff>
      <xdr:row>48</xdr:row>
      <xdr:rowOff>85726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52</xdr:row>
          <xdr:rowOff>50800</xdr:rowOff>
        </xdr:from>
        <xdr:to>
          <xdr:col>10</xdr:col>
          <xdr:colOff>622300</xdr:colOff>
          <xdr:row>67</xdr:row>
          <xdr:rowOff>177800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352425</xdr:colOff>
      <xdr:row>104</xdr:row>
      <xdr:rowOff>7620</xdr:rowOff>
    </xdr:from>
    <xdr:to>
      <xdr:col>5</xdr:col>
      <xdr:colOff>238125</xdr:colOff>
      <xdr:row>116</xdr:row>
      <xdr:rowOff>78105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481965</xdr:colOff>
      <xdr:row>104</xdr:row>
      <xdr:rowOff>9525</xdr:rowOff>
    </xdr:from>
    <xdr:to>
      <xdr:col>10</xdr:col>
      <xdr:colOff>561975</xdr:colOff>
      <xdr:row>116</xdr:row>
      <xdr:rowOff>85726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119</xdr:row>
          <xdr:rowOff>50800</xdr:rowOff>
        </xdr:from>
        <xdr:to>
          <xdr:col>10</xdr:col>
          <xdr:colOff>622300</xdr:colOff>
          <xdr:row>134</xdr:row>
          <xdr:rowOff>177800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>
        <row r="18">
          <cell r="D18">
            <v>2632</v>
          </cell>
          <cell r="E18">
            <v>5396</v>
          </cell>
          <cell r="F18">
            <v>811</v>
          </cell>
          <cell r="G18">
            <v>1037</v>
          </cell>
          <cell r="H18">
            <v>91</v>
          </cell>
          <cell r="I18">
            <v>999</v>
          </cell>
          <cell r="J18">
            <v>3597</v>
          </cell>
          <cell r="K18">
            <v>46</v>
          </cell>
        </row>
        <row r="19">
          <cell r="D19">
            <v>2277</v>
          </cell>
          <cell r="E19">
            <v>4730</v>
          </cell>
          <cell r="F19">
            <v>797</v>
          </cell>
          <cell r="G19">
            <v>959</v>
          </cell>
          <cell r="H19">
            <v>86</v>
          </cell>
          <cell r="I19">
            <v>825</v>
          </cell>
          <cell r="J19">
            <v>3379</v>
          </cell>
          <cell r="K19">
            <v>30</v>
          </cell>
        </row>
        <row r="20">
          <cell r="D20">
            <v>2758</v>
          </cell>
          <cell r="E20">
            <v>5765</v>
          </cell>
          <cell r="F20">
            <v>946</v>
          </cell>
          <cell r="G20">
            <v>1326</v>
          </cell>
          <cell r="H20">
            <v>97</v>
          </cell>
          <cell r="I20">
            <v>859</v>
          </cell>
          <cell r="J20">
            <v>3920</v>
          </cell>
          <cell r="K20">
            <v>43</v>
          </cell>
        </row>
        <row r="21">
          <cell r="D21">
            <v>2745</v>
          </cell>
          <cell r="E21">
            <v>5346</v>
          </cell>
          <cell r="F21">
            <v>879</v>
          </cell>
          <cell r="G21">
            <v>1148</v>
          </cell>
          <cell r="H21">
            <v>91</v>
          </cell>
          <cell r="I21">
            <v>789</v>
          </cell>
          <cell r="J21">
            <v>3680</v>
          </cell>
          <cell r="K21">
            <v>44</v>
          </cell>
        </row>
        <row r="22">
          <cell r="D22">
            <v>2480</v>
          </cell>
          <cell r="E22">
            <v>5165</v>
          </cell>
          <cell r="F22">
            <v>800</v>
          </cell>
          <cell r="G22">
            <v>924</v>
          </cell>
          <cell r="H22">
            <v>80</v>
          </cell>
          <cell r="I22">
            <v>489</v>
          </cell>
          <cell r="J22">
            <v>3503</v>
          </cell>
          <cell r="K22">
            <v>54</v>
          </cell>
        </row>
        <row r="23">
          <cell r="D23">
            <v>2527</v>
          </cell>
          <cell r="E23">
            <v>4892</v>
          </cell>
          <cell r="F23">
            <v>911</v>
          </cell>
          <cell r="G23">
            <v>852</v>
          </cell>
          <cell r="H23">
            <v>95</v>
          </cell>
          <cell r="I23">
            <v>702</v>
          </cell>
          <cell r="J23">
            <v>4103</v>
          </cell>
          <cell r="K23">
            <v>56</v>
          </cell>
        </row>
        <row r="24">
          <cell r="D24">
            <v>2558</v>
          </cell>
          <cell r="E24">
            <v>5970</v>
          </cell>
          <cell r="F24">
            <v>914</v>
          </cell>
          <cell r="G24">
            <v>890</v>
          </cell>
          <cell r="H24">
            <v>87</v>
          </cell>
          <cell r="I24">
            <v>744</v>
          </cell>
          <cell r="J24">
            <v>3756</v>
          </cell>
          <cell r="K24">
            <v>35</v>
          </cell>
        </row>
        <row r="26">
          <cell r="B26">
            <v>7091.2943516308669</v>
          </cell>
          <cell r="C26">
            <v>7548.1982436660955</v>
          </cell>
          <cell r="D26">
            <v>2618.644910954134</v>
          </cell>
          <cell r="E26">
            <v>5326.7522211253709</v>
          </cell>
          <cell r="F26">
            <v>838.2428940568476</v>
          </cell>
          <cell r="G26">
            <v>1115.2936115293612</v>
          </cell>
          <cell r="H26">
            <v>114.95704901465386</v>
          </cell>
          <cell r="I26">
            <v>1068.9064840573508</v>
          </cell>
          <cell r="J26">
            <v>3691.0974858902005</v>
          </cell>
          <cell r="K26">
            <v>46</v>
          </cell>
        </row>
        <row r="27">
          <cell r="B27">
            <v>6522.6957605985044</v>
          </cell>
          <cell r="C27">
            <v>6470.8790665480083</v>
          </cell>
          <cell r="D27">
            <v>2310.9712777834161</v>
          </cell>
          <cell r="E27">
            <v>4853.2731376975171</v>
          </cell>
          <cell r="F27">
            <v>823.34710743801656</v>
          </cell>
          <cell r="G27">
            <v>847.32284855981618</v>
          </cell>
          <cell r="H27">
            <v>91.743119266055047</v>
          </cell>
          <cell r="I27">
            <v>870.25316455696213</v>
          </cell>
          <cell r="J27">
            <v>3407.9591527987895</v>
          </cell>
          <cell r="K27">
            <v>30</v>
          </cell>
        </row>
        <row r="28">
          <cell r="B28">
            <v>7218.0418809011871</v>
          </cell>
          <cell r="C28">
            <v>7096.058238636364</v>
          </cell>
          <cell r="D28">
            <v>2735.5683396151558</v>
          </cell>
          <cell r="E28">
            <v>5212.9487295415493</v>
          </cell>
          <cell r="F28">
            <v>959.72405397179671</v>
          </cell>
          <cell r="G28">
            <v>1271.9424460431655</v>
          </cell>
          <cell r="H28">
            <v>114.96977598672512</v>
          </cell>
          <cell r="I28">
            <v>681.20539254559878</v>
          </cell>
          <cell r="J28">
            <v>3533.6387236343971</v>
          </cell>
          <cell r="K28">
            <v>43</v>
          </cell>
        </row>
        <row r="29">
          <cell r="B29">
            <v>7831.1977125913372</v>
          </cell>
          <cell r="C29">
            <v>7394.2880209910181</v>
          </cell>
          <cell r="D29">
            <v>3035.8327803583279</v>
          </cell>
          <cell r="E29">
            <v>5209.0032154340843</v>
          </cell>
          <cell r="F29">
            <v>972.66792077016703</v>
          </cell>
          <cell r="G29">
            <v>1113.050222997867</v>
          </cell>
          <cell r="H29">
            <v>91.752369429320424</v>
          </cell>
          <cell r="I29">
            <v>761.95074843070984</v>
          </cell>
          <cell r="J29">
            <v>3602.8979831603679</v>
          </cell>
          <cell r="K29">
            <v>44</v>
          </cell>
        </row>
        <row r="30">
          <cell r="B30">
            <v>7049.069022185703</v>
          </cell>
          <cell r="C30">
            <v>6706.4415006572954</v>
          </cell>
          <cell r="D30">
            <v>2602.8547439126783</v>
          </cell>
          <cell r="E30">
            <v>5112.8489408038013</v>
          </cell>
          <cell r="F30">
            <v>848.26635563566958</v>
          </cell>
          <cell r="G30">
            <v>868.74764949229029</v>
          </cell>
          <cell r="H30">
            <v>77.752940033045007</v>
          </cell>
          <cell r="I30">
            <v>682.10350118566043</v>
          </cell>
          <cell r="J30">
            <v>3409.6042437220171</v>
          </cell>
          <cell r="K30">
            <v>54</v>
          </cell>
        </row>
        <row r="31">
          <cell r="B31">
            <v>7753.0713778048539</v>
          </cell>
          <cell r="C31">
            <v>6689.9886819631647</v>
          </cell>
          <cell r="D31">
            <v>2566.5244769449528</v>
          </cell>
          <cell r="E31">
            <v>5041.2201154163231</v>
          </cell>
          <cell r="F31">
            <v>966.88601146253438</v>
          </cell>
          <cell r="G31">
            <v>857.40163027070548</v>
          </cell>
          <cell r="H31">
            <v>78.557843380468043</v>
          </cell>
          <cell r="I31">
            <v>705.45673801627981</v>
          </cell>
          <cell r="J31">
            <v>4117.4109382839933</v>
          </cell>
          <cell r="K31">
            <v>56</v>
          </cell>
        </row>
        <row r="32">
          <cell r="B32">
            <v>7274.2641209228323</v>
          </cell>
          <cell r="C32">
            <v>7710.7095992732411</v>
          </cell>
          <cell r="D32">
            <v>2545.0203959804994</v>
          </cell>
          <cell r="E32">
            <v>5893.3859822309969</v>
          </cell>
          <cell r="F32">
            <v>944.70284237726094</v>
          </cell>
          <cell r="G32">
            <v>957.1950957195096</v>
          </cell>
          <cell r="H32">
            <v>109.90399191510865</v>
          </cell>
          <cell r="I32">
            <v>796.06248662529435</v>
          </cell>
          <cell r="J32">
            <v>3854.2842483324785</v>
          </cell>
          <cell r="K32">
            <v>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package" Target="../embeddings/Microsoft_Word_Document7.docx"/><Relationship Id="rId26" Type="http://schemas.openxmlformats.org/officeDocument/2006/relationships/package" Target="../embeddings/Microsoft_Word_Document11.docx"/><Relationship Id="rId39" Type="http://schemas.openxmlformats.org/officeDocument/2006/relationships/package" Target="../embeddings/Microsoft_Word_Document18.docx"/><Relationship Id="rId21" Type="http://schemas.openxmlformats.org/officeDocument/2006/relationships/image" Target="../media/image9.emf"/><Relationship Id="rId34" Type="http://schemas.openxmlformats.org/officeDocument/2006/relationships/package" Target="../embeddings/Microsoft_Word_Document15.docx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4.docx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package" Target="../embeddings/Microsoft_Word_Document17.docx"/><Relationship Id="rId2" Type="http://schemas.openxmlformats.org/officeDocument/2006/relationships/drawing" Target="../drawings/drawing1.xml"/><Relationship Id="rId16" Type="http://schemas.openxmlformats.org/officeDocument/2006/relationships/package" Target="../embeddings/Microsoft_Word_Document6.docx"/><Relationship Id="rId20" Type="http://schemas.openxmlformats.org/officeDocument/2006/relationships/package" Target="../embeddings/Microsoft_Word_Document8.docx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Word_Document10.docx"/><Relationship Id="rId32" Type="http://schemas.openxmlformats.org/officeDocument/2006/relationships/package" Target="../embeddings/Microsoft_Word_Document14.docx"/><Relationship Id="rId37" Type="http://schemas.openxmlformats.org/officeDocument/2006/relationships/image" Target="../media/image17.emf"/><Relationship Id="rId40" Type="http://schemas.openxmlformats.org/officeDocument/2006/relationships/package" Target="../embeddings/Microsoft_Word_Document19.docx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package" Target="../embeddings/Microsoft_Word_Document12.docx"/><Relationship Id="rId36" Type="http://schemas.openxmlformats.org/officeDocument/2006/relationships/package" Target="../embeddings/Microsoft_Word_Document16.docx"/><Relationship Id="rId10" Type="http://schemas.openxmlformats.org/officeDocument/2006/relationships/package" Target="../embeddings/Microsoft_Word_Document3.docx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Relationship Id="rId14" Type="http://schemas.openxmlformats.org/officeDocument/2006/relationships/package" Target="../embeddings/Microsoft_Word_Document5.docx"/><Relationship Id="rId22" Type="http://schemas.openxmlformats.org/officeDocument/2006/relationships/package" Target="../embeddings/Microsoft_Word_Document9.docx"/><Relationship Id="rId27" Type="http://schemas.openxmlformats.org/officeDocument/2006/relationships/image" Target="../media/image12.emf"/><Relationship Id="rId30" Type="http://schemas.openxmlformats.org/officeDocument/2006/relationships/package" Target="../embeddings/Microsoft_Word_Document13.docx"/><Relationship Id="rId35" Type="http://schemas.openxmlformats.org/officeDocument/2006/relationships/image" Target="../media/image16.emf"/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C066-C2FB-436E-B19E-47B7DD745A71}">
  <sheetPr codeName="Sheet2">
    <tabColor rgb="FF00B050"/>
  </sheetPr>
  <dimension ref="A1:AJ1430"/>
  <sheetViews>
    <sheetView tabSelected="1" view="pageBreakPreview" zoomScaleNormal="100" zoomScaleSheetLayoutView="100" workbookViewId="0">
      <selection activeCell="M6" sqref="M6"/>
    </sheetView>
  </sheetViews>
  <sheetFormatPr defaultColWidth="8.81640625" defaultRowHeight="14.5" x14ac:dyDescent="0.35"/>
  <cols>
    <col min="1" max="1" width="14" style="20" customWidth="1"/>
    <col min="2" max="11" width="10.81640625" style="1" customWidth="1"/>
    <col min="12" max="12" width="10.1796875" style="43" customWidth="1"/>
    <col min="13" max="21" width="8.81640625" style="1"/>
    <col min="22" max="22" width="1.7265625" style="1" customWidth="1"/>
    <col min="23" max="24" width="6" style="1" bestFit="1" customWidth="1"/>
    <col min="25" max="32" width="5.1796875" style="1" bestFit="1" customWidth="1"/>
    <col min="33" max="16384" width="8.81640625" style="1"/>
  </cols>
  <sheetData>
    <row r="1" spans="1:17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7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7" ht="23.5" x14ac:dyDescent="0.3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7" ht="23.5" x14ac:dyDescent="0.35">
      <c r="A4" s="2"/>
      <c r="B4" s="3"/>
      <c r="C4" s="3"/>
      <c r="D4" s="3"/>
      <c r="E4" s="4"/>
      <c r="F4" s="3"/>
      <c r="G4" s="4"/>
      <c r="H4" s="3"/>
      <c r="I4" s="4"/>
      <c r="J4" s="33" t="s">
        <v>2</v>
      </c>
      <c r="K4" s="33"/>
    </row>
    <row r="5" spans="1:17" x14ac:dyDescent="0.35">
      <c r="A5" s="34" t="s">
        <v>3</v>
      </c>
      <c r="B5" s="37" t="s">
        <v>4</v>
      </c>
      <c r="C5" s="38"/>
      <c r="D5" s="38"/>
      <c r="E5" s="38"/>
      <c r="F5" s="38"/>
      <c r="G5" s="38"/>
      <c r="H5" s="38"/>
      <c r="I5" s="38"/>
      <c r="J5" s="39"/>
      <c r="K5" s="40"/>
    </row>
    <row r="6" spans="1:17" x14ac:dyDescent="0.35">
      <c r="A6" s="35"/>
      <c r="B6" s="27" t="s">
        <v>5</v>
      </c>
      <c r="C6" s="41"/>
      <c r="D6" s="27" t="s">
        <v>6</v>
      </c>
      <c r="E6" s="41"/>
      <c r="F6" s="27" t="s">
        <v>7</v>
      </c>
      <c r="G6" s="41"/>
      <c r="H6" s="27" t="s">
        <v>8</v>
      </c>
      <c r="I6" s="41"/>
      <c r="J6" s="27" t="s">
        <v>9</v>
      </c>
      <c r="K6" s="28"/>
    </row>
    <row r="7" spans="1:17" x14ac:dyDescent="0.35">
      <c r="A7" s="36"/>
      <c r="B7" s="5" t="s">
        <v>10</v>
      </c>
      <c r="C7" s="5" t="s">
        <v>11</v>
      </c>
      <c r="D7" s="5" t="s">
        <v>10</v>
      </c>
      <c r="E7" s="5" t="s">
        <v>11</v>
      </c>
      <c r="F7" s="5" t="s">
        <v>10</v>
      </c>
      <c r="G7" s="5" t="s">
        <v>11</v>
      </c>
      <c r="H7" s="5" t="s">
        <v>10</v>
      </c>
      <c r="I7" s="5" t="s">
        <v>11</v>
      </c>
      <c r="J7" s="5" t="s">
        <v>10</v>
      </c>
      <c r="K7" s="6" t="s">
        <v>11</v>
      </c>
    </row>
    <row r="8" spans="1:17" x14ac:dyDescent="0.35">
      <c r="A8" s="7" t="s">
        <v>1</v>
      </c>
      <c r="B8" s="8">
        <f>B9+B10+B11+B12+B13+B14+B15+B16+B17+B18+B19+B20</f>
        <v>71242</v>
      </c>
      <c r="C8" s="8">
        <f>C9+C10+C11+C12+C13+C14+C15+C16+C17+C18+C19+C20</f>
        <v>71494</v>
      </c>
      <c r="D8" s="8">
        <f t="shared" ref="D8:K8" si="0">D9+D10+D11+D12+D13+D14+D15+D16+D17+D18+D19+D20</f>
        <v>25824</v>
      </c>
      <c r="E8" s="8">
        <f t="shared" si="0"/>
        <v>52753</v>
      </c>
      <c r="F8" s="8">
        <f t="shared" si="0"/>
        <v>8270</v>
      </c>
      <c r="G8" s="8">
        <f t="shared" si="0"/>
        <v>10310</v>
      </c>
      <c r="H8" s="8">
        <f t="shared" si="0"/>
        <v>943</v>
      </c>
      <c r="I8" s="8">
        <f t="shared" si="0"/>
        <v>7957</v>
      </c>
      <c r="J8" s="8">
        <f t="shared" si="0"/>
        <v>36205</v>
      </c>
      <c r="K8" s="8">
        <f t="shared" si="0"/>
        <v>474</v>
      </c>
      <c r="L8" s="44">
        <f>B8-C8</f>
        <v>-252</v>
      </c>
    </row>
    <row r="9" spans="1:17" x14ac:dyDescent="0.35">
      <c r="A9" s="10">
        <v>45869</v>
      </c>
      <c r="B9" s="9">
        <f t="shared" ref="B9:C18" si="1">D9+F9+H9+J9</f>
        <v>6978</v>
      </c>
      <c r="C9" s="9">
        <f t="shared" si="1"/>
        <v>7507</v>
      </c>
      <c r="D9" s="9">
        <v>2750</v>
      </c>
      <c r="E9" s="9">
        <v>5429</v>
      </c>
      <c r="F9" s="9">
        <v>728</v>
      </c>
      <c r="G9" s="9">
        <v>1032</v>
      </c>
      <c r="H9" s="9">
        <v>95</v>
      </c>
      <c r="I9" s="9">
        <v>971</v>
      </c>
      <c r="J9" s="9">
        <v>3405</v>
      </c>
      <c r="K9" s="9">
        <v>75</v>
      </c>
      <c r="L9" s="44">
        <f>B9-C9</f>
        <v>-529</v>
      </c>
      <c r="O9" s="9"/>
      <c r="P9" s="9"/>
      <c r="Q9" s="9"/>
    </row>
    <row r="10" spans="1:17" x14ac:dyDescent="0.35">
      <c r="A10" s="10">
        <v>45900</v>
      </c>
      <c r="B10" s="9">
        <f t="shared" si="1"/>
        <v>6660</v>
      </c>
      <c r="C10" s="9">
        <f t="shared" si="1"/>
        <v>6984</v>
      </c>
      <c r="D10" s="9">
        <v>2488</v>
      </c>
      <c r="E10" s="9">
        <v>5020</v>
      </c>
      <c r="F10" s="9">
        <v>677</v>
      </c>
      <c r="G10" s="9">
        <v>1126</v>
      </c>
      <c r="H10" s="9">
        <v>94</v>
      </c>
      <c r="I10" s="9">
        <v>787</v>
      </c>
      <c r="J10" s="9">
        <v>3401</v>
      </c>
      <c r="K10" s="9">
        <v>51</v>
      </c>
      <c r="L10" s="44">
        <f t="shared" ref="L10:L20" si="2">B10-C10</f>
        <v>-324</v>
      </c>
      <c r="O10" s="9"/>
      <c r="P10" s="9"/>
      <c r="Q10" s="9"/>
    </row>
    <row r="11" spans="1:17" x14ac:dyDescent="0.35">
      <c r="A11" s="10">
        <v>45930</v>
      </c>
      <c r="B11" s="9">
        <f t="shared" si="1"/>
        <v>7004</v>
      </c>
      <c r="C11" s="9">
        <f t="shared" si="1"/>
        <v>6888</v>
      </c>
      <c r="D11" s="9">
        <v>2609</v>
      </c>
      <c r="E11" s="9">
        <v>5040</v>
      </c>
      <c r="F11" s="9">
        <v>807</v>
      </c>
      <c r="G11" s="9">
        <v>1016</v>
      </c>
      <c r="H11" s="9">
        <v>127</v>
      </c>
      <c r="I11" s="9">
        <v>792</v>
      </c>
      <c r="J11" s="9">
        <v>3461</v>
      </c>
      <c r="K11" s="9">
        <v>40</v>
      </c>
      <c r="L11" s="44">
        <f t="shared" si="2"/>
        <v>116</v>
      </c>
      <c r="O11" s="9"/>
      <c r="P11" s="9"/>
      <c r="Q11" s="9"/>
    </row>
    <row r="12" spans="1:17" x14ac:dyDescent="0.35">
      <c r="A12" s="10">
        <v>45961</v>
      </c>
      <c r="B12" s="9">
        <f t="shared" si="1"/>
        <v>7131</v>
      </c>
      <c r="C12" s="9">
        <f t="shared" si="1"/>
        <v>7478</v>
      </c>
      <c r="D12" s="9">
        <f>[2]Factor!D18</f>
        <v>2632</v>
      </c>
      <c r="E12" s="9">
        <f>[2]Factor!E18</f>
        <v>5396</v>
      </c>
      <c r="F12" s="9">
        <f>[2]Factor!F18</f>
        <v>811</v>
      </c>
      <c r="G12" s="9">
        <f>[2]Factor!G18</f>
        <v>1037</v>
      </c>
      <c r="H12" s="9">
        <f>[2]Factor!H18</f>
        <v>91</v>
      </c>
      <c r="I12" s="9">
        <f>[2]Factor!I18</f>
        <v>999</v>
      </c>
      <c r="J12" s="9">
        <f>[2]Factor!J18</f>
        <v>3597</v>
      </c>
      <c r="K12" s="9">
        <f>[2]Factor!K18</f>
        <v>46</v>
      </c>
      <c r="L12" s="44">
        <f t="shared" si="2"/>
        <v>-347</v>
      </c>
      <c r="O12" s="9"/>
      <c r="P12" s="9"/>
      <c r="Q12" s="9"/>
    </row>
    <row r="13" spans="1:17" x14ac:dyDescent="0.35">
      <c r="A13" s="10">
        <v>45991</v>
      </c>
      <c r="B13" s="9">
        <f t="shared" si="1"/>
        <v>6539</v>
      </c>
      <c r="C13" s="9">
        <f t="shared" si="1"/>
        <v>6544</v>
      </c>
      <c r="D13" s="9">
        <f>[2]Factor!D19</f>
        <v>2277</v>
      </c>
      <c r="E13" s="9">
        <f>[2]Factor!E19</f>
        <v>4730</v>
      </c>
      <c r="F13" s="9">
        <f>[2]Factor!F19</f>
        <v>797</v>
      </c>
      <c r="G13" s="9">
        <f>[2]Factor!G19</f>
        <v>959</v>
      </c>
      <c r="H13" s="9">
        <f>[2]Factor!H19</f>
        <v>86</v>
      </c>
      <c r="I13" s="9">
        <f>[2]Factor!I19</f>
        <v>825</v>
      </c>
      <c r="J13" s="9">
        <f>[2]Factor!J19</f>
        <v>3379</v>
      </c>
      <c r="K13" s="9">
        <f>[2]Factor!K19</f>
        <v>30</v>
      </c>
      <c r="L13" s="44">
        <f t="shared" si="2"/>
        <v>-5</v>
      </c>
      <c r="O13" s="9"/>
      <c r="P13" s="9"/>
      <c r="Q13" s="9"/>
    </row>
    <row r="14" spans="1:17" x14ac:dyDescent="0.35">
      <c r="A14" s="10">
        <v>46022</v>
      </c>
      <c r="B14" s="9">
        <f t="shared" si="1"/>
        <v>7721</v>
      </c>
      <c r="C14" s="9">
        <f t="shared" si="1"/>
        <v>7993</v>
      </c>
      <c r="D14" s="9">
        <f>[2]Factor!D20</f>
        <v>2758</v>
      </c>
      <c r="E14" s="9">
        <f>[2]Factor!E20</f>
        <v>5765</v>
      </c>
      <c r="F14" s="9">
        <f>[2]Factor!F20</f>
        <v>946</v>
      </c>
      <c r="G14" s="9">
        <f>[2]Factor!G20</f>
        <v>1326</v>
      </c>
      <c r="H14" s="9">
        <f>[2]Factor!H20</f>
        <v>97</v>
      </c>
      <c r="I14" s="9">
        <f>[2]Factor!I20</f>
        <v>859</v>
      </c>
      <c r="J14" s="9">
        <f>[2]Factor!J20</f>
        <v>3920</v>
      </c>
      <c r="K14" s="9">
        <f>[2]Factor!K20</f>
        <v>43</v>
      </c>
      <c r="L14" s="44">
        <f t="shared" si="2"/>
        <v>-272</v>
      </c>
      <c r="O14" s="9"/>
      <c r="P14" s="9"/>
      <c r="Q14" s="9"/>
    </row>
    <row r="15" spans="1:17" x14ac:dyDescent="0.35">
      <c r="A15" s="10">
        <v>46053</v>
      </c>
      <c r="B15" s="9">
        <f t="shared" si="1"/>
        <v>7395</v>
      </c>
      <c r="C15" s="9">
        <f t="shared" si="1"/>
        <v>7327</v>
      </c>
      <c r="D15" s="9">
        <f>[2]Factor!D21</f>
        <v>2745</v>
      </c>
      <c r="E15" s="9">
        <f>[2]Factor!E21</f>
        <v>5346</v>
      </c>
      <c r="F15" s="9">
        <f>[2]Factor!F21</f>
        <v>879</v>
      </c>
      <c r="G15" s="9">
        <f>[2]Factor!G21</f>
        <v>1148</v>
      </c>
      <c r="H15" s="9">
        <f>[2]Factor!H21</f>
        <v>91</v>
      </c>
      <c r="I15" s="9">
        <f>[2]Factor!I21</f>
        <v>789</v>
      </c>
      <c r="J15" s="9">
        <f>[2]Factor!J21</f>
        <v>3680</v>
      </c>
      <c r="K15" s="9">
        <f>[2]Factor!K21</f>
        <v>44</v>
      </c>
      <c r="L15" s="44">
        <f t="shared" si="2"/>
        <v>68</v>
      </c>
      <c r="O15" s="9"/>
      <c r="P15" s="9"/>
      <c r="Q15" s="9"/>
    </row>
    <row r="16" spans="1:17" x14ac:dyDescent="0.35">
      <c r="A16" s="10">
        <v>46081</v>
      </c>
      <c r="B16" s="9">
        <f t="shared" si="1"/>
        <v>6863</v>
      </c>
      <c r="C16" s="9">
        <f t="shared" si="1"/>
        <v>6632</v>
      </c>
      <c r="D16" s="9">
        <f>[2]Factor!D22</f>
        <v>2480</v>
      </c>
      <c r="E16" s="9">
        <f>[2]Factor!E22</f>
        <v>5165</v>
      </c>
      <c r="F16" s="9">
        <f>[2]Factor!F22</f>
        <v>800</v>
      </c>
      <c r="G16" s="9">
        <f>[2]Factor!G22</f>
        <v>924</v>
      </c>
      <c r="H16" s="9">
        <f>[2]Factor!H22</f>
        <v>80</v>
      </c>
      <c r="I16" s="9">
        <f>[2]Factor!I22</f>
        <v>489</v>
      </c>
      <c r="J16" s="9">
        <f>[2]Factor!J22</f>
        <v>3503</v>
      </c>
      <c r="K16" s="9">
        <f>[2]Factor!K22</f>
        <v>54</v>
      </c>
      <c r="L16" s="44">
        <f t="shared" si="2"/>
        <v>231</v>
      </c>
      <c r="O16" s="9"/>
      <c r="P16" s="9"/>
      <c r="Q16" s="9"/>
    </row>
    <row r="17" spans="1:15" x14ac:dyDescent="0.35">
      <c r="A17" s="10">
        <v>46112</v>
      </c>
      <c r="B17" s="9">
        <f t="shared" si="1"/>
        <v>7636</v>
      </c>
      <c r="C17" s="9">
        <f t="shared" si="1"/>
        <v>6502</v>
      </c>
      <c r="D17" s="9">
        <f>[2]Factor!D23</f>
        <v>2527</v>
      </c>
      <c r="E17" s="9">
        <f>[2]Factor!E23</f>
        <v>4892</v>
      </c>
      <c r="F17" s="9">
        <f>[2]Factor!F23</f>
        <v>911</v>
      </c>
      <c r="G17" s="9">
        <f>[2]Factor!G23</f>
        <v>852</v>
      </c>
      <c r="H17" s="9">
        <f>[2]Factor!H23</f>
        <v>95</v>
      </c>
      <c r="I17" s="9">
        <f>[2]Factor!I23</f>
        <v>702</v>
      </c>
      <c r="J17" s="9">
        <f>[2]Factor!J23</f>
        <v>4103</v>
      </c>
      <c r="K17" s="9">
        <f>[2]Factor!K23</f>
        <v>56</v>
      </c>
      <c r="L17" s="44">
        <f t="shared" si="2"/>
        <v>1134</v>
      </c>
      <c r="O17" s="9"/>
    </row>
    <row r="18" spans="1:15" x14ac:dyDescent="0.35">
      <c r="A18" s="10">
        <v>46142</v>
      </c>
      <c r="B18" s="9">
        <f t="shared" si="1"/>
        <v>7315</v>
      </c>
      <c r="C18" s="9">
        <f t="shared" si="1"/>
        <v>7639</v>
      </c>
      <c r="D18" s="9">
        <f>[2]Factor!D24</f>
        <v>2558</v>
      </c>
      <c r="E18" s="9">
        <f>[2]Factor!E24</f>
        <v>5970</v>
      </c>
      <c r="F18" s="9">
        <f>[2]Factor!F24</f>
        <v>914</v>
      </c>
      <c r="G18" s="9">
        <f>[2]Factor!G24</f>
        <v>890</v>
      </c>
      <c r="H18" s="9">
        <f>[2]Factor!H24</f>
        <v>87</v>
      </c>
      <c r="I18" s="9">
        <f>[2]Factor!I24</f>
        <v>744</v>
      </c>
      <c r="J18" s="9">
        <f>[2]Factor!J24</f>
        <v>3756</v>
      </c>
      <c r="K18" s="9">
        <f>[2]Factor!K24</f>
        <v>35</v>
      </c>
      <c r="L18" s="44">
        <f t="shared" si="2"/>
        <v>-324</v>
      </c>
      <c r="O18" s="9"/>
    </row>
    <row r="19" spans="1:15" hidden="1" x14ac:dyDescent="0.35">
      <c r="A19" s="10">
        <v>46173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44">
        <f t="shared" si="2"/>
        <v>0</v>
      </c>
      <c r="O19" s="9"/>
    </row>
    <row r="20" spans="1:15" hidden="1" x14ac:dyDescent="0.35">
      <c r="A20" s="10">
        <v>46203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44">
        <f t="shared" si="2"/>
        <v>0</v>
      </c>
      <c r="O20" s="9"/>
    </row>
    <row r="21" spans="1:15" x14ac:dyDescent="0.35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44"/>
      <c r="O21" s="9"/>
    </row>
    <row r="22" spans="1:15" x14ac:dyDescent="0.35">
      <c r="A22" s="29" t="s">
        <v>12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5" x14ac:dyDescent="0.35">
      <c r="A23" s="7" t="str">
        <f>A8</f>
        <v>FY26</v>
      </c>
      <c r="B23" s="8">
        <f>B24+B25+B26+B27+B28+B29+B30+B31+B32+B33+B34+B35</f>
        <v>71536.754303273512</v>
      </c>
      <c r="C23" s="8">
        <f t="shared" ref="C23:J23" si="3">C24+C25+C26+C27+C28+C29+C30+C31+C32+C33+C34+C35</f>
        <v>70789.74351971061</v>
      </c>
      <c r="D23" s="8">
        <f t="shared" si="3"/>
        <v>26531.199767204871</v>
      </c>
      <c r="E23" s="8">
        <f t="shared" si="3"/>
        <v>52051.367244140296</v>
      </c>
      <c r="F23" s="8">
        <f t="shared" si="3"/>
        <v>8601.9927118046053</v>
      </c>
      <c r="G23" s="8">
        <f t="shared" si="3"/>
        <v>10067.861222721385</v>
      </c>
      <c r="H23" s="8">
        <f t="shared" si="3"/>
        <v>955.39443997444891</v>
      </c>
      <c r="I23" s="8">
        <f t="shared" si="3"/>
        <v>8087.2760633939515</v>
      </c>
      <c r="J23" s="8">
        <f t="shared" si="3"/>
        <v>35774.317133763383</v>
      </c>
      <c r="K23" s="8">
        <f>K24+K25+K26+K27+K28+K29+K30+K31+K32+K33+K34+K35</f>
        <v>521</v>
      </c>
      <c r="L23" s="44">
        <f t="shared" ref="L23:L30" si="4">B23-C23</f>
        <v>747.01078356290236</v>
      </c>
    </row>
    <row r="24" spans="1:15" x14ac:dyDescent="0.35">
      <c r="A24" s="10">
        <v>45869</v>
      </c>
      <c r="B24" s="9">
        <f t="shared" ref="B24:C26" si="5">D24+F24+H24+J24</f>
        <v>7010.7689050211739</v>
      </c>
      <c r="C24" s="9">
        <f t="shared" si="5"/>
        <v>7226.8919305907912</v>
      </c>
      <c r="D24" s="9">
        <v>2825</v>
      </c>
      <c r="E24" s="9">
        <v>5278.1837669297483</v>
      </c>
      <c r="F24" s="9">
        <v>702</v>
      </c>
      <c r="G24" s="9">
        <v>964.70816366104316</v>
      </c>
      <c r="H24" s="9">
        <v>93.768905021173623</v>
      </c>
      <c r="I24" s="9">
        <v>905</v>
      </c>
      <c r="J24" s="9">
        <v>3390</v>
      </c>
      <c r="K24" s="9">
        <v>79</v>
      </c>
      <c r="L24" s="44">
        <f>B24-C24</f>
        <v>-216.12302556961731</v>
      </c>
    </row>
    <row r="25" spans="1:15" x14ac:dyDescent="0.35">
      <c r="A25" s="10">
        <v>45900</v>
      </c>
      <c r="B25" s="9">
        <f t="shared" si="5"/>
        <v>6731.401677623915</v>
      </c>
      <c r="C25" s="9">
        <f t="shared" si="5"/>
        <v>6901.8739407553567</v>
      </c>
      <c r="D25" s="9">
        <v>2619.6473551637278</v>
      </c>
      <c r="E25" s="9">
        <v>4947.5351415561281</v>
      </c>
      <c r="F25" s="9">
        <v>717.8454034566854</v>
      </c>
      <c r="G25" s="9">
        <v>1070.8913125235051</v>
      </c>
      <c r="H25" s="9">
        <v>83.584410535523375</v>
      </c>
      <c r="I25" s="9">
        <v>822.44748667572378</v>
      </c>
      <c r="J25" s="9">
        <v>3310.3245084679779</v>
      </c>
      <c r="K25" s="9">
        <v>61</v>
      </c>
      <c r="L25" s="44">
        <f t="shared" si="4"/>
        <v>-170.47226313144165</v>
      </c>
    </row>
    <row r="26" spans="1:15" x14ac:dyDescent="0.35">
      <c r="A26" s="10">
        <v>45930</v>
      </c>
      <c r="B26" s="9">
        <f t="shared" si="5"/>
        <v>7054.9494939931355</v>
      </c>
      <c r="C26" s="9">
        <f t="shared" si="5"/>
        <v>7044.4142966292738</v>
      </c>
      <c r="D26" s="9">
        <v>2671.1354864919767</v>
      </c>
      <c r="E26" s="9">
        <v>5176.2159934047804</v>
      </c>
      <c r="F26" s="9">
        <v>828.31012263562673</v>
      </c>
      <c r="G26" s="9">
        <v>1001.3082419241218</v>
      </c>
      <c r="H26" s="9">
        <v>98.404035392375746</v>
      </c>
      <c r="I26" s="9">
        <v>793.89006130037171</v>
      </c>
      <c r="J26" s="9">
        <v>3457.0998494731562</v>
      </c>
      <c r="K26" s="9">
        <v>73</v>
      </c>
      <c r="L26" s="44">
        <f t="shared" si="4"/>
        <v>10.535197363861698</v>
      </c>
    </row>
    <row r="27" spans="1:15" x14ac:dyDescent="0.35">
      <c r="A27" s="10">
        <v>45961</v>
      </c>
      <c r="B27" s="9">
        <f>[2]Factor!B26</f>
        <v>7091.2943516308669</v>
      </c>
      <c r="C27" s="9">
        <f>[2]Factor!C26</f>
        <v>7548.1982436660955</v>
      </c>
      <c r="D27" s="9">
        <f>[2]Factor!D26</f>
        <v>2618.644910954134</v>
      </c>
      <c r="E27" s="9">
        <f>[2]Factor!E26</f>
        <v>5326.7522211253709</v>
      </c>
      <c r="F27" s="9">
        <f>[2]Factor!F26</f>
        <v>838.2428940568476</v>
      </c>
      <c r="G27" s="9">
        <f>[2]Factor!G26</f>
        <v>1115.2936115293612</v>
      </c>
      <c r="H27" s="9">
        <f>[2]Factor!H26</f>
        <v>114.95704901465386</v>
      </c>
      <c r="I27" s="9">
        <f>[2]Factor!I26</f>
        <v>1068.9064840573508</v>
      </c>
      <c r="J27" s="9">
        <f>[2]Factor!J26</f>
        <v>3691.0974858902005</v>
      </c>
      <c r="K27" s="9">
        <f>[2]Factor!K26</f>
        <v>46</v>
      </c>
      <c r="L27" s="44">
        <f t="shared" si="4"/>
        <v>-456.90389203522864</v>
      </c>
    </row>
    <row r="28" spans="1:15" x14ac:dyDescent="0.35">
      <c r="A28" s="10">
        <v>45991</v>
      </c>
      <c r="B28" s="9">
        <f>[2]Factor!B27</f>
        <v>6522.6957605985044</v>
      </c>
      <c r="C28" s="9">
        <f>[2]Factor!C27</f>
        <v>6470.8790665480083</v>
      </c>
      <c r="D28" s="9">
        <f>[2]Factor!D27</f>
        <v>2310.9712777834161</v>
      </c>
      <c r="E28" s="9">
        <f>[2]Factor!E27</f>
        <v>4853.2731376975171</v>
      </c>
      <c r="F28" s="9">
        <f>[2]Factor!F27</f>
        <v>823.34710743801656</v>
      </c>
      <c r="G28" s="9">
        <f>[2]Factor!G27</f>
        <v>847.32284855981618</v>
      </c>
      <c r="H28" s="9">
        <f>[2]Factor!H27</f>
        <v>91.743119266055047</v>
      </c>
      <c r="I28" s="9">
        <f>[2]Factor!I27</f>
        <v>870.25316455696213</v>
      </c>
      <c r="J28" s="9">
        <f>[2]Factor!J27</f>
        <v>3407.9591527987895</v>
      </c>
      <c r="K28" s="9">
        <f>[2]Factor!K27</f>
        <v>30</v>
      </c>
      <c r="L28" s="44">
        <f t="shared" si="4"/>
        <v>51.816694050496153</v>
      </c>
    </row>
    <row r="29" spans="1:15" x14ac:dyDescent="0.35">
      <c r="A29" s="10">
        <v>46022</v>
      </c>
      <c r="B29" s="9">
        <f>[2]Factor!B28</f>
        <v>7218.0418809011871</v>
      </c>
      <c r="C29" s="9">
        <f>[2]Factor!C28</f>
        <v>7096.058238636364</v>
      </c>
      <c r="D29" s="9">
        <f>[2]Factor!D28</f>
        <v>2735.5683396151558</v>
      </c>
      <c r="E29" s="9">
        <f>[2]Factor!E28</f>
        <v>5212.9487295415493</v>
      </c>
      <c r="F29" s="9">
        <f>[2]Factor!F28</f>
        <v>959.72405397179671</v>
      </c>
      <c r="G29" s="9">
        <f>[2]Factor!G28</f>
        <v>1271.9424460431655</v>
      </c>
      <c r="H29" s="9">
        <f>[2]Factor!H28</f>
        <v>114.96977598672512</v>
      </c>
      <c r="I29" s="9">
        <f>[2]Factor!I28</f>
        <v>681.20539254559878</v>
      </c>
      <c r="J29" s="9">
        <f>[2]Factor!J28</f>
        <v>3533.6387236343971</v>
      </c>
      <c r="K29" s="9">
        <f>[2]Factor!K28</f>
        <v>43</v>
      </c>
      <c r="L29" s="44">
        <f t="shared" si="4"/>
        <v>121.98364226482317</v>
      </c>
    </row>
    <row r="30" spans="1:15" x14ac:dyDescent="0.35">
      <c r="A30" s="10">
        <v>46053</v>
      </c>
      <c r="B30" s="9">
        <f>[2]Factor!B29</f>
        <v>7831.1977125913372</v>
      </c>
      <c r="C30" s="9">
        <f>[2]Factor!C29</f>
        <v>7394.2880209910181</v>
      </c>
      <c r="D30" s="9">
        <f>[2]Factor!D29</f>
        <v>3035.8327803583279</v>
      </c>
      <c r="E30" s="9">
        <f>[2]Factor!E29</f>
        <v>5209.0032154340843</v>
      </c>
      <c r="F30" s="9">
        <f>[2]Factor!F29</f>
        <v>972.66792077016703</v>
      </c>
      <c r="G30" s="9">
        <f>[2]Factor!G29</f>
        <v>1113.050222997867</v>
      </c>
      <c r="H30" s="9">
        <f>[2]Factor!H29</f>
        <v>91.752369429320424</v>
      </c>
      <c r="I30" s="9">
        <f>[2]Factor!I29</f>
        <v>761.95074843070984</v>
      </c>
      <c r="J30" s="9">
        <f>[2]Factor!J29</f>
        <v>3602.8979831603679</v>
      </c>
      <c r="K30" s="9">
        <f>[2]Factor!K29</f>
        <v>44</v>
      </c>
      <c r="L30" s="44">
        <f t="shared" si="4"/>
        <v>436.90969160031909</v>
      </c>
    </row>
    <row r="31" spans="1:15" x14ac:dyDescent="0.35">
      <c r="A31" s="10">
        <v>46081</v>
      </c>
      <c r="B31" s="9">
        <f>[2]Factor!B30</f>
        <v>7049.069022185703</v>
      </c>
      <c r="C31" s="9">
        <f>[2]Factor!C30</f>
        <v>6706.4415006572954</v>
      </c>
      <c r="D31" s="9">
        <f>[2]Factor!D30</f>
        <v>2602.8547439126783</v>
      </c>
      <c r="E31" s="9">
        <f>[2]Factor!E30</f>
        <v>5112.8489408038013</v>
      </c>
      <c r="F31" s="9">
        <f>[2]Factor!F30</f>
        <v>848.26635563566958</v>
      </c>
      <c r="G31" s="9">
        <f>[2]Factor!G30</f>
        <v>868.74764949229029</v>
      </c>
      <c r="H31" s="9">
        <f>[2]Factor!H30</f>
        <v>77.752940033045007</v>
      </c>
      <c r="I31" s="9">
        <f>[2]Factor!I30</f>
        <v>682.10350118566043</v>
      </c>
      <c r="J31" s="9">
        <f>[2]Factor!J30</f>
        <v>3409.6042437220171</v>
      </c>
      <c r="K31" s="9">
        <f>[2]Factor!K30</f>
        <v>54</v>
      </c>
      <c r="L31" s="44">
        <f>B31-C31</f>
        <v>342.62752152840767</v>
      </c>
    </row>
    <row r="32" spans="1:15" x14ac:dyDescent="0.35">
      <c r="A32" s="10">
        <v>46112</v>
      </c>
      <c r="B32" s="9">
        <f>[2]Factor!B31</f>
        <v>7753.0713778048539</v>
      </c>
      <c r="C32" s="9">
        <f>[2]Factor!C31</f>
        <v>6689.9886819631647</v>
      </c>
      <c r="D32" s="9">
        <f>[2]Factor!D31</f>
        <v>2566.5244769449528</v>
      </c>
      <c r="E32" s="9">
        <f>[2]Factor!E31</f>
        <v>5041.2201154163231</v>
      </c>
      <c r="F32" s="9">
        <f>[2]Factor!F31</f>
        <v>966.88601146253438</v>
      </c>
      <c r="G32" s="9">
        <f>[2]Factor!G31</f>
        <v>857.40163027070548</v>
      </c>
      <c r="H32" s="9">
        <f>[2]Factor!H31</f>
        <v>78.557843380468043</v>
      </c>
      <c r="I32" s="9">
        <f>[2]Factor!I31</f>
        <v>705.45673801627981</v>
      </c>
      <c r="J32" s="9">
        <f>[2]Factor!J31</f>
        <v>4117.4109382839933</v>
      </c>
      <c r="K32" s="9">
        <f>[2]Factor!K31</f>
        <v>56</v>
      </c>
      <c r="L32" s="44">
        <f>B32-C32</f>
        <v>1063.0826958416892</v>
      </c>
    </row>
    <row r="33" spans="1:12" x14ac:dyDescent="0.35">
      <c r="A33" s="10">
        <v>46142</v>
      </c>
      <c r="B33" s="9">
        <f>[2]Factor!B32</f>
        <v>7274.2641209228323</v>
      </c>
      <c r="C33" s="9">
        <f>[2]Factor!C32</f>
        <v>7710.7095992732411</v>
      </c>
      <c r="D33" s="9">
        <f>[2]Factor!D32</f>
        <v>2545.0203959804994</v>
      </c>
      <c r="E33" s="9">
        <f>[2]Factor!E32</f>
        <v>5893.3859822309969</v>
      </c>
      <c r="F33" s="9">
        <f>[2]Factor!F32</f>
        <v>944.70284237726094</v>
      </c>
      <c r="G33" s="9">
        <f>[2]Factor!G32</f>
        <v>957.1950957195096</v>
      </c>
      <c r="H33" s="9">
        <f>[2]Factor!H32</f>
        <v>109.90399191510865</v>
      </c>
      <c r="I33" s="9">
        <f>[2]Factor!I32</f>
        <v>796.06248662529435</v>
      </c>
      <c r="J33" s="9">
        <f>[2]Factor!J32</f>
        <v>3854.2842483324785</v>
      </c>
      <c r="K33" s="9">
        <f>[2]Factor!K32</f>
        <v>35</v>
      </c>
      <c r="L33" s="44">
        <f t="shared" ref="L33:L35" si="6">B33-C33</f>
        <v>-436.44547835040885</v>
      </c>
    </row>
    <row r="34" spans="1:12" hidden="1" x14ac:dyDescent="0.35">
      <c r="A34" s="10">
        <v>46173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44">
        <f t="shared" si="6"/>
        <v>0</v>
      </c>
    </row>
    <row r="35" spans="1:12" hidden="1" x14ac:dyDescent="0.35">
      <c r="A35" s="10">
        <v>46203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44">
        <f t="shared" si="6"/>
        <v>0</v>
      </c>
    </row>
    <row r="36" spans="1:12" hidden="1" x14ac:dyDescent="0.35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2" hidden="1" x14ac:dyDescent="0.35">
      <c r="A37" s="10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2" hidden="1" x14ac:dyDescent="0.35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2" hidden="1" x14ac:dyDescent="0.35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2" hidden="1" x14ac:dyDescent="0.35">
      <c r="A40" s="10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2" hidden="1" x14ac:dyDescent="0.35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2" hidden="1" x14ac:dyDescent="0.35">
      <c r="A42" s="10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2" hidden="1" x14ac:dyDescent="0.35">
      <c r="A43" s="10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2" hidden="1" x14ac:dyDescent="0.35">
      <c r="A44" s="10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2" hidden="1" x14ac:dyDescent="0.35">
      <c r="A45" s="10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2" hidden="1" x14ac:dyDescent="0.35">
      <c r="A46" s="10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2" hidden="1" x14ac:dyDescent="0.35">
      <c r="A47" s="10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2" hidden="1" x14ac:dyDescent="0.35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3" hidden="1" x14ac:dyDescent="0.35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3" x14ac:dyDescent="0.35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  <c r="M50" s="11"/>
    </row>
    <row r="51" spans="1:13" ht="15.5" x14ac:dyDescent="0.35">
      <c r="A51" s="12" t="s">
        <v>13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3" ht="15.5" x14ac:dyDescent="0.35">
      <c r="A52" s="12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3" x14ac:dyDescent="0.35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3" x14ac:dyDescent="0.35">
      <c r="A54" s="10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3" x14ac:dyDescent="0.35">
      <c r="A55" s="10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3" x14ac:dyDescent="0.35">
      <c r="A56" s="10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3" x14ac:dyDescent="0.35">
      <c r="A57" s="10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3" x14ac:dyDescent="0.35">
      <c r="A58" s="10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3" x14ac:dyDescent="0.35">
      <c r="A59" s="10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3" x14ac:dyDescent="0.35">
      <c r="A60" s="10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3" x14ac:dyDescent="0.35">
      <c r="A61" s="10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3" x14ac:dyDescent="0.35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3" x14ac:dyDescent="0.3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3" x14ac:dyDescent="0.35">
      <c r="A64" s="10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2" x14ac:dyDescent="0.35">
      <c r="A65" s="10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2" x14ac:dyDescent="0.35">
      <c r="A66" s="10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2" x14ac:dyDescent="0.35">
      <c r="A67" s="10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2" x14ac:dyDescent="0.35">
      <c r="A68" s="10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2" x14ac:dyDescent="0.35">
      <c r="A69" s="10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2" ht="15" customHeight="1" x14ac:dyDescent="0.35">
      <c r="A70" s="31" t="s">
        <v>0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ht="1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1:12" ht="23.5" x14ac:dyDescent="0.35">
      <c r="A72" s="32" t="s">
        <v>14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2" ht="23.5" x14ac:dyDescent="0.35">
      <c r="A73" s="2"/>
      <c r="B73" s="3"/>
      <c r="C73" s="3"/>
      <c r="D73" s="3"/>
      <c r="E73" s="4"/>
      <c r="F73" s="3"/>
      <c r="G73" s="4"/>
      <c r="H73" s="3"/>
      <c r="I73" s="4"/>
      <c r="J73" s="33" t="s">
        <v>2</v>
      </c>
      <c r="K73" s="33"/>
    </row>
    <row r="74" spans="1:12" x14ac:dyDescent="0.35">
      <c r="A74" s="34" t="s">
        <v>3</v>
      </c>
      <c r="B74" s="37" t="s">
        <v>4</v>
      </c>
      <c r="C74" s="38"/>
      <c r="D74" s="38"/>
      <c r="E74" s="38"/>
      <c r="F74" s="38"/>
      <c r="G74" s="38"/>
      <c r="H74" s="38"/>
      <c r="I74" s="38"/>
      <c r="J74" s="38"/>
      <c r="K74" s="42"/>
    </row>
    <row r="75" spans="1:12" x14ac:dyDescent="0.35">
      <c r="A75" s="35"/>
      <c r="B75" s="27" t="s">
        <v>5</v>
      </c>
      <c r="C75" s="41"/>
      <c r="D75" s="27" t="s">
        <v>6</v>
      </c>
      <c r="E75" s="41"/>
      <c r="F75" s="27" t="s">
        <v>7</v>
      </c>
      <c r="G75" s="41"/>
      <c r="H75" s="27" t="s">
        <v>8</v>
      </c>
      <c r="I75" s="41"/>
      <c r="J75" s="27" t="s">
        <v>9</v>
      </c>
      <c r="K75" s="28"/>
    </row>
    <row r="76" spans="1:12" x14ac:dyDescent="0.35">
      <c r="A76" s="36"/>
      <c r="B76" s="5" t="s">
        <v>10</v>
      </c>
      <c r="C76" s="5" t="s">
        <v>11</v>
      </c>
      <c r="D76" s="5" t="s">
        <v>10</v>
      </c>
      <c r="E76" s="5" t="s">
        <v>11</v>
      </c>
      <c r="F76" s="5" t="s">
        <v>10</v>
      </c>
      <c r="G76" s="5" t="s">
        <v>11</v>
      </c>
      <c r="H76" s="5" t="s">
        <v>10</v>
      </c>
      <c r="I76" s="5" t="s">
        <v>11</v>
      </c>
      <c r="J76" s="5" t="s">
        <v>10</v>
      </c>
      <c r="K76" s="6" t="s">
        <v>11</v>
      </c>
    </row>
    <row r="77" spans="1:12" x14ac:dyDescent="0.35">
      <c r="A77" s="7" t="s">
        <v>14</v>
      </c>
      <c r="B77" s="8">
        <f>B78+B79+B80+B81+B82+B83+B84+B85+B86+B87+B88+B89</f>
        <v>82698</v>
      </c>
      <c r="C77" s="8">
        <f>C78+C79+C80+C81+C82+C83+C84+C85+C86+C87+C88+C89</f>
        <v>80860</v>
      </c>
      <c r="D77" s="8">
        <f t="shared" ref="D77:K77" si="7">SUM(D78:D89)</f>
        <v>32343</v>
      </c>
      <c r="E77" s="8">
        <f t="shared" si="7"/>
        <v>59146</v>
      </c>
      <c r="F77" s="8">
        <f t="shared" si="7"/>
        <v>8450</v>
      </c>
      <c r="G77" s="8">
        <f t="shared" si="7"/>
        <v>11286.190828656594</v>
      </c>
      <c r="H77" s="8">
        <f t="shared" si="7"/>
        <v>999</v>
      </c>
      <c r="I77" s="8">
        <f t="shared" si="7"/>
        <v>9836.809171343406</v>
      </c>
      <c r="J77" s="8">
        <f t="shared" si="7"/>
        <v>40906</v>
      </c>
      <c r="K77" s="8">
        <f t="shared" si="7"/>
        <v>591</v>
      </c>
      <c r="L77" s="44">
        <f>B77-C77</f>
        <v>1838</v>
      </c>
    </row>
    <row r="78" spans="1:12" x14ac:dyDescent="0.35">
      <c r="A78" s="10">
        <v>45504</v>
      </c>
      <c r="B78" s="9">
        <f t="shared" ref="B78:C89" si="8">D78+F78+H78+J78</f>
        <v>6328</v>
      </c>
      <c r="C78" s="9">
        <f t="shared" si="8"/>
        <v>6684</v>
      </c>
      <c r="D78" s="9">
        <v>2365</v>
      </c>
      <c r="E78" s="9">
        <v>4850</v>
      </c>
      <c r="F78" s="9">
        <v>632</v>
      </c>
      <c r="G78" s="9">
        <v>883.75522675449827</v>
      </c>
      <c r="H78" s="13">
        <v>90</v>
      </c>
      <c r="I78" s="9">
        <v>896.24477324550173</v>
      </c>
      <c r="J78" s="9">
        <v>3241</v>
      </c>
      <c r="K78" s="9">
        <v>54</v>
      </c>
      <c r="L78" s="44">
        <f t="shared" ref="L78:L89" si="9">B78-C78</f>
        <v>-356</v>
      </c>
    </row>
    <row r="79" spans="1:12" x14ac:dyDescent="0.35">
      <c r="A79" s="10">
        <v>45535</v>
      </c>
      <c r="B79" s="9">
        <f t="shared" si="8"/>
        <v>6285</v>
      </c>
      <c r="C79" s="9">
        <f t="shared" si="8"/>
        <v>6379</v>
      </c>
      <c r="D79" s="9">
        <v>2439</v>
      </c>
      <c r="E79" s="9">
        <v>4708</v>
      </c>
      <c r="F79" s="9">
        <v>621</v>
      </c>
      <c r="G79" s="9">
        <v>988.75522675449827</v>
      </c>
      <c r="H79" s="13">
        <v>82</v>
      </c>
      <c r="I79" s="9">
        <v>648.24477324550173</v>
      </c>
      <c r="J79" s="9">
        <v>3143</v>
      </c>
      <c r="K79" s="9">
        <v>34</v>
      </c>
      <c r="L79" s="44">
        <f t="shared" si="9"/>
        <v>-94</v>
      </c>
    </row>
    <row r="80" spans="1:12" x14ac:dyDescent="0.35">
      <c r="A80" s="10">
        <v>45565</v>
      </c>
      <c r="B80" s="9">
        <f t="shared" si="8"/>
        <v>6483</v>
      </c>
      <c r="C80" s="9">
        <f t="shared" si="8"/>
        <v>6538</v>
      </c>
      <c r="D80" s="9">
        <v>2616</v>
      </c>
      <c r="E80" s="9">
        <v>4691</v>
      </c>
      <c r="F80" s="9">
        <v>652</v>
      </c>
      <c r="G80" s="9">
        <v>973.75522675449827</v>
      </c>
      <c r="H80" s="13">
        <v>97</v>
      </c>
      <c r="I80" s="9">
        <v>825.24477324550173</v>
      </c>
      <c r="J80" s="9">
        <v>3118</v>
      </c>
      <c r="K80" s="9">
        <v>48</v>
      </c>
      <c r="L80" s="44">
        <f t="shared" si="9"/>
        <v>-55</v>
      </c>
    </row>
    <row r="81" spans="1:12" x14ac:dyDescent="0.35">
      <c r="A81" s="10">
        <v>45596</v>
      </c>
      <c r="B81" s="9">
        <f t="shared" si="8"/>
        <v>6953</v>
      </c>
      <c r="C81" s="9">
        <f t="shared" si="8"/>
        <v>6657</v>
      </c>
      <c r="D81" s="9">
        <v>3006</v>
      </c>
      <c r="E81" s="9">
        <v>4647</v>
      </c>
      <c r="F81" s="9">
        <v>704</v>
      </c>
      <c r="G81" s="9">
        <v>949.9463023688586</v>
      </c>
      <c r="H81" s="13">
        <v>74</v>
      </c>
      <c r="I81" s="9">
        <v>1012.0536976311414</v>
      </c>
      <c r="J81" s="9">
        <v>3169</v>
      </c>
      <c r="K81" s="9">
        <v>48</v>
      </c>
      <c r="L81" s="44">
        <f t="shared" si="9"/>
        <v>296</v>
      </c>
    </row>
    <row r="82" spans="1:12" x14ac:dyDescent="0.35">
      <c r="A82" s="10">
        <v>45626</v>
      </c>
      <c r="B82" s="9">
        <f t="shared" si="8"/>
        <v>6687</v>
      </c>
      <c r="C82" s="9">
        <f t="shared" si="8"/>
        <v>5984</v>
      </c>
      <c r="D82" s="9">
        <v>2790</v>
      </c>
      <c r="E82" s="9">
        <v>4119</v>
      </c>
      <c r="F82" s="9">
        <v>714</v>
      </c>
      <c r="G82" s="9">
        <v>878.9463023688586</v>
      </c>
      <c r="H82" s="13">
        <v>68</v>
      </c>
      <c r="I82" s="9">
        <v>945.0536976311414</v>
      </c>
      <c r="J82" s="9">
        <v>3115</v>
      </c>
      <c r="K82" s="9">
        <v>41</v>
      </c>
      <c r="L82" s="44">
        <f t="shared" si="9"/>
        <v>703</v>
      </c>
    </row>
    <row r="83" spans="1:12" x14ac:dyDescent="0.35">
      <c r="A83" s="10">
        <v>45657</v>
      </c>
      <c r="B83" s="9">
        <f t="shared" si="8"/>
        <v>7366</v>
      </c>
      <c r="C83" s="9">
        <f t="shared" si="8"/>
        <v>6935</v>
      </c>
      <c r="D83" s="9">
        <v>3109</v>
      </c>
      <c r="E83" s="9">
        <v>4894</v>
      </c>
      <c r="F83" s="9">
        <v>807</v>
      </c>
      <c r="G83" s="9">
        <v>1071.9463023688586</v>
      </c>
      <c r="H83" s="13">
        <v>83</v>
      </c>
      <c r="I83" s="9">
        <v>856.0536976311414</v>
      </c>
      <c r="J83" s="9">
        <v>3367</v>
      </c>
      <c r="K83" s="9">
        <v>113</v>
      </c>
      <c r="L83" s="44">
        <f t="shared" si="9"/>
        <v>431</v>
      </c>
    </row>
    <row r="84" spans="1:12" x14ac:dyDescent="0.35">
      <c r="A84" s="10">
        <v>45688</v>
      </c>
      <c r="B84" s="9">
        <f t="shared" si="8"/>
        <v>6935</v>
      </c>
      <c r="C84" s="9">
        <f t="shared" si="8"/>
        <v>7363</v>
      </c>
      <c r="D84" s="9">
        <v>3009</v>
      </c>
      <c r="E84" s="9">
        <v>5481</v>
      </c>
      <c r="F84" s="9">
        <v>674</v>
      </c>
      <c r="G84" s="9">
        <v>974.33030642133281</v>
      </c>
      <c r="H84" s="13">
        <v>85</v>
      </c>
      <c r="I84" s="9">
        <v>851.66969357866719</v>
      </c>
      <c r="J84" s="9">
        <v>3167</v>
      </c>
      <c r="K84" s="9">
        <v>56</v>
      </c>
      <c r="L84" s="44">
        <f t="shared" si="9"/>
        <v>-428</v>
      </c>
    </row>
    <row r="85" spans="1:12" x14ac:dyDescent="0.35">
      <c r="A85" s="10">
        <v>45716</v>
      </c>
      <c r="B85" s="9">
        <f t="shared" si="8"/>
        <v>6625</v>
      </c>
      <c r="C85" s="9">
        <f t="shared" si="8"/>
        <v>6723</v>
      </c>
      <c r="D85" s="9">
        <v>2609</v>
      </c>
      <c r="E85" s="9">
        <v>5051</v>
      </c>
      <c r="F85" s="9">
        <v>696</v>
      </c>
      <c r="G85" s="9">
        <v>961.33030642133281</v>
      </c>
      <c r="H85" s="13">
        <v>76</v>
      </c>
      <c r="I85" s="9">
        <v>663.66969357866719</v>
      </c>
      <c r="J85" s="9">
        <v>3244</v>
      </c>
      <c r="K85" s="9">
        <v>47</v>
      </c>
      <c r="L85" s="44">
        <f t="shared" si="9"/>
        <v>-98</v>
      </c>
    </row>
    <row r="86" spans="1:12" x14ac:dyDescent="0.35">
      <c r="A86" s="10">
        <v>45747</v>
      </c>
      <c r="B86" s="9">
        <f t="shared" si="8"/>
        <v>7913</v>
      </c>
      <c r="C86" s="9">
        <f t="shared" si="8"/>
        <v>6638</v>
      </c>
      <c r="D86" s="9">
        <v>2759</v>
      </c>
      <c r="E86" s="9">
        <v>4938</v>
      </c>
      <c r="F86" s="9">
        <v>777</v>
      </c>
      <c r="G86" s="9">
        <v>897.33030642133281</v>
      </c>
      <c r="H86" s="13">
        <v>86</v>
      </c>
      <c r="I86" s="9">
        <v>763.66969357866719</v>
      </c>
      <c r="J86" s="9">
        <v>4291</v>
      </c>
      <c r="K86" s="9">
        <v>39</v>
      </c>
      <c r="L86" s="44">
        <f t="shared" si="9"/>
        <v>1275</v>
      </c>
    </row>
    <row r="87" spans="1:12" x14ac:dyDescent="0.35">
      <c r="A87" s="10">
        <v>45777</v>
      </c>
      <c r="B87" s="9">
        <f>D87+F87+H87+J87</f>
        <v>6881</v>
      </c>
      <c r="C87" s="9">
        <f t="shared" si="8"/>
        <v>6893</v>
      </c>
      <c r="D87" s="9">
        <v>2606</v>
      </c>
      <c r="E87" s="9">
        <v>5246</v>
      </c>
      <c r="F87" s="9">
        <v>751</v>
      </c>
      <c r="G87" s="9">
        <v>913.3651073408414</v>
      </c>
      <c r="H87" s="9">
        <v>84</v>
      </c>
      <c r="I87" s="9">
        <v>697.6348926591586</v>
      </c>
      <c r="J87" s="9">
        <v>3440</v>
      </c>
      <c r="K87" s="9">
        <v>36</v>
      </c>
      <c r="L87" s="44">
        <f t="shared" si="9"/>
        <v>-12</v>
      </c>
    </row>
    <row r="88" spans="1:12" x14ac:dyDescent="0.35">
      <c r="A88" s="10">
        <v>45808</v>
      </c>
      <c r="B88" s="9">
        <f>D88+F88+H88+J88</f>
        <v>7204</v>
      </c>
      <c r="C88" s="9">
        <f>E88+G88+I88+K88</f>
        <v>7248</v>
      </c>
      <c r="D88" s="9">
        <v>2444</v>
      </c>
      <c r="E88" s="9">
        <v>5501</v>
      </c>
      <c r="F88" s="9">
        <v>724</v>
      </c>
      <c r="G88" s="9">
        <v>890.3651073408414</v>
      </c>
      <c r="H88" s="9">
        <v>103</v>
      </c>
      <c r="I88" s="9">
        <v>815.6348926591586</v>
      </c>
      <c r="J88" s="9">
        <v>3933</v>
      </c>
      <c r="K88" s="9">
        <v>41</v>
      </c>
      <c r="L88" s="44">
        <f t="shared" si="9"/>
        <v>-44</v>
      </c>
    </row>
    <row r="89" spans="1:12" x14ac:dyDescent="0.35">
      <c r="A89" s="10">
        <v>45838</v>
      </c>
      <c r="B89" s="9">
        <f>D89+F89+H89+J89</f>
        <v>7038</v>
      </c>
      <c r="C89" s="9">
        <f t="shared" si="8"/>
        <v>6818</v>
      </c>
      <c r="D89" s="9">
        <v>2591</v>
      </c>
      <c r="E89" s="9">
        <v>5020</v>
      </c>
      <c r="F89" s="9">
        <v>698</v>
      </c>
      <c r="G89" s="9">
        <v>902.3651073408414</v>
      </c>
      <c r="H89" s="9">
        <v>71</v>
      </c>
      <c r="I89" s="9">
        <v>861.6348926591586</v>
      </c>
      <c r="J89" s="9">
        <v>3678</v>
      </c>
      <c r="K89" s="9">
        <v>34</v>
      </c>
      <c r="L89" s="44">
        <f t="shared" si="9"/>
        <v>220</v>
      </c>
    </row>
    <row r="90" spans="1:12" x14ac:dyDescent="0.35">
      <c r="A90" s="29" t="s">
        <v>12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2" x14ac:dyDescent="0.35">
      <c r="A91" s="7" t="s">
        <v>14</v>
      </c>
      <c r="B91" s="8">
        <v>82619.196152552584</v>
      </c>
      <c r="C91" s="8">
        <v>80634.515543916263</v>
      </c>
      <c r="D91" s="8">
        <v>32220.179617950664</v>
      </c>
      <c r="E91" s="8">
        <v>59087.94897802145</v>
      </c>
      <c r="F91" s="8">
        <v>8382.8837960857145</v>
      </c>
      <c r="G91" s="8">
        <v>11184.161454787549</v>
      </c>
      <c r="H91" s="8">
        <v>1026.8596152702635</v>
      </c>
      <c r="I91" s="8">
        <v>9822.9678791146034</v>
      </c>
      <c r="J91" s="8">
        <v>41007.417518597904</v>
      </c>
      <c r="K91" s="8">
        <v>590</v>
      </c>
      <c r="L91" s="44">
        <f>B91-C91</f>
        <v>1984.6806086363213</v>
      </c>
    </row>
    <row r="92" spans="1:12" x14ac:dyDescent="0.35">
      <c r="A92" s="10">
        <v>45504</v>
      </c>
      <c r="B92" s="9">
        <v>6391.1582773486598</v>
      </c>
      <c r="C92" s="9">
        <v>6428.9288465131103</v>
      </c>
      <c r="D92" s="9">
        <v>2475.0290625314501</v>
      </c>
      <c r="E92" s="9">
        <v>4494.6440158279702</v>
      </c>
      <c r="F92" s="9">
        <v>670.53180796151605</v>
      </c>
      <c r="G92" s="9">
        <v>846.60449789632503</v>
      </c>
      <c r="H92" s="9">
        <v>91.273511522848295</v>
      </c>
      <c r="I92" s="9">
        <v>842.41816430532003</v>
      </c>
      <c r="J92" s="9">
        <v>3169.81686971816</v>
      </c>
      <c r="K92" s="9">
        <v>54</v>
      </c>
      <c r="L92" s="44"/>
    </row>
    <row r="93" spans="1:12" x14ac:dyDescent="0.35">
      <c r="A93" s="10">
        <v>45535</v>
      </c>
      <c r="B93" s="9">
        <v>6500.4930342628704</v>
      </c>
      <c r="C93" s="9">
        <v>6543.79201118946</v>
      </c>
      <c r="D93" s="9">
        <v>2578.95824945193</v>
      </c>
      <c r="E93" s="9">
        <v>4791.5720396719198</v>
      </c>
      <c r="F93" s="9">
        <v>658.89038999295406</v>
      </c>
      <c r="G93" s="9">
        <v>921.89739686607504</v>
      </c>
      <c r="H93" s="9">
        <v>81.193156567665795</v>
      </c>
      <c r="I93" s="9">
        <v>885.59272707021296</v>
      </c>
      <c r="J93" s="9">
        <v>3060.3361167258099</v>
      </c>
      <c r="K93" s="9">
        <v>34</v>
      </c>
      <c r="L93" s="44"/>
    </row>
    <row r="94" spans="1:12" x14ac:dyDescent="0.35">
      <c r="A94" s="10">
        <v>45565</v>
      </c>
      <c r="B94" s="9">
        <v>6693.7994554510797</v>
      </c>
      <c r="C94" s="9">
        <v>6750.6287403022898</v>
      </c>
      <c r="D94" s="9">
        <v>2693.0599157413799</v>
      </c>
      <c r="E94" s="9">
        <v>4835.6276529464703</v>
      </c>
      <c r="F94" s="9">
        <v>712.64809307967903</v>
      </c>
      <c r="G94" s="9">
        <v>975.62896904174704</v>
      </c>
      <c r="H94" s="9">
        <v>79.777561531406107</v>
      </c>
      <c r="I94" s="9">
        <v>800.80407080536304</v>
      </c>
      <c r="J94" s="9">
        <v>3127.4875136055498</v>
      </c>
      <c r="K94" s="9">
        <v>48</v>
      </c>
      <c r="L94" s="44"/>
    </row>
    <row r="95" spans="1:12" x14ac:dyDescent="0.35">
      <c r="A95" s="10">
        <v>45596</v>
      </c>
      <c r="B95" s="9">
        <v>6660.3551243113498</v>
      </c>
      <c r="C95" s="9">
        <v>6275.4038781829704</v>
      </c>
      <c r="D95" s="9">
        <v>2796.8310639469</v>
      </c>
      <c r="E95" s="9">
        <v>4540.2614061693903</v>
      </c>
      <c r="F95" s="9">
        <v>678.42059893867895</v>
      </c>
      <c r="G95" s="9">
        <v>952.49685763299794</v>
      </c>
      <c r="H95" s="9">
        <v>77.494797903931399</v>
      </c>
      <c r="I95" s="9">
        <v>780.37530962836297</v>
      </c>
      <c r="J95" s="9">
        <v>3102.36764722717</v>
      </c>
      <c r="K95" s="9">
        <v>48</v>
      </c>
      <c r="L95" s="44"/>
    </row>
    <row r="96" spans="1:12" x14ac:dyDescent="0.35">
      <c r="A96" s="10">
        <v>45626</v>
      </c>
      <c r="B96" s="9">
        <v>6955.5611385376997</v>
      </c>
      <c r="C96" s="9">
        <v>6215.0031260150099</v>
      </c>
      <c r="D96" s="9">
        <v>2826.77379983113</v>
      </c>
      <c r="E96" s="9">
        <v>4399.1840073492904</v>
      </c>
      <c r="F96" s="9">
        <v>664.85735634867103</v>
      </c>
      <c r="G96" s="9">
        <v>869.386948473801</v>
      </c>
      <c r="H96" s="9">
        <v>62.138902419488602</v>
      </c>
      <c r="I96" s="9">
        <v>876.13673012957997</v>
      </c>
      <c r="J96" s="9">
        <v>3197.0045241492999</v>
      </c>
      <c r="K96" s="9">
        <v>41</v>
      </c>
      <c r="L96" s="44"/>
    </row>
    <row r="97" spans="1:12" x14ac:dyDescent="0.35">
      <c r="A97" s="10">
        <v>45657</v>
      </c>
      <c r="B97" s="9">
        <v>7065.3971845889</v>
      </c>
      <c r="C97" s="9">
        <v>6555.6511866819601</v>
      </c>
      <c r="D97" s="9">
        <v>2882.8530906330302</v>
      </c>
      <c r="E97" s="9">
        <v>4748.90401421563</v>
      </c>
      <c r="F97" s="9">
        <v>676.87227480494096</v>
      </c>
      <c r="G97" s="9">
        <v>973.24034442190805</v>
      </c>
      <c r="H97" s="9">
        <v>115.70958986038301</v>
      </c>
      <c r="I97" s="9">
        <v>728.71175978302597</v>
      </c>
      <c r="J97" s="9">
        <v>3429.67781149132</v>
      </c>
      <c r="K97" s="9">
        <v>113</v>
      </c>
      <c r="L97" s="44"/>
    </row>
    <row r="98" spans="1:12" x14ac:dyDescent="0.35">
      <c r="A98" s="10">
        <v>45688</v>
      </c>
      <c r="B98" s="9">
        <v>7040.0612817585998</v>
      </c>
      <c r="C98" s="9">
        <v>7228.5516531605599</v>
      </c>
      <c r="D98" s="9">
        <v>2869.9459812571699</v>
      </c>
      <c r="E98" s="9">
        <v>5270.0090721946099</v>
      </c>
      <c r="F98" s="9">
        <v>660.49784786081</v>
      </c>
      <c r="G98" s="9">
        <v>1049.48248014709</v>
      </c>
      <c r="H98" s="9">
        <v>53.967039753897097</v>
      </c>
      <c r="I98" s="9">
        <v>797.30917889374598</v>
      </c>
      <c r="J98" s="9">
        <v>3504.58940934971</v>
      </c>
      <c r="K98" s="9">
        <v>56</v>
      </c>
      <c r="L98" s="44"/>
    </row>
    <row r="99" spans="1:12" x14ac:dyDescent="0.35">
      <c r="A99" s="10">
        <v>45716</v>
      </c>
      <c r="B99" s="9">
        <v>7181.2848395688898</v>
      </c>
      <c r="C99" s="9">
        <v>7431.4692047641101</v>
      </c>
      <c r="D99" s="9">
        <v>2702.1615658655501</v>
      </c>
      <c r="E99" s="9">
        <v>5408.3389049520802</v>
      </c>
      <c r="F99" s="9">
        <v>742.26467174572099</v>
      </c>
      <c r="G99" s="9">
        <v>1050.4936658870399</v>
      </c>
      <c r="H99" s="9">
        <v>65.897292829978795</v>
      </c>
      <c r="I99" s="9">
        <v>873.54512444476995</v>
      </c>
      <c r="J99" s="9">
        <v>3666.6629256317401</v>
      </c>
      <c r="K99" s="9">
        <v>47</v>
      </c>
      <c r="L99" s="44"/>
    </row>
    <row r="100" spans="1:12" x14ac:dyDescent="0.35">
      <c r="A100" s="10">
        <v>45747</v>
      </c>
      <c r="B100" s="9">
        <v>7465.6413424500697</v>
      </c>
      <c r="C100" s="9">
        <v>7070.9619410761698</v>
      </c>
      <c r="D100" s="9">
        <v>2749.5858196823201</v>
      </c>
      <c r="E100" s="9">
        <v>5091.30680469237</v>
      </c>
      <c r="F100" s="9">
        <v>699.35905420756603</v>
      </c>
      <c r="G100" s="9">
        <v>998.46828931770301</v>
      </c>
      <c r="H100" s="9">
        <v>74.380448012941997</v>
      </c>
      <c r="I100" s="9">
        <v>834.11362799138897</v>
      </c>
      <c r="J100" s="9">
        <v>3886.1625705156898</v>
      </c>
      <c r="K100" s="9">
        <v>39</v>
      </c>
      <c r="L100" s="44"/>
    </row>
    <row r="101" spans="1:12" x14ac:dyDescent="0.35">
      <c r="A101" s="10">
        <v>45777</v>
      </c>
      <c r="B101" s="9">
        <v>6856.6085918854405</v>
      </c>
      <c r="C101" s="9">
        <v>6935.500151408095</v>
      </c>
      <c r="D101" s="9">
        <v>2582.8275793453386</v>
      </c>
      <c r="E101" s="9">
        <v>5369.9897225077084</v>
      </c>
      <c r="F101" s="9">
        <v>739.01808785529715</v>
      </c>
      <c r="G101" s="9">
        <v>970.1010970101097</v>
      </c>
      <c r="H101" s="9">
        <v>117.48357756442648</v>
      </c>
      <c r="I101" s="9">
        <v>757.54333404665101</v>
      </c>
      <c r="J101" s="9">
        <v>3582.3237557721905</v>
      </c>
      <c r="K101" s="9">
        <v>36</v>
      </c>
      <c r="L101" s="44"/>
    </row>
    <row r="102" spans="1:12" x14ac:dyDescent="0.35">
      <c r="A102" s="10">
        <v>45808</v>
      </c>
      <c r="B102" s="9">
        <v>7190.0274314214466</v>
      </c>
      <c r="C102" s="9">
        <v>7210.5211114407193</v>
      </c>
      <c r="D102" s="9">
        <v>2474.3732873236577</v>
      </c>
      <c r="E102" s="9">
        <v>5618.715370408373</v>
      </c>
      <c r="F102" s="9">
        <v>755.16528925619843</v>
      </c>
      <c r="G102" s="9">
        <v>768.68704718148081</v>
      </c>
      <c r="H102" s="9">
        <v>116.27906976744187</v>
      </c>
      <c r="I102" s="9">
        <v>955.69620253164555</v>
      </c>
      <c r="J102" s="9">
        <v>3963.6828038325771</v>
      </c>
      <c r="K102" s="9">
        <v>40</v>
      </c>
    </row>
    <row r="103" spans="1:12" x14ac:dyDescent="0.35">
      <c r="A103" s="10">
        <v>45838</v>
      </c>
      <c r="B103" s="9">
        <v>6618.8084509675609</v>
      </c>
      <c r="C103" s="9">
        <v>5988.103693181818</v>
      </c>
      <c r="D103" s="9">
        <v>2587.7802023408053</v>
      </c>
      <c r="E103" s="9">
        <v>4519.3959670856311</v>
      </c>
      <c r="F103" s="9">
        <v>724.3583240336817</v>
      </c>
      <c r="G103" s="9">
        <v>807.67386091127094</v>
      </c>
      <c r="H103" s="9">
        <v>91.264667535853974</v>
      </c>
      <c r="I103" s="9">
        <v>690.7216494845361</v>
      </c>
      <c r="J103" s="9">
        <v>3317.305570578691</v>
      </c>
      <c r="K103" s="9">
        <v>34</v>
      </c>
    </row>
    <row r="104" spans="1:12" x14ac:dyDescent="0.35">
      <c r="A104" s="10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2" x14ac:dyDescent="0.35">
      <c r="A105" s="10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2" x14ac:dyDescent="0.35">
      <c r="A106" s="10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2" x14ac:dyDescent="0.35">
      <c r="A107" s="10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2" x14ac:dyDescent="0.35">
      <c r="A108" s="10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2" x14ac:dyDescent="0.35">
      <c r="A109" s="10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2" x14ac:dyDescent="0.35">
      <c r="A110" s="10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2" x14ac:dyDescent="0.35">
      <c r="A111" s="10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2" x14ac:dyDescent="0.35">
      <c r="A112" s="10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35">
      <c r="A113" s="10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35">
      <c r="A114" s="10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35">
      <c r="A115" s="10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35">
      <c r="A116" s="10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35">
      <c r="A117" s="10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35">
      <c r="A118" s="10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ht="15.5" x14ac:dyDescent="0.35">
      <c r="A119" s="12" t="s">
        <v>13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35">
      <c r="A120" s="10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35">
      <c r="A121" s="10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35">
      <c r="A122" s="10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35">
      <c r="A123" s="10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35">
      <c r="A124" s="10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35">
      <c r="A125" s="10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35">
      <c r="A126" s="10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35">
      <c r="A127" s="10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35">
      <c r="A128" s="10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2" x14ac:dyDescent="0.35">
      <c r="A129" s="10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2" x14ac:dyDescent="0.35">
      <c r="A130" s="10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2" x14ac:dyDescent="0.35">
      <c r="A131" s="10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2" x14ac:dyDescent="0.35">
      <c r="A132" s="10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2" x14ac:dyDescent="0.35">
      <c r="A133" s="10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2" x14ac:dyDescent="0.35">
      <c r="A134" s="10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2" x14ac:dyDescent="0.35">
      <c r="A135" s="10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2" x14ac:dyDescent="0.35">
      <c r="A136" s="10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2" ht="15" customHeight="1" x14ac:dyDescent="0.35">
      <c r="A137" s="31" t="s">
        <v>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</row>
    <row r="138" spans="1:12" ht="15" customHeight="1" x14ac:dyDescent="0.3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</row>
    <row r="139" spans="1:12" ht="23.5" x14ac:dyDescent="0.35">
      <c r="A139" s="32" t="s">
        <v>15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</row>
    <row r="140" spans="1:12" ht="23.5" x14ac:dyDescent="0.35">
      <c r="A140" s="2"/>
      <c r="B140" s="3"/>
      <c r="C140" s="3"/>
      <c r="D140" s="3"/>
      <c r="E140" s="4"/>
      <c r="F140" s="3"/>
      <c r="G140" s="4"/>
      <c r="H140" s="3"/>
      <c r="I140" s="4"/>
      <c r="J140" s="33" t="s">
        <v>2</v>
      </c>
      <c r="K140" s="33"/>
    </row>
    <row r="141" spans="1:12" x14ac:dyDescent="0.35">
      <c r="A141" s="34" t="s">
        <v>3</v>
      </c>
      <c r="B141" s="37" t="s">
        <v>4</v>
      </c>
      <c r="C141" s="38"/>
      <c r="D141" s="38"/>
      <c r="E141" s="38"/>
      <c r="F141" s="38"/>
      <c r="G141" s="38"/>
      <c r="H141" s="38"/>
      <c r="I141" s="38"/>
      <c r="J141" s="38"/>
      <c r="K141" s="42"/>
    </row>
    <row r="142" spans="1:12" x14ac:dyDescent="0.35">
      <c r="A142" s="35"/>
      <c r="B142" s="27" t="s">
        <v>5</v>
      </c>
      <c r="C142" s="41"/>
      <c r="D142" s="27" t="s">
        <v>6</v>
      </c>
      <c r="E142" s="41"/>
      <c r="F142" s="27" t="s">
        <v>7</v>
      </c>
      <c r="G142" s="41"/>
      <c r="H142" s="27" t="s">
        <v>8</v>
      </c>
      <c r="I142" s="41"/>
      <c r="J142" s="27" t="s">
        <v>9</v>
      </c>
      <c r="K142" s="28"/>
    </row>
    <row r="143" spans="1:12" x14ac:dyDescent="0.35">
      <c r="A143" s="36"/>
      <c r="B143" s="5" t="s">
        <v>10</v>
      </c>
      <c r="C143" s="5" t="s">
        <v>11</v>
      </c>
      <c r="D143" s="5" t="s">
        <v>10</v>
      </c>
      <c r="E143" s="5" t="s">
        <v>11</v>
      </c>
      <c r="F143" s="5" t="s">
        <v>10</v>
      </c>
      <c r="G143" s="5" t="s">
        <v>11</v>
      </c>
      <c r="H143" s="5" t="s">
        <v>10</v>
      </c>
      <c r="I143" s="5" t="s">
        <v>11</v>
      </c>
      <c r="J143" s="5" t="s">
        <v>10</v>
      </c>
      <c r="K143" s="6" t="s">
        <v>11</v>
      </c>
    </row>
    <row r="144" spans="1:12" x14ac:dyDescent="0.35">
      <c r="A144" s="7" t="s">
        <v>15</v>
      </c>
      <c r="B144" s="8">
        <f>B145+B146+B147+B148+B149+B150+B151+B152+B153+B154+B155+B156</f>
        <v>72248</v>
      </c>
      <c r="C144" s="8">
        <f>C145+C146+C147+C148+C149+C150+C151+C152+C153+C154+C155+C156</f>
        <v>74320</v>
      </c>
      <c r="D144" s="8">
        <f t="shared" ref="D144:K144" si="10">D145+D146+D147+D148+D149+D150+D151+D152+D153+D154+D155+D156</f>
        <v>30980</v>
      </c>
      <c r="E144" s="8">
        <f t="shared" si="10"/>
        <v>53157</v>
      </c>
      <c r="F144" s="8">
        <f t="shared" si="10"/>
        <v>7691</v>
      </c>
      <c r="G144" s="8">
        <f t="shared" si="10"/>
        <v>10801</v>
      </c>
      <c r="H144" s="8">
        <f t="shared" si="10"/>
        <v>909</v>
      </c>
      <c r="I144" s="8">
        <f t="shared" si="10"/>
        <v>9895</v>
      </c>
      <c r="J144" s="8">
        <f t="shared" si="10"/>
        <v>32668</v>
      </c>
      <c r="K144" s="8">
        <f t="shared" si="10"/>
        <v>467</v>
      </c>
      <c r="L144" s="44">
        <f>B144-C144</f>
        <v>-2072</v>
      </c>
    </row>
    <row r="145" spans="1:12" x14ac:dyDescent="0.35">
      <c r="A145" s="10">
        <v>45138</v>
      </c>
      <c r="B145" s="9">
        <f t="shared" ref="B145:C156" si="11">D145+F145+H145+J145</f>
        <v>4819</v>
      </c>
      <c r="C145" s="9">
        <f t="shared" si="11"/>
        <v>5740</v>
      </c>
      <c r="D145" s="9">
        <v>2104</v>
      </c>
      <c r="E145" s="9">
        <v>4149</v>
      </c>
      <c r="F145" s="9">
        <v>526</v>
      </c>
      <c r="G145" s="9">
        <v>892</v>
      </c>
      <c r="H145" s="13">
        <v>51</v>
      </c>
      <c r="I145" s="9">
        <v>665</v>
      </c>
      <c r="J145" s="9">
        <v>2138</v>
      </c>
      <c r="K145" s="9">
        <v>34</v>
      </c>
      <c r="L145" s="44">
        <f t="shared" ref="L145:L156" si="12">B145-C145</f>
        <v>-921</v>
      </c>
    </row>
    <row r="146" spans="1:12" x14ac:dyDescent="0.35">
      <c r="A146" s="10">
        <v>45169</v>
      </c>
      <c r="B146" s="9">
        <f t="shared" si="11"/>
        <v>5399</v>
      </c>
      <c r="C146" s="9">
        <f t="shared" si="11"/>
        <v>5662</v>
      </c>
      <c r="D146" s="9">
        <v>2411</v>
      </c>
      <c r="E146" s="9">
        <v>4218</v>
      </c>
      <c r="F146" s="9">
        <v>621</v>
      </c>
      <c r="G146" s="9">
        <v>929</v>
      </c>
      <c r="H146" s="13">
        <v>58</v>
      </c>
      <c r="I146" s="9">
        <v>469</v>
      </c>
      <c r="J146" s="9">
        <v>2309</v>
      </c>
      <c r="K146" s="9">
        <v>46</v>
      </c>
      <c r="L146" s="44">
        <f t="shared" si="12"/>
        <v>-263</v>
      </c>
    </row>
    <row r="147" spans="1:12" x14ac:dyDescent="0.35">
      <c r="A147" s="10">
        <v>45199</v>
      </c>
      <c r="B147" s="9">
        <f t="shared" si="11"/>
        <v>5379</v>
      </c>
      <c r="C147" s="9">
        <f t="shared" si="11"/>
        <v>5612</v>
      </c>
      <c r="D147" s="9">
        <v>2439</v>
      </c>
      <c r="E147" s="9">
        <v>3929</v>
      </c>
      <c r="F147" s="9">
        <v>554</v>
      </c>
      <c r="G147" s="9">
        <v>926</v>
      </c>
      <c r="H147" s="13">
        <v>59</v>
      </c>
      <c r="I147" s="9">
        <v>721</v>
      </c>
      <c r="J147" s="9">
        <v>2327</v>
      </c>
      <c r="K147" s="9">
        <v>36</v>
      </c>
      <c r="L147" s="44">
        <f t="shared" si="12"/>
        <v>-233</v>
      </c>
    </row>
    <row r="148" spans="1:12" x14ac:dyDescent="0.35">
      <c r="A148" s="10">
        <v>45230</v>
      </c>
      <c r="B148" s="9">
        <f t="shared" si="11"/>
        <v>5991</v>
      </c>
      <c r="C148" s="9">
        <f t="shared" si="11"/>
        <v>6243</v>
      </c>
      <c r="D148" s="9">
        <v>2721</v>
      </c>
      <c r="E148" s="9">
        <v>4382</v>
      </c>
      <c r="F148" s="9">
        <v>607</v>
      </c>
      <c r="G148" s="9">
        <v>814</v>
      </c>
      <c r="H148" s="13">
        <v>57</v>
      </c>
      <c r="I148" s="9">
        <v>1010</v>
      </c>
      <c r="J148" s="9">
        <v>2606</v>
      </c>
      <c r="K148" s="9">
        <v>37</v>
      </c>
      <c r="L148" s="44">
        <f t="shared" si="12"/>
        <v>-252</v>
      </c>
    </row>
    <row r="149" spans="1:12" x14ac:dyDescent="0.35">
      <c r="A149" s="10">
        <v>45260</v>
      </c>
      <c r="B149" s="9">
        <f t="shared" si="11"/>
        <v>5889</v>
      </c>
      <c r="C149" s="9">
        <f t="shared" si="11"/>
        <v>6050</v>
      </c>
      <c r="D149" s="9">
        <v>2697</v>
      </c>
      <c r="E149" s="9">
        <v>4537</v>
      </c>
      <c r="F149" s="9">
        <v>630</v>
      </c>
      <c r="G149" s="9">
        <v>801</v>
      </c>
      <c r="H149" s="13">
        <v>90</v>
      </c>
      <c r="I149" s="9">
        <v>678</v>
      </c>
      <c r="J149" s="9">
        <v>2472</v>
      </c>
      <c r="K149" s="9">
        <v>34</v>
      </c>
      <c r="L149" s="44">
        <f t="shared" si="12"/>
        <v>-161</v>
      </c>
    </row>
    <row r="150" spans="1:12" x14ac:dyDescent="0.35">
      <c r="A150" s="10">
        <v>45291</v>
      </c>
      <c r="B150" s="9">
        <f t="shared" si="11"/>
        <v>6201</v>
      </c>
      <c r="C150" s="9">
        <f t="shared" si="11"/>
        <v>5982</v>
      </c>
      <c r="D150" s="9">
        <v>2783</v>
      </c>
      <c r="E150" s="9">
        <v>4200</v>
      </c>
      <c r="F150" s="9">
        <v>742</v>
      </c>
      <c r="G150" s="9">
        <v>856</v>
      </c>
      <c r="H150" s="13">
        <v>68</v>
      </c>
      <c r="I150" s="9">
        <v>892</v>
      </c>
      <c r="J150" s="9">
        <v>2608</v>
      </c>
      <c r="K150" s="9">
        <v>34</v>
      </c>
      <c r="L150" s="44">
        <f t="shared" si="12"/>
        <v>219</v>
      </c>
    </row>
    <row r="151" spans="1:12" x14ac:dyDescent="0.35">
      <c r="A151" s="10">
        <v>45322</v>
      </c>
      <c r="B151" s="9">
        <f t="shared" si="11"/>
        <v>6076</v>
      </c>
      <c r="C151" s="9">
        <f t="shared" si="11"/>
        <v>6476</v>
      </c>
      <c r="D151" s="9">
        <v>2680</v>
      </c>
      <c r="E151" s="9">
        <v>4686</v>
      </c>
      <c r="F151" s="9">
        <v>676</v>
      </c>
      <c r="G151" s="9">
        <v>972</v>
      </c>
      <c r="H151" s="13">
        <v>126</v>
      </c>
      <c r="I151" s="9">
        <v>782</v>
      </c>
      <c r="J151" s="9">
        <v>2594</v>
      </c>
      <c r="K151" s="9">
        <v>36</v>
      </c>
      <c r="L151" s="44">
        <f t="shared" si="12"/>
        <v>-400</v>
      </c>
    </row>
    <row r="152" spans="1:12" x14ac:dyDescent="0.35">
      <c r="A152" s="10">
        <v>45351</v>
      </c>
      <c r="B152" s="9">
        <f>D152+F152+H152+J152</f>
        <v>5698</v>
      </c>
      <c r="C152" s="9">
        <f t="shared" si="11"/>
        <v>5702</v>
      </c>
      <c r="D152" s="9">
        <v>2534</v>
      </c>
      <c r="E152" s="9">
        <v>4383</v>
      </c>
      <c r="F152" s="9">
        <v>620</v>
      </c>
      <c r="G152" s="9">
        <v>769</v>
      </c>
      <c r="H152" s="13">
        <v>83</v>
      </c>
      <c r="I152" s="9">
        <v>508</v>
      </c>
      <c r="J152" s="9">
        <v>2461</v>
      </c>
      <c r="K152" s="9">
        <v>42</v>
      </c>
      <c r="L152" s="44">
        <f t="shared" si="12"/>
        <v>-4</v>
      </c>
    </row>
    <row r="153" spans="1:12" x14ac:dyDescent="0.35">
      <c r="A153" s="10">
        <v>45382</v>
      </c>
      <c r="B153" s="9">
        <f t="shared" ref="B153:B156" si="13">D153+F153+H153+J153</f>
        <v>6571</v>
      </c>
      <c r="C153" s="9">
        <f t="shared" si="11"/>
        <v>6208</v>
      </c>
      <c r="D153" s="9">
        <v>2523</v>
      </c>
      <c r="E153" s="9">
        <v>4573</v>
      </c>
      <c r="F153" s="9">
        <v>709</v>
      </c>
      <c r="G153" s="9">
        <v>908</v>
      </c>
      <c r="H153" s="13">
        <v>88</v>
      </c>
      <c r="I153" s="9">
        <v>680</v>
      </c>
      <c r="J153" s="9">
        <v>3251</v>
      </c>
      <c r="K153" s="9">
        <v>47</v>
      </c>
      <c r="L153" s="44">
        <f t="shared" si="12"/>
        <v>363</v>
      </c>
    </row>
    <row r="154" spans="1:12" x14ac:dyDescent="0.35">
      <c r="A154" s="10">
        <v>45412</v>
      </c>
      <c r="B154" s="9">
        <f t="shared" si="13"/>
        <v>6360</v>
      </c>
      <c r="C154" s="9">
        <f t="shared" si="11"/>
        <v>6045</v>
      </c>
      <c r="D154" s="9">
        <v>2638</v>
      </c>
      <c r="E154" s="9">
        <v>4448</v>
      </c>
      <c r="F154" s="9">
        <v>656</v>
      </c>
      <c r="G154" s="9">
        <v>876</v>
      </c>
      <c r="H154" s="9">
        <v>76</v>
      </c>
      <c r="I154" s="9">
        <v>675</v>
      </c>
      <c r="J154" s="9">
        <v>2990</v>
      </c>
      <c r="K154" s="9">
        <v>46</v>
      </c>
      <c r="L154" s="44">
        <f t="shared" si="12"/>
        <v>315</v>
      </c>
    </row>
    <row r="155" spans="1:12" x14ac:dyDescent="0.35">
      <c r="A155" s="10">
        <v>45443</v>
      </c>
      <c r="B155" s="9">
        <f t="shared" si="13"/>
        <v>7320</v>
      </c>
      <c r="C155" s="9">
        <f t="shared" si="11"/>
        <v>7555</v>
      </c>
      <c r="D155" s="9">
        <v>3007</v>
      </c>
      <c r="E155" s="9">
        <v>5014</v>
      </c>
      <c r="F155" s="9">
        <v>705</v>
      </c>
      <c r="G155" s="9">
        <v>936</v>
      </c>
      <c r="H155" s="9">
        <v>85</v>
      </c>
      <c r="I155" s="9">
        <v>1563</v>
      </c>
      <c r="J155" s="9">
        <v>3523</v>
      </c>
      <c r="K155" s="9">
        <v>42</v>
      </c>
      <c r="L155" s="44">
        <f t="shared" si="12"/>
        <v>-235</v>
      </c>
    </row>
    <row r="156" spans="1:12" x14ac:dyDescent="0.35">
      <c r="A156" s="10">
        <v>45473</v>
      </c>
      <c r="B156" s="9">
        <f t="shared" si="13"/>
        <v>6545</v>
      </c>
      <c r="C156" s="9">
        <f t="shared" si="11"/>
        <v>7045</v>
      </c>
      <c r="D156" s="9">
        <v>2443</v>
      </c>
      <c r="E156" s="9">
        <v>4638</v>
      </c>
      <c r="F156" s="9">
        <v>645</v>
      </c>
      <c r="G156" s="9">
        <v>1122</v>
      </c>
      <c r="H156" s="9">
        <v>68</v>
      </c>
      <c r="I156" s="9">
        <v>1252</v>
      </c>
      <c r="J156" s="9">
        <v>3389</v>
      </c>
      <c r="K156" s="9">
        <v>33</v>
      </c>
      <c r="L156" s="44">
        <f t="shared" si="12"/>
        <v>-500</v>
      </c>
    </row>
    <row r="157" spans="1:12" x14ac:dyDescent="0.35">
      <c r="A157" s="29" t="s">
        <v>12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</row>
    <row r="158" spans="1:12" x14ac:dyDescent="0.35">
      <c r="A158" s="7" t="str">
        <f>A144</f>
        <v>FY24</v>
      </c>
      <c r="B158" s="8">
        <f>B159+B160+B161+B162+B163+B164+B165+B166+B167+B168+B169+B170</f>
        <v>72322.830945529699</v>
      </c>
      <c r="C158" s="8">
        <f t="shared" ref="C158:J158" si="14">C159+C160+C161+C162+C163+C164+C165+C166+C167+C168+C169+C170</f>
        <v>74475.803808191151</v>
      </c>
      <c r="D158" s="8">
        <f t="shared" si="14"/>
        <v>31025.769099236943</v>
      </c>
      <c r="E158" s="8">
        <f t="shared" si="14"/>
        <v>53350.967761706459</v>
      </c>
      <c r="F158" s="8">
        <f t="shared" si="14"/>
        <v>7708.0209187858927</v>
      </c>
      <c r="G158" s="8">
        <f t="shared" si="14"/>
        <v>10811.743983813354</v>
      </c>
      <c r="H158" s="8">
        <f t="shared" si="14"/>
        <v>921.36581785878047</v>
      </c>
      <c r="I158" s="8">
        <f t="shared" si="14"/>
        <v>9846.3595934051991</v>
      </c>
      <c r="J158" s="8">
        <f t="shared" si="14"/>
        <v>32659.841917626705</v>
      </c>
      <c r="K158" s="8">
        <f>K159+K160+K161+K162+K163+K164+K165+K166+K167+K168+K169+K170</f>
        <v>467</v>
      </c>
      <c r="L158" s="44">
        <f>B158-C158</f>
        <v>-2152.9728626614524</v>
      </c>
    </row>
    <row r="159" spans="1:12" x14ac:dyDescent="0.35">
      <c r="A159" s="10">
        <v>45138</v>
      </c>
      <c r="B159" s="9">
        <v>5305.06875235794</v>
      </c>
      <c r="C159" s="9">
        <v>6001.0071562290896</v>
      </c>
      <c r="D159" s="9">
        <v>2395.4135555038902</v>
      </c>
      <c r="E159" s="9">
        <v>4196.6919293424999</v>
      </c>
      <c r="F159" s="9">
        <v>600.965121359367</v>
      </c>
      <c r="G159" s="9">
        <v>858.09083088283296</v>
      </c>
      <c r="H159" s="9">
        <v>52.334516479718303</v>
      </c>
      <c r="I159" s="9">
        <v>645.35852201189596</v>
      </c>
      <c r="J159" s="9">
        <v>2084.7096524458502</v>
      </c>
      <c r="K159" s="9">
        <f>K145</f>
        <v>34</v>
      </c>
      <c r="L159" s="44"/>
    </row>
    <row r="160" spans="1:12" x14ac:dyDescent="0.35">
      <c r="A160" s="10">
        <v>45169</v>
      </c>
      <c r="B160" s="9">
        <v>5305.8934610774404</v>
      </c>
      <c r="C160" s="9">
        <v>5589.2979126977498</v>
      </c>
      <c r="D160" s="9">
        <v>2449.9246171036102</v>
      </c>
      <c r="E160" s="9">
        <v>4071.72737022708</v>
      </c>
      <c r="F160" s="9">
        <v>646.16082206847204</v>
      </c>
      <c r="G160" s="9">
        <v>879.60187838307104</v>
      </c>
      <c r="H160" s="9">
        <v>59.361183952877703</v>
      </c>
      <c r="I160" s="9">
        <v>695.66267950178201</v>
      </c>
      <c r="J160" s="9">
        <v>2248.8047590954502</v>
      </c>
      <c r="K160" s="9">
        <f t="shared" ref="K160:K170" si="15">K146</f>
        <v>46</v>
      </c>
      <c r="L160" s="44"/>
    </row>
    <row r="161" spans="1:12" x14ac:dyDescent="0.35">
      <c r="A161" s="10">
        <v>45199</v>
      </c>
      <c r="B161" s="9">
        <v>5533.61300823274</v>
      </c>
      <c r="C161" s="9">
        <v>5946.3674067880302</v>
      </c>
      <c r="D161" s="9">
        <v>2500.7343681485099</v>
      </c>
      <c r="E161" s="9">
        <v>4187.6414457579604</v>
      </c>
      <c r="F161" s="9">
        <v>589.50841116598201</v>
      </c>
      <c r="G161" s="9">
        <v>949.02222520161604</v>
      </c>
      <c r="H161" s="9">
        <v>48.038763910502198</v>
      </c>
      <c r="I161" s="9">
        <v>726.03207789760597</v>
      </c>
      <c r="J161" s="9">
        <v>2332.13657296978</v>
      </c>
      <c r="K161" s="9">
        <f t="shared" si="15"/>
        <v>36</v>
      </c>
      <c r="L161" s="44"/>
    </row>
    <row r="162" spans="1:12" x14ac:dyDescent="0.35">
      <c r="A162" s="10">
        <v>45230</v>
      </c>
      <c r="B162" s="9">
        <v>6025.7214116357</v>
      </c>
      <c r="C162" s="9">
        <v>6084.8920253531996</v>
      </c>
      <c r="D162" s="9">
        <v>2679.4834519087399</v>
      </c>
      <c r="E162" s="9">
        <v>4369.6730866918597</v>
      </c>
      <c r="F162" s="9">
        <v>619.016942658728</v>
      </c>
      <c r="G162" s="9">
        <v>828.68165713610404</v>
      </c>
      <c r="H162" s="9">
        <v>60.924919613895099</v>
      </c>
      <c r="I162" s="9">
        <v>805.00209518184499</v>
      </c>
      <c r="J162" s="9">
        <v>2549.0004663549698</v>
      </c>
      <c r="K162" s="9">
        <f t="shared" si="15"/>
        <v>37</v>
      </c>
      <c r="L162" s="44"/>
    </row>
    <row r="163" spans="1:12" x14ac:dyDescent="0.35">
      <c r="A163" s="10">
        <v>45260</v>
      </c>
      <c r="B163" s="9">
        <v>5910.4094070820302</v>
      </c>
      <c r="C163" s="9">
        <v>6127.67094272534</v>
      </c>
      <c r="D163" s="9">
        <v>2607.0825123398699</v>
      </c>
      <c r="E163" s="9">
        <v>4594.28261846442</v>
      </c>
      <c r="F163" s="9">
        <v>600.26151893925305</v>
      </c>
      <c r="G163" s="9">
        <v>848.83262883871203</v>
      </c>
      <c r="H163" s="9">
        <v>84.666563490430903</v>
      </c>
      <c r="I163" s="9">
        <v>668.71436670882099</v>
      </c>
      <c r="J163" s="9">
        <v>2535.48055438547</v>
      </c>
      <c r="K163" s="9">
        <f t="shared" si="15"/>
        <v>34</v>
      </c>
      <c r="L163" s="44"/>
    </row>
    <row r="164" spans="1:12" x14ac:dyDescent="0.35">
      <c r="A164" s="10">
        <v>45291</v>
      </c>
      <c r="B164" s="9">
        <v>6211.3695818799797</v>
      </c>
      <c r="C164" s="9">
        <v>5931.7336966959701</v>
      </c>
      <c r="D164" s="9">
        <v>2716.31257956953</v>
      </c>
      <c r="E164" s="9">
        <v>4319.3061150788099</v>
      </c>
      <c r="F164" s="9">
        <v>628.50278797697001</v>
      </c>
      <c r="G164" s="9">
        <v>812.76066023928502</v>
      </c>
      <c r="H164" s="9">
        <v>93.2226231863457</v>
      </c>
      <c r="I164" s="9">
        <v>746.702064161007</v>
      </c>
      <c r="J164" s="9">
        <v>2635.70417427858</v>
      </c>
      <c r="K164" s="9">
        <f t="shared" si="15"/>
        <v>34</v>
      </c>
      <c r="L164" s="44"/>
    </row>
    <row r="165" spans="1:12" x14ac:dyDescent="0.35">
      <c r="A165" s="10">
        <v>45322</v>
      </c>
      <c r="B165" s="9">
        <v>6102.1614703096402</v>
      </c>
      <c r="C165" s="9">
        <v>6323.9514215297204</v>
      </c>
      <c r="D165" s="9">
        <v>2517.7228461817299</v>
      </c>
      <c r="E165" s="9">
        <v>4475.0975147313002</v>
      </c>
      <c r="F165" s="9">
        <v>652.60387985205796</v>
      </c>
      <c r="G165" s="9">
        <v>998.49301211151703</v>
      </c>
      <c r="H165" s="9">
        <v>94.063391661485298</v>
      </c>
      <c r="I165" s="9">
        <v>750.39007195242505</v>
      </c>
      <c r="J165" s="9">
        <v>2852.06594914988</v>
      </c>
      <c r="K165" s="9">
        <f t="shared" si="15"/>
        <v>36</v>
      </c>
      <c r="L165" s="44"/>
    </row>
    <row r="166" spans="1:12" x14ac:dyDescent="0.35">
      <c r="A166" s="10">
        <v>45351</v>
      </c>
      <c r="B166" s="9">
        <v>5903.2251183386898</v>
      </c>
      <c r="C166" s="9">
        <v>6072.5815277392503</v>
      </c>
      <c r="D166" s="9">
        <v>2506.92178746223</v>
      </c>
      <c r="E166" s="9">
        <v>4498.39529768597</v>
      </c>
      <c r="F166" s="9">
        <v>624.01387367747895</v>
      </c>
      <c r="G166" s="9">
        <v>830.750574767638</v>
      </c>
      <c r="H166" s="9">
        <v>84.633180104248893</v>
      </c>
      <c r="I166" s="9">
        <v>720.57139035931198</v>
      </c>
      <c r="J166" s="9">
        <v>2775.1291426228199</v>
      </c>
      <c r="K166" s="9">
        <f t="shared" si="15"/>
        <v>42</v>
      </c>
      <c r="L166" s="44"/>
    </row>
    <row r="167" spans="1:12" x14ac:dyDescent="0.35">
      <c r="A167" s="10">
        <v>45382</v>
      </c>
      <c r="B167" s="9">
        <v>6285.38366447505</v>
      </c>
      <c r="C167" s="9">
        <v>6570.1041807967204</v>
      </c>
      <c r="D167" s="9">
        <v>2564.4222247410298</v>
      </c>
      <c r="E167" s="9">
        <v>4769.6280407590302</v>
      </c>
      <c r="F167" s="9">
        <v>686.78253656346203</v>
      </c>
      <c r="G167" s="9">
        <v>960.15600603807104</v>
      </c>
      <c r="H167" s="9">
        <v>80.778440053518906</v>
      </c>
      <c r="I167" s="9">
        <v>745.60307961929402</v>
      </c>
      <c r="J167" s="9">
        <v>2968.4446126552102</v>
      </c>
      <c r="K167" s="9">
        <f t="shared" si="15"/>
        <v>47</v>
      </c>
      <c r="L167" s="44"/>
    </row>
    <row r="168" spans="1:12" x14ac:dyDescent="0.35">
      <c r="A168" s="10">
        <v>45412</v>
      </c>
      <c r="B168" s="9">
        <v>6180.58149114362</v>
      </c>
      <c r="C168" s="9">
        <v>5940.4899830355598</v>
      </c>
      <c r="D168" s="9">
        <v>2554.05888993692</v>
      </c>
      <c r="E168" s="9">
        <v>4422.19241721254</v>
      </c>
      <c r="F168" s="9">
        <v>676.13092506801604</v>
      </c>
      <c r="G168" s="9">
        <v>941.135357754246</v>
      </c>
      <c r="H168" s="9">
        <v>96.456363157418707</v>
      </c>
      <c r="I168" s="9">
        <v>698.78317937902</v>
      </c>
      <c r="J168" s="9">
        <v>3069.01604956961</v>
      </c>
      <c r="K168" s="9">
        <f t="shared" si="15"/>
        <v>46</v>
      </c>
      <c r="L168" s="44"/>
    </row>
    <row r="169" spans="1:12" x14ac:dyDescent="0.35">
      <c r="A169" s="10">
        <v>45443</v>
      </c>
      <c r="B169" s="9">
        <v>7043.7756030921601</v>
      </c>
      <c r="C169" s="9">
        <v>7241.7572628689804</v>
      </c>
      <c r="D169" s="9">
        <v>2964.9670264947599</v>
      </c>
      <c r="E169" s="9">
        <v>4973.9954992819603</v>
      </c>
      <c r="F169" s="9">
        <v>693.87840765997998</v>
      </c>
      <c r="G169" s="9">
        <v>828.49565041145297</v>
      </c>
      <c r="H169" s="9">
        <v>88.674148468929403</v>
      </c>
      <c r="I169" s="9">
        <v>1613.88693667957</v>
      </c>
      <c r="J169" s="9">
        <v>3554.4305627056401</v>
      </c>
      <c r="K169" s="9">
        <f t="shared" si="15"/>
        <v>42</v>
      </c>
    </row>
    <row r="170" spans="1:12" x14ac:dyDescent="0.35">
      <c r="A170" s="10">
        <v>45473</v>
      </c>
      <c r="B170" s="9">
        <v>6515.6279759047002</v>
      </c>
      <c r="C170" s="9">
        <v>6645.9502917315403</v>
      </c>
      <c r="D170" s="9">
        <v>2568.7252398461201</v>
      </c>
      <c r="E170" s="9">
        <v>4472.3364264730299</v>
      </c>
      <c r="F170" s="9">
        <v>690.19569179612495</v>
      </c>
      <c r="G170" s="9">
        <v>1075.7235020488099</v>
      </c>
      <c r="H170" s="9">
        <v>78.211723779409297</v>
      </c>
      <c r="I170" s="9">
        <v>1029.65312995262</v>
      </c>
      <c r="J170" s="9">
        <v>3054.9194213934402</v>
      </c>
      <c r="K170" s="9">
        <f t="shared" si="15"/>
        <v>33</v>
      </c>
    </row>
    <row r="171" spans="1:12" x14ac:dyDescent="0.35">
      <c r="A171" s="10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2" x14ac:dyDescent="0.35">
      <c r="A172" s="10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2" x14ac:dyDescent="0.35">
      <c r="A173" s="10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2" x14ac:dyDescent="0.35">
      <c r="A174" s="10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2" x14ac:dyDescent="0.35">
      <c r="A175" s="10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2" x14ac:dyDescent="0.35">
      <c r="A176" s="10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35">
      <c r="A177" s="10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35">
      <c r="A178" s="10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35">
      <c r="A179" s="10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35">
      <c r="A180" s="10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35">
      <c r="A181" s="10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35">
      <c r="A182" s="10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35">
      <c r="A183" s="10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35">
      <c r="A184" s="10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35">
      <c r="A185" s="10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ht="15.5" x14ac:dyDescent="0.35">
      <c r="A186" s="12" t="s">
        <v>13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35">
      <c r="A187" s="10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35">
      <c r="A188" s="10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35">
      <c r="A189" s="10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35">
      <c r="A190" s="10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35">
      <c r="A191" s="10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35">
      <c r="A192" s="10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35">
      <c r="A193" s="10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35">
      <c r="A194" s="10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35">
      <c r="A195" s="10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35">
      <c r="A196" s="10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35">
      <c r="A197" s="10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35">
      <c r="A198" s="10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35">
      <c r="A199" s="10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35">
      <c r="A200" s="10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35">
      <c r="A201" s="10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35">
      <c r="A202" s="10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35">
      <c r="A203" s="31" t="s">
        <v>0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</row>
    <row r="204" spans="1:11" x14ac:dyDescent="0.3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</row>
    <row r="205" spans="1:11" ht="23.5" x14ac:dyDescent="0.35">
      <c r="A205" s="32" t="s">
        <v>16</v>
      </c>
      <c r="B205" s="32"/>
      <c r="C205" s="32"/>
      <c r="D205" s="32"/>
      <c r="E205" s="32"/>
      <c r="F205" s="32"/>
      <c r="G205" s="32"/>
      <c r="H205" s="32"/>
      <c r="I205" s="32"/>
      <c r="J205" s="32"/>
      <c r="K205" s="32"/>
    </row>
    <row r="206" spans="1:11" ht="23.5" x14ac:dyDescent="0.35">
      <c r="A206" s="2"/>
      <c r="B206" s="3"/>
      <c r="C206" s="3"/>
      <c r="D206" s="3"/>
      <c r="E206" s="4"/>
      <c r="F206" s="3"/>
      <c r="G206" s="4"/>
      <c r="H206" s="3"/>
      <c r="I206" s="4"/>
      <c r="J206" s="33" t="s">
        <v>2</v>
      </c>
      <c r="K206" s="33"/>
    </row>
    <row r="207" spans="1:11" x14ac:dyDescent="0.35">
      <c r="A207" s="34" t="s">
        <v>3</v>
      </c>
      <c r="B207" s="37" t="s">
        <v>4</v>
      </c>
      <c r="C207" s="38"/>
      <c r="D207" s="38"/>
      <c r="E207" s="38"/>
      <c r="F207" s="38"/>
      <c r="G207" s="38"/>
      <c r="H207" s="38"/>
      <c r="I207" s="38"/>
      <c r="J207" s="39"/>
      <c r="K207" s="40"/>
    </row>
    <row r="208" spans="1:11" x14ac:dyDescent="0.35">
      <c r="A208" s="35"/>
      <c r="B208" s="27" t="s">
        <v>5</v>
      </c>
      <c r="C208" s="41"/>
      <c r="D208" s="27" t="s">
        <v>6</v>
      </c>
      <c r="E208" s="41"/>
      <c r="F208" s="27" t="s">
        <v>7</v>
      </c>
      <c r="G208" s="41"/>
      <c r="H208" s="27" t="s">
        <v>8</v>
      </c>
      <c r="I208" s="41"/>
      <c r="J208" s="27" t="s">
        <v>9</v>
      </c>
      <c r="K208" s="28"/>
    </row>
    <row r="209" spans="1:17" x14ac:dyDescent="0.35">
      <c r="A209" s="36"/>
      <c r="B209" s="5" t="s">
        <v>10</v>
      </c>
      <c r="C209" s="5" t="s">
        <v>11</v>
      </c>
      <c r="D209" s="5" t="s">
        <v>10</v>
      </c>
      <c r="E209" s="5" t="s">
        <v>11</v>
      </c>
      <c r="F209" s="5" t="s">
        <v>10</v>
      </c>
      <c r="G209" s="5" t="s">
        <v>11</v>
      </c>
      <c r="H209" s="5" t="s">
        <v>10</v>
      </c>
      <c r="I209" s="5" t="s">
        <v>11</v>
      </c>
      <c r="J209" s="5" t="s">
        <v>10</v>
      </c>
      <c r="K209" s="6" t="s">
        <v>11</v>
      </c>
    </row>
    <row r="210" spans="1:17" x14ac:dyDescent="0.35">
      <c r="A210" s="7" t="s">
        <v>16</v>
      </c>
      <c r="B210" s="8">
        <f>B211+B212+B213+B214+B215+B216+B217+B218+B219+B220+B221+B222</f>
        <v>64789</v>
      </c>
      <c r="C210" s="8">
        <f>C211+C212+C213+C214+C215+C216+C217+C218+C219+C220+C221+C222</f>
        <v>68064</v>
      </c>
      <c r="D210" s="8">
        <f t="shared" ref="D210:K210" si="16">D211+D212+D213+D214+D215+D216+D217+D218+D219+D220+D221+D222</f>
        <v>27876</v>
      </c>
      <c r="E210" s="8">
        <f t="shared" si="16"/>
        <v>52695</v>
      </c>
      <c r="F210" s="8">
        <f t="shared" si="16"/>
        <v>7596</v>
      </c>
      <c r="G210" s="8">
        <f t="shared" si="16"/>
        <v>8638</v>
      </c>
      <c r="H210" s="8">
        <f t="shared" si="16"/>
        <v>652</v>
      </c>
      <c r="I210" s="8">
        <f t="shared" si="16"/>
        <v>6417</v>
      </c>
      <c r="J210" s="8">
        <f t="shared" si="16"/>
        <v>28665</v>
      </c>
      <c r="K210" s="8">
        <f t="shared" si="16"/>
        <v>314</v>
      </c>
      <c r="L210" s="44">
        <f>B210-C210</f>
        <v>-3275</v>
      </c>
      <c r="M210" s="9"/>
      <c r="N210" s="9"/>
      <c r="O210" s="9"/>
      <c r="P210" s="9"/>
      <c r="Q210" s="9"/>
    </row>
    <row r="211" spans="1:17" x14ac:dyDescent="0.35">
      <c r="A211" s="10">
        <v>44743</v>
      </c>
      <c r="B211" s="9">
        <f t="shared" ref="B211:C222" si="17">D211+F211+H211+J211</f>
        <v>5427</v>
      </c>
      <c r="C211" s="9">
        <f t="shared" si="17"/>
        <v>6680</v>
      </c>
      <c r="D211" s="9">
        <v>2215</v>
      </c>
      <c r="E211" s="9">
        <v>5562</v>
      </c>
      <c r="F211" s="9">
        <v>546</v>
      </c>
      <c r="G211" s="9">
        <v>587</v>
      </c>
      <c r="H211" s="9">
        <v>54</v>
      </c>
      <c r="I211" s="9">
        <v>519</v>
      </c>
      <c r="J211" s="9">
        <v>2612</v>
      </c>
      <c r="K211" s="9">
        <v>12</v>
      </c>
      <c r="L211" s="44">
        <f t="shared" ref="L211:L221" si="18">B211-C211</f>
        <v>-1253</v>
      </c>
    </row>
    <row r="212" spans="1:17" x14ac:dyDescent="0.35">
      <c r="A212" s="10">
        <v>44774</v>
      </c>
      <c r="B212" s="9">
        <f t="shared" si="17"/>
        <v>6263</v>
      </c>
      <c r="C212" s="9">
        <f t="shared" si="17"/>
        <v>7024</v>
      </c>
      <c r="D212" s="9">
        <v>2734</v>
      </c>
      <c r="E212" s="9">
        <v>6007</v>
      </c>
      <c r="F212" s="9">
        <v>606</v>
      </c>
      <c r="G212" s="9">
        <v>750</v>
      </c>
      <c r="H212" s="9">
        <v>71</v>
      </c>
      <c r="I212" s="9">
        <v>253</v>
      </c>
      <c r="J212" s="9">
        <v>2852</v>
      </c>
      <c r="K212" s="9">
        <v>14</v>
      </c>
      <c r="L212" s="44">
        <f t="shared" si="18"/>
        <v>-761</v>
      </c>
    </row>
    <row r="213" spans="1:17" x14ac:dyDescent="0.35">
      <c r="A213" s="10">
        <v>44805</v>
      </c>
      <c r="B213" s="9">
        <f t="shared" si="17"/>
        <v>5709</v>
      </c>
      <c r="C213" s="9">
        <f t="shared" si="17"/>
        <v>6136</v>
      </c>
      <c r="D213" s="9">
        <v>2438</v>
      </c>
      <c r="E213" s="9">
        <v>4951</v>
      </c>
      <c r="F213" s="9">
        <v>565</v>
      </c>
      <c r="G213" s="9">
        <v>678</v>
      </c>
      <c r="H213" s="9">
        <v>120</v>
      </c>
      <c r="I213" s="9">
        <v>494</v>
      </c>
      <c r="J213" s="13">
        <v>2586</v>
      </c>
      <c r="K213" s="13">
        <v>13</v>
      </c>
      <c r="L213" s="44">
        <f t="shared" si="18"/>
        <v>-427</v>
      </c>
      <c r="M213" s="9"/>
    </row>
    <row r="214" spans="1:17" x14ac:dyDescent="0.35">
      <c r="A214" s="10">
        <v>44835</v>
      </c>
      <c r="B214" s="9">
        <f t="shared" si="17"/>
        <v>5094</v>
      </c>
      <c r="C214" s="9">
        <f t="shared" si="17"/>
        <v>5954</v>
      </c>
      <c r="D214" s="9">
        <v>2281</v>
      </c>
      <c r="E214" s="9">
        <v>4657</v>
      </c>
      <c r="F214" s="9">
        <v>622</v>
      </c>
      <c r="G214" s="9">
        <v>699</v>
      </c>
      <c r="H214" s="9">
        <v>33</v>
      </c>
      <c r="I214" s="9">
        <v>552</v>
      </c>
      <c r="J214" s="9">
        <v>2158</v>
      </c>
      <c r="K214" s="9">
        <v>46</v>
      </c>
      <c r="L214" s="44">
        <f t="shared" si="18"/>
        <v>-860</v>
      </c>
      <c r="M214" s="9"/>
    </row>
    <row r="215" spans="1:17" x14ac:dyDescent="0.35">
      <c r="A215" s="10">
        <v>44866</v>
      </c>
      <c r="B215" s="9">
        <f t="shared" si="17"/>
        <v>5360</v>
      </c>
      <c r="C215" s="9">
        <f t="shared" si="17"/>
        <v>5533</v>
      </c>
      <c r="D215" s="9">
        <v>2246</v>
      </c>
      <c r="E215" s="9">
        <v>4340</v>
      </c>
      <c r="F215" s="9">
        <v>751</v>
      </c>
      <c r="G215" s="9">
        <v>677</v>
      </c>
      <c r="H215" s="9">
        <v>41</v>
      </c>
      <c r="I215" s="9">
        <v>486</v>
      </c>
      <c r="J215" s="9">
        <v>2322</v>
      </c>
      <c r="K215" s="9">
        <v>30</v>
      </c>
      <c r="L215" s="44">
        <f t="shared" si="18"/>
        <v>-173</v>
      </c>
    </row>
    <row r="216" spans="1:17" x14ac:dyDescent="0.35">
      <c r="A216" s="10">
        <v>44896</v>
      </c>
      <c r="B216" s="9">
        <f t="shared" si="17"/>
        <v>5361</v>
      </c>
      <c r="C216" s="9">
        <f t="shared" si="17"/>
        <v>5734</v>
      </c>
      <c r="D216" s="9">
        <v>2308</v>
      </c>
      <c r="E216" s="9">
        <v>4256</v>
      </c>
      <c r="F216" s="9">
        <v>780</v>
      </c>
      <c r="G216" s="9">
        <v>733</v>
      </c>
      <c r="H216" s="9">
        <v>27</v>
      </c>
      <c r="I216" s="9">
        <v>714</v>
      </c>
      <c r="J216" s="9">
        <v>2246</v>
      </c>
      <c r="K216" s="9">
        <v>31</v>
      </c>
      <c r="L216" s="44">
        <f t="shared" si="18"/>
        <v>-373</v>
      </c>
    </row>
    <row r="217" spans="1:17" x14ac:dyDescent="0.35">
      <c r="A217" s="10">
        <v>44927</v>
      </c>
      <c r="B217" s="9">
        <f t="shared" si="17"/>
        <v>4980</v>
      </c>
      <c r="C217" s="9">
        <f t="shared" si="17"/>
        <v>5411</v>
      </c>
      <c r="D217" s="9">
        <v>2222</v>
      </c>
      <c r="E217" s="9">
        <v>4109</v>
      </c>
      <c r="F217" s="9">
        <v>686</v>
      </c>
      <c r="G217" s="9">
        <v>681</v>
      </c>
      <c r="H217" s="9">
        <v>61</v>
      </c>
      <c r="I217" s="9">
        <v>593</v>
      </c>
      <c r="J217" s="9">
        <v>2011</v>
      </c>
      <c r="K217" s="9">
        <v>28</v>
      </c>
      <c r="L217" s="44">
        <f t="shared" si="18"/>
        <v>-431</v>
      </c>
    </row>
    <row r="218" spans="1:17" x14ac:dyDescent="0.35">
      <c r="A218" s="10">
        <v>44958</v>
      </c>
      <c r="B218" s="9">
        <f>D218+F218+H218+J218</f>
        <v>4920</v>
      </c>
      <c r="C218" s="9">
        <f t="shared" si="17"/>
        <v>5233</v>
      </c>
      <c r="D218" s="9">
        <v>2199</v>
      </c>
      <c r="E218" s="9">
        <v>4104</v>
      </c>
      <c r="F218" s="9">
        <v>591</v>
      </c>
      <c r="G218" s="9">
        <v>677</v>
      </c>
      <c r="H218" s="9">
        <v>93</v>
      </c>
      <c r="I218" s="9">
        <v>423</v>
      </c>
      <c r="J218" s="9">
        <v>2037</v>
      </c>
      <c r="K218" s="9">
        <v>29</v>
      </c>
      <c r="L218" s="44">
        <f t="shared" si="18"/>
        <v>-313</v>
      </c>
    </row>
    <row r="219" spans="1:17" x14ac:dyDescent="0.35">
      <c r="A219" s="10">
        <v>44986</v>
      </c>
      <c r="B219" s="9">
        <f t="shared" ref="B219:B222" si="19">D219+F219+H219+J219</f>
        <v>5949</v>
      </c>
      <c r="C219" s="9">
        <f t="shared" si="17"/>
        <v>5412</v>
      </c>
      <c r="D219" s="9">
        <v>2422</v>
      </c>
      <c r="E219" s="9">
        <v>4158</v>
      </c>
      <c r="F219" s="9">
        <v>666</v>
      </c>
      <c r="G219" s="9">
        <v>705</v>
      </c>
      <c r="H219" s="9">
        <v>55</v>
      </c>
      <c r="I219" s="9">
        <v>521</v>
      </c>
      <c r="J219" s="9">
        <v>2806</v>
      </c>
      <c r="K219" s="9">
        <v>28</v>
      </c>
      <c r="L219" s="44">
        <f t="shared" si="18"/>
        <v>537</v>
      </c>
    </row>
    <row r="220" spans="1:17" x14ac:dyDescent="0.35">
      <c r="A220" s="10">
        <v>45017</v>
      </c>
      <c r="B220" s="9">
        <f t="shared" si="19"/>
        <v>5078</v>
      </c>
      <c r="C220" s="9">
        <f t="shared" si="17"/>
        <v>4944</v>
      </c>
      <c r="D220" s="9">
        <v>2135</v>
      </c>
      <c r="E220" s="9">
        <v>3622</v>
      </c>
      <c r="F220" s="9">
        <v>554</v>
      </c>
      <c r="G220" s="9">
        <v>725</v>
      </c>
      <c r="H220" s="9">
        <v>26</v>
      </c>
      <c r="I220" s="9">
        <v>578</v>
      </c>
      <c r="J220" s="9">
        <v>2363</v>
      </c>
      <c r="K220" s="9">
        <v>19</v>
      </c>
      <c r="L220" s="44">
        <f t="shared" si="18"/>
        <v>134</v>
      </c>
    </row>
    <row r="221" spans="1:17" x14ac:dyDescent="0.35">
      <c r="A221" s="10">
        <v>45047</v>
      </c>
      <c r="B221" s="9">
        <f t="shared" si="19"/>
        <v>5503</v>
      </c>
      <c r="C221" s="9">
        <f t="shared" si="17"/>
        <v>5348</v>
      </c>
      <c r="D221" s="9">
        <v>2565</v>
      </c>
      <c r="E221" s="9">
        <v>3752</v>
      </c>
      <c r="F221" s="9">
        <v>638</v>
      </c>
      <c r="G221" s="9">
        <v>980</v>
      </c>
      <c r="H221" s="9">
        <v>31</v>
      </c>
      <c r="I221" s="9">
        <v>580</v>
      </c>
      <c r="J221" s="9">
        <v>2269</v>
      </c>
      <c r="K221" s="9">
        <v>36</v>
      </c>
      <c r="L221" s="44">
        <f t="shared" si="18"/>
        <v>155</v>
      </c>
    </row>
    <row r="222" spans="1:17" x14ac:dyDescent="0.35">
      <c r="A222" s="10">
        <v>45078</v>
      </c>
      <c r="B222" s="9">
        <f t="shared" si="19"/>
        <v>5145</v>
      </c>
      <c r="C222" s="9">
        <f t="shared" si="17"/>
        <v>4655</v>
      </c>
      <c r="D222" s="9">
        <v>2111</v>
      </c>
      <c r="E222" s="9">
        <v>3177</v>
      </c>
      <c r="F222" s="9">
        <v>591</v>
      </c>
      <c r="G222" s="9">
        <v>746</v>
      </c>
      <c r="H222" s="9">
        <v>40</v>
      </c>
      <c r="I222" s="9">
        <v>704</v>
      </c>
      <c r="J222" s="9">
        <v>2403</v>
      </c>
      <c r="K222" s="9">
        <v>28</v>
      </c>
      <c r="L222" s="44">
        <f>B222-C222</f>
        <v>490</v>
      </c>
    </row>
    <row r="223" spans="1:17" x14ac:dyDescent="0.35">
      <c r="A223" s="29" t="s">
        <v>12</v>
      </c>
      <c r="B223" s="30"/>
      <c r="C223" s="30"/>
      <c r="D223" s="30"/>
      <c r="E223" s="30"/>
      <c r="F223" s="30"/>
      <c r="G223" s="30"/>
      <c r="H223" s="30"/>
      <c r="I223" s="30"/>
      <c r="J223" s="30"/>
      <c r="K223" s="30"/>
    </row>
    <row r="224" spans="1:17" x14ac:dyDescent="0.35">
      <c r="A224" s="7" t="str">
        <f>A210</f>
        <v>FY23</v>
      </c>
      <c r="B224" s="8">
        <f>B225+B226+B227+B228+B229+B230+B231+B232+B233+B234+B235+B236</f>
        <v>64760.51454302964</v>
      </c>
      <c r="C224" s="8">
        <f t="shared" ref="C224:J224" si="20">C225+C226+C227+C228+C229+C230+C231+C232+C233+C234+C235+C236</f>
        <v>68305.738737537555</v>
      </c>
      <c r="D224" s="8">
        <f t="shared" si="20"/>
        <v>27919.843432022775</v>
      </c>
      <c r="E224" s="8">
        <f t="shared" si="20"/>
        <v>52838.803993544585</v>
      </c>
      <c r="F224" s="8">
        <f t="shared" si="20"/>
        <v>7580.3193344293559</v>
      </c>
      <c r="G224" s="8">
        <f t="shared" si="20"/>
        <v>8634.7349901272282</v>
      </c>
      <c r="H224" s="8">
        <f t="shared" si="20"/>
        <v>640.71791172041651</v>
      </c>
      <c r="I224" s="8">
        <f t="shared" si="20"/>
        <v>6412.6296608073371</v>
      </c>
      <c r="J224" s="8">
        <f t="shared" si="20"/>
        <v>28626.093442609021</v>
      </c>
      <c r="K224" s="8">
        <f>K225+K226+K227+K228+K229+K230+K231+K232+K233+K234+K235+K236</f>
        <v>314</v>
      </c>
      <c r="L224" s="44">
        <f>B224-C224</f>
        <v>-3545.2241945079149</v>
      </c>
    </row>
    <row r="225" spans="1:11" x14ac:dyDescent="0.35">
      <c r="A225" s="10">
        <v>44743</v>
      </c>
      <c r="B225" s="9">
        <v>5973.8525220497404</v>
      </c>
      <c r="C225" s="9">
        <v>6913.6154497268199</v>
      </c>
      <c r="D225" s="9">
        <v>2566.6651922522801</v>
      </c>
      <c r="E225" s="9">
        <v>5680.4109095464801</v>
      </c>
      <c r="F225" s="9">
        <v>624.81866027810804</v>
      </c>
      <c r="G225" s="9">
        <v>562.42246040503403</v>
      </c>
      <c r="H225" s="9">
        <v>56.4542620308709</v>
      </c>
      <c r="I225" s="9">
        <v>498.00880716032901</v>
      </c>
      <c r="J225" s="9">
        <v>2537.2338362896699</v>
      </c>
      <c r="K225" s="9">
        <v>12</v>
      </c>
    </row>
    <row r="226" spans="1:11" x14ac:dyDescent="0.35">
      <c r="A226" s="10">
        <v>44774</v>
      </c>
      <c r="B226" s="9">
        <v>6053.1697653487399</v>
      </c>
      <c r="C226" s="9">
        <v>6903.0594598685002</v>
      </c>
      <c r="D226" s="9">
        <v>2727.9354108825801</v>
      </c>
      <c r="E226" s="9">
        <v>5712.7487419699601</v>
      </c>
      <c r="F226" s="9">
        <v>619.71347905367804</v>
      </c>
      <c r="G226" s="9">
        <v>711.78320806658905</v>
      </c>
      <c r="H226" s="9">
        <v>75.544592825934004</v>
      </c>
      <c r="I226" s="9">
        <v>392.33995486644301</v>
      </c>
      <c r="J226" s="9">
        <v>2780.9124077469601</v>
      </c>
      <c r="K226" s="9">
        <v>14</v>
      </c>
    </row>
    <row r="227" spans="1:11" x14ac:dyDescent="0.35">
      <c r="A227" s="10">
        <v>44805</v>
      </c>
      <c r="B227" s="9">
        <v>5673.2917315222603</v>
      </c>
      <c r="C227" s="9">
        <v>6283.6808848524197</v>
      </c>
      <c r="D227" s="9">
        <v>2441.9309431756001</v>
      </c>
      <c r="E227" s="9">
        <v>5029.8768343137799</v>
      </c>
      <c r="F227" s="9">
        <v>588.47828550115298</v>
      </c>
      <c r="G227" s="9">
        <v>708.98759570932305</v>
      </c>
      <c r="H227" s="9">
        <v>96.543827914969</v>
      </c>
      <c r="I227" s="9">
        <v>495.51921228008598</v>
      </c>
      <c r="J227" s="9">
        <v>2587.6553150336299</v>
      </c>
      <c r="K227" s="9">
        <v>13</v>
      </c>
    </row>
    <row r="228" spans="1:11" x14ac:dyDescent="0.35">
      <c r="A228" s="10">
        <v>44835</v>
      </c>
      <c r="B228" s="9">
        <v>5299.9090876322198</v>
      </c>
      <c r="C228" s="9">
        <v>6168.1884648146597</v>
      </c>
      <c r="D228" s="9">
        <v>2300.9635763472802</v>
      </c>
      <c r="E228" s="9">
        <v>4895.4197339824696</v>
      </c>
      <c r="F228" s="9">
        <v>637.423472097385</v>
      </c>
      <c r="G228" s="9">
        <v>707.266699505573</v>
      </c>
      <c r="H228" s="9">
        <v>37.121231402157598</v>
      </c>
      <c r="I228" s="9">
        <v>459.58970987052902</v>
      </c>
      <c r="J228" s="9">
        <v>2107.9497896417502</v>
      </c>
      <c r="K228" s="9">
        <v>46</v>
      </c>
    </row>
    <row r="229" spans="1:11" x14ac:dyDescent="0.35">
      <c r="A229" s="10">
        <v>44866</v>
      </c>
      <c r="B229" s="9">
        <v>5375.2252799548096</v>
      </c>
      <c r="C229" s="9">
        <v>5536.5272657402302</v>
      </c>
      <c r="D229" s="9">
        <v>2168.7681932402502</v>
      </c>
      <c r="E229" s="9">
        <v>4363.0333312275798</v>
      </c>
      <c r="F229" s="9">
        <v>723.28216071199699</v>
      </c>
      <c r="G229" s="9">
        <v>715.34373371967104</v>
      </c>
      <c r="H229" s="9">
        <v>39.734739111769301</v>
      </c>
      <c r="I229" s="9">
        <v>491.51099980883799</v>
      </c>
      <c r="J229" s="9">
        <v>2380.7170165981302</v>
      </c>
      <c r="K229" s="9">
        <v>30</v>
      </c>
    </row>
    <row r="230" spans="1:11" x14ac:dyDescent="0.35">
      <c r="A230" s="10">
        <v>44896</v>
      </c>
      <c r="B230" s="9">
        <v>5194.7289085563298</v>
      </c>
      <c r="C230" s="9">
        <v>5455.3201883109496</v>
      </c>
      <c r="D230" s="9">
        <v>2162.0876001110501</v>
      </c>
      <c r="E230" s="9">
        <v>4250.5197638065201</v>
      </c>
      <c r="F230" s="9">
        <v>637.250853442324</v>
      </c>
      <c r="G230" s="9">
        <v>688.561479957242</v>
      </c>
      <c r="H230" s="9">
        <v>35.881954287535898</v>
      </c>
      <c r="I230" s="9">
        <v>578.19464289859002</v>
      </c>
      <c r="J230" s="9">
        <v>2267.5507076068998</v>
      </c>
      <c r="K230" s="9">
        <v>31</v>
      </c>
    </row>
    <row r="231" spans="1:11" x14ac:dyDescent="0.35">
      <c r="A231" s="10">
        <v>44927</v>
      </c>
      <c r="B231" s="9">
        <v>5272.8720480665997</v>
      </c>
      <c r="C231" s="9">
        <v>5465.8839246784701</v>
      </c>
      <c r="D231" s="9">
        <v>2239.1032503197898</v>
      </c>
      <c r="E231" s="9">
        <v>4071.78964291391</v>
      </c>
      <c r="F231" s="9">
        <v>708.304905045547</v>
      </c>
      <c r="G231" s="9">
        <v>702.20270187133406</v>
      </c>
      <c r="H231" s="9">
        <v>48.223736006789302</v>
      </c>
      <c r="I231" s="9">
        <v>572.59617593461201</v>
      </c>
      <c r="J231" s="9">
        <v>2207.5671792984799</v>
      </c>
      <c r="K231" s="9">
        <v>28</v>
      </c>
    </row>
    <row r="232" spans="1:11" x14ac:dyDescent="0.35">
      <c r="A232" s="10">
        <v>44958</v>
      </c>
      <c r="B232" s="9">
        <v>5274.3420045104904</v>
      </c>
      <c r="C232" s="9">
        <v>5814.015776149</v>
      </c>
      <c r="D232" s="9">
        <v>2246.6378509800202</v>
      </c>
      <c r="E232" s="9">
        <v>4405.2717346194404</v>
      </c>
      <c r="F232" s="9">
        <v>618.03952473859601</v>
      </c>
      <c r="G232" s="9">
        <v>733.02574037744898</v>
      </c>
      <c r="H232" s="9">
        <v>95.639280234641205</v>
      </c>
      <c r="I232" s="9">
        <v>635.36042618129295</v>
      </c>
      <c r="J232" s="9">
        <v>2292.19692919927</v>
      </c>
      <c r="K232" s="9">
        <v>29</v>
      </c>
    </row>
    <row r="233" spans="1:11" x14ac:dyDescent="0.35">
      <c r="A233" s="10">
        <v>44986</v>
      </c>
      <c r="B233" s="9">
        <v>5245.0950343028198</v>
      </c>
      <c r="C233" s="9">
        <v>5296.4830264595603</v>
      </c>
      <c r="D233" s="9">
        <v>2245.87132210554</v>
      </c>
      <c r="E233" s="9">
        <v>3974.4770461990602</v>
      </c>
      <c r="F233" s="9">
        <v>588.81204496952796</v>
      </c>
      <c r="G233" s="9">
        <v>743.69713854215399</v>
      </c>
      <c r="H233" s="9">
        <v>48.4363540323764</v>
      </c>
      <c r="I233" s="9">
        <v>553.30616245853798</v>
      </c>
      <c r="J233" s="9">
        <v>2581.6926285191998</v>
      </c>
      <c r="K233" s="9">
        <v>28</v>
      </c>
    </row>
    <row r="234" spans="1:11" x14ac:dyDescent="0.35">
      <c r="A234" s="10">
        <v>45017</v>
      </c>
      <c r="B234" s="9">
        <v>5375.6719683247502</v>
      </c>
      <c r="C234" s="9">
        <v>5321.38236550685</v>
      </c>
      <c r="D234" s="9">
        <v>2258.0993098966201</v>
      </c>
      <c r="E234" s="9">
        <v>3983.0730850049299</v>
      </c>
      <c r="F234" s="9">
        <v>608.65147409418796</v>
      </c>
      <c r="G234" s="9">
        <v>776.69247120383204</v>
      </c>
      <c r="H234" s="9">
        <v>33.071347744075098</v>
      </c>
      <c r="I234" s="9">
        <v>558.49867182752303</v>
      </c>
      <c r="J234" s="9">
        <v>2426.5558483720101</v>
      </c>
      <c r="K234" s="9">
        <v>19</v>
      </c>
    </row>
    <row r="235" spans="1:11" x14ac:dyDescent="0.35">
      <c r="A235" s="10">
        <v>45047</v>
      </c>
      <c r="B235" s="9">
        <v>5280.0187867776503</v>
      </c>
      <c r="C235" s="9">
        <v>5074.0524579939402</v>
      </c>
      <c r="D235" s="9">
        <v>2495.6438893918098</v>
      </c>
      <c r="E235" s="9">
        <v>3651.7686759437202</v>
      </c>
      <c r="F235" s="9">
        <v>636.61822819717304</v>
      </c>
      <c r="G235" s="9">
        <v>867.33954160655196</v>
      </c>
      <c r="H235" s="9">
        <v>30.8914902740207</v>
      </c>
      <c r="I235" s="9">
        <v>576.10489243457801</v>
      </c>
      <c r="J235" s="9">
        <v>2290.9053788656001</v>
      </c>
      <c r="K235" s="9">
        <v>36</v>
      </c>
    </row>
    <row r="236" spans="1:11" x14ac:dyDescent="0.35">
      <c r="A236" s="10">
        <v>45078</v>
      </c>
      <c r="B236" s="9">
        <v>4742.3374059832204</v>
      </c>
      <c r="C236" s="9">
        <v>4073.5294734361601</v>
      </c>
      <c r="D236" s="9">
        <v>2066.1368933199501</v>
      </c>
      <c r="E236" s="9">
        <v>2820.4144940167398</v>
      </c>
      <c r="F236" s="9">
        <v>588.92624629967895</v>
      </c>
      <c r="G236" s="9">
        <v>717.41221916247503</v>
      </c>
      <c r="H236" s="9">
        <v>43.175095855277199</v>
      </c>
      <c r="I236" s="9">
        <v>601.60000508597898</v>
      </c>
      <c r="J236" s="9">
        <v>2165.1564054374298</v>
      </c>
      <c r="K236" s="9">
        <v>28</v>
      </c>
    </row>
    <row r="237" spans="1:11" x14ac:dyDescent="0.35">
      <c r="A237" s="10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spans="1:11" x14ac:dyDescent="0.35">
      <c r="A238" s="10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spans="1:11" x14ac:dyDescent="0.35">
      <c r="A239" s="10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spans="1:11" x14ac:dyDescent="0.35">
      <c r="A240" s="10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spans="1:11" x14ac:dyDescent="0.35">
      <c r="A241" s="10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spans="1:11" x14ac:dyDescent="0.35">
      <c r="A242" s="10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spans="1:11" x14ac:dyDescent="0.35">
      <c r="A243" s="10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spans="1:11" x14ac:dyDescent="0.35">
      <c r="A244" s="10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spans="1:11" x14ac:dyDescent="0.35">
      <c r="A245" s="10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spans="1:11" x14ac:dyDescent="0.35">
      <c r="A246" s="10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spans="1:11" x14ac:dyDescent="0.35">
      <c r="A247" s="10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spans="1:11" x14ac:dyDescent="0.35">
      <c r="A248" s="10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spans="1:11" x14ac:dyDescent="0.35">
      <c r="A249" s="10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spans="1:11" x14ac:dyDescent="0.35">
      <c r="A250" s="10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1" x14ac:dyDescent="0.35">
      <c r="A251" s="10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spans="1:11" ht="15.5" x14ac:dyDescent="0.35">
      <c r="A252" s="12" t="s">
        <v>13</v>
      </c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spans="1:11" x14ac:dyDescent="0.35">
      <c r="A253" s="10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spans="1:11" x14ac:dyDescent="0.35">
      <c r="A254" s="10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spans="1:11" x14ac:dyDescent="0.35">
      <c r="A255" s="10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spans="1:11" x14ac:dyDescent="0.35">
      <c r="A256" s="10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spans="1:11" x14ac:dyDescent="0.35">
      <c r="A257" s="10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spans="1:11" x14ac:dyDescent="0.35">
      <c r="A258" s="10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 spans="1:11" x14ac:dyDescent="0.35">
      <c r="A259" s="10"/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 spans="1:11" x14ac:dyDescent="0.35">
      <c r="A260" s="10"/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 spans="1:11" x14ac:dyDescent="0.35">
      <c r="A261" s="10"/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 spans="1:11" x14ac:dyDescent="0.35">
      <c r="A262" s="10"/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 spans="1:11" x14ac:dyDescent="0.35">
      <c r="A263" s="10"/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 spans="1:11" x14ac:dyDescent="0.35">
      <c r="A264" s="10"/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 spans="1:11" x14ac:dyDescent="0.35">
      <c r="A265" s="10"/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 spans="1:11" x14ac:dyDescent="0.35">
      <c r="A266" s="10"/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 spans="1:11" x14ac:dyDescent="0.35">
      <c r="A267" s="10"/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 spans="1:11" x14ac:dyDescent="0.35">
      <c r="A268" s="10"/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 spans="1:11" x14ac:dyDescent="0.35">
      <c r="A269" s="31" t="s">
        <v>0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</row>
    <row r="270" spans="1:11" x14ac:dyDescent="0.3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</row>
    <row r="271" spans="1:11" ht="23.5" x14ac:dyDescent="0.35">
      <c r="A271" s="32" t="s">
        <v>17</v>
      </c>
      <c r="B271" s="32"/>
      <c r="C271" s="32"/>
      <c r="D271" s="32"/>
      <c r="E271" s="32"/>
      <c r="F271" s="32"/>
      <c r="G271" s="32"/>
      <c r="H271" s="32"/>
      <c r="I271" s="32"/>
      <c r="J271" s="32"/>
      <c r="K271" s="32"/>
    </row>
    <row r="272" spans="1:11" ht="23.5" x14ac:dyDescent="0.35">
      <c r="A272" s="2"/>
      <c r="B272" s="3"/>
      <c r="C272" s="3"/>
      <c r="D272" s="3"/>
      <c r="E272" s="4"/>
      <c r="F272" s="3"/>
      <c r="G272" s="4"/>
      <c r="H272" s="3"/>
      <c r="I272" s="4"/>
      <c r="J272" s="33" t="s">
        <v>2</v>
      </c>
      <c r="K272" s="33"/>
    </row>
    <row r="273" spans="1:17" x14ac:dyDescent="0.35">
      <c r="A273" s="34" t="s">
        <v>3</v>
      </c>
      <c r="B273" s="37" t="s">
        <v>4</v>
      </c>
      <c r="C273" s="38"/>
      <c r="D273" s="38"/>
      <c r="E273" s="38"/>
      <c r="F273" s="38"/>
      <c r="G273" s="38"/>
      <c r="H273" s="38"/>
      <c r="I273" s="38"/>
      <c r="J273" s="39"/>
      <c r="K273" s="40"/>
    </row>
    <row r="274" spans="1:17" x14ac:dyDescent="0.35">
      <c r="A274" s="35"/>
      <c r="B274" s="27" t="s">
        <v>5</v>
      </c>
      <c r="C274" s="41"/>
      <c r="D274" s="27" t="s">
        <v>6</v>
      </c>
      <c r="E274" s="41"/>
      <c r="F274" s="27" t="s">
        <v>7</v>
      </c>
      <c r="G274" s="41"/>
      <c r="H274" s="27" t="s">
        <v>8</v>
      </c>
      <c r="I274" s="41"/>
      <c r="J274" s="27" t="s">
        <v>9</v>
      </c>
      <c r="K274" s="28"/>
      <c r="M274" s="9"/>
      <c r="N274" s="9"/>
      <c r="O274" s="9"/>
      <c r="P274" s="9"/>
      <c r="Q274" s="9"/>
    </row>
    <row r="275" spans="1:17" x14ac:dyDescent="0.35">
      <c r="A275" s="36"/>
      <c r="B275" s="5" t="s">
        <v>10</v>
      </c>
      <c r="C275" s="5" t="s">
        <v>11</v>
      </c>
      <c r="D275" s="5" t="s">
        <v>10</v>
      </c>
      <c r="E275" s="5" t="s">
        <v>11</v>
      </c>
      <c r="F275" s="5" t="s">
        <v>10</v>
      </c>
      <c r="G275" s="5" t="s">
        <v>11</v>
      </c>
      <c r="H275" s="5" t="s">
        <v>10</v>
      </c>
      <c r="I275" s="5" t="s">
        <v>11</v>
      </c>
      <c r="J275" s="5" t="s">
        <v>10</v>
      </c>
      <c r="K275" s="6" t="s">
        <v>11</v>
      </c>
    </row>
    <row r="276" spans="1:17" x14ac:dyDescent="0.35">
      <c r="A276" s="7" t="s">
        <v>18</v>
      </c>
      <c r="B276" s="8">
        <f>B277+B278+B279+B280+B281+B282+B283+B284+B285+B286+B287+B288</f>
        <v>73196</v>
      </c>
      <c r="C276" s="8">
        <f>C277+C278+C279+C280+C281+C282+C283+C284+C285+C286+C287+C288</f>
        <v>90677</v>
      </c>
      <c r="D276" s="8">
        <f t="shared" ref="D276:K276" si="21">D277+D278+D279+D280+D281+D282+D283+D284+D285+D286+D287+D288</f>
        <v>32493</v>
      </c>
      <c r="E276" s="8">
        <f t="shared" si="21"/>
        <v>71543</v>
      </c>
      <c r="F276" s="8">
        <f t="shared" si="21"/>
        <v>7102</v>
      </c>
      <c r="G276" s="8">
        <f t="shared" si="21"/>
        <v>12942</v>
      </c>
      <c r="H276" s="8">
        <f t="shared" si="21"/>
        <v>652</v>
      </c>
      <c r="I276" s="8">
        <f t="shared" si="21"/>
        <v>5900</v>
      </c>
      <c r="J276" s="8">
        <f t="shared" si="21"/>
        <v>32949</v>
      </c>
      <c r="K276" s="8">
        <f t="shared" si="21"/>
        <v>292</v>
      </c>
      <c r="L276" s="44">
        <f>B276-C276</f>
        <v>-17481</v>
      </c>
    </row>
    <row r="277" spans="1:17" x14ac:dyDescent="0.35">
      <c r="A277" s="10">
        <v>44388</v>
      </c>
      <c r="B277" s="9">
        <f t="shared" ref="B277:C288" si="22">D277+F277+H277+J277</f>
        <v>5661</v>
      </c>
      <c r="C277" s="9">
        <f t="shared" si="22"/>
        <v>6520</v>
      </c>
      <c r="D277" s="9">
        <v>2234</v>
      </c>
      <c r="E277" s="9">
        <v>5278</v>
      </c>
      <c r="F277" s="9">
        <v>495</v>
      </c>
      <c r="G277" s="9">
        <v>889</v>
      </c>
      <c r="H277" s="9">
        <v>47</v>
      </c>
      <c r="I277" s="9">
        <v>331</v>
      </c>
      <c r="J277" s="9">
        <v>2885</v>
      </c>
      <c r="K277" s="9">
        <v>22</v>
      </c>
      <c r="L277" s="44"/>
      <c r="M277" s="9"/>
    </row>
    <row r="278" spans="1:17" x14ac:dyDescent="0.35">
      <c r="A278" s="10">
        <v>44419</v>
      </c>
      <c r="B278" s="9">
        <f t="shared" si="22"/>
        <v>5837</v>
      </c>
      <c r="C278" s="9">
        <f t="shared" si="22"/>
        <v>7376</v>
      </c>
      <c r="D278" s="9">
        <v>2339</v>
      </c>
      <c r="E278" s="9">
        <v>5869</v>
      </c>
      <c r="F278" s="9">
        <v>557</v>
      </c>
      <c r="G278" s="9">
        <v>1065</v>
      </c>
      <c r="H278" s="9">
        <v>49</v>
      </c>
      <c r="I278" s="9">
        <v>420</v>
      </c>
      <c r="J278" s="9">
        <v>2892</v>
      </c>
      <c r="K278" s="9">
        <v>22</v>
      </c>
      <c r="L278" s="44"/>
      <c r="M278" s="9"/>
    </row>
    <row r="279" spans="1:17" x14ac:dyDescent="0.35">
      <c r="A279" s="10">
        <v>44450</v>
      </c>
      <c r="B279" s="9">
        <f t="shared" si="22"/>
        <v>6136</v>
      </c>
      <c r="C279" s="9">
        <f t="shared" si="22"/>
        <v>7298</v>
      </c>
      <c r="D279" s="9">
        <v>2627</v>
      </c>
      <c r="E279" s="9">
        <v>5951</v>
      </c>
      <c r="F279" s="9">
        <v>581</v>
      </c>
      <c r="G279" s="9">
        <v>905</v>
      </c>
      <c r="H279" s="9">
        <v>76</v>
      </c>
      <c r="I279" s="9">
        <v>410</v>
      </c>
      <c r="J279" s="9">
        <v>2852</v>
      </c>
      <c r="K279" s="9">
        <v>32</v>
      </c>
      <c r="L279" s="44"/>
    </row>
    <row r="280" spans="1:17" x14ac:dyDescent="0.35">
      <c r="A280" s="10">
        <v>44480</v>
      </c>
      <c r="B280" s="9">
        <f t="shared" si="22"/>
        <v>5729</v>
      </c>
      <c r="C280" s="9">
        <f t="shared" si="22"/>
        <v>7454</v>
      </c>
      <c r="D280" s="9">
        <v>2375</v>
      </c>
      <c r="E280" s="9">
        <v>5776</v>
      </c>
      <c r="F280" s="9">
        <v>564</v>
      </c>
      <c r="G280" s="9">
        <v>1108</v>
      </c>
      <c r="H280" s="9">
        <v>42</v>
      </c>
      <c r="I280" s="9">
        <v>544</v>
      </c>
      <c r="J280" s="9">
        <v>2748</v>
      </c>
      <c r="K280" s="9">
        <v>26</v>
      </c>
      <c r="L280" s="44"/>
    </row>
    <row r="281" spans="1:17" x14ac:dyDescent="0.35">
      <c r="A281" s="10">
        <v>44511</v>
      </c>
      <c r="B281" s="9">
        <f t="shared" si="22"/>
        <v>5931</v>
      </c>
      <c r="C281" s="9">
        <f t="shared" si="22"/>
        <v>7905</v>
      </c>
      <c r="D281" s="9">
        <v>2737</v>
      </c>
      <c r="E281" s="9">
        <v>6252</v>
      </c>
      <c r="F281" s="9">
        <v>582</v>
      </c>
      <c r="G281" s="9">
        <v>1128</v>
      </c>
      <c r="H281" s="9">
        <v>36</v>
      </c>
      <c r="I281" s="9">
        <v>506</v>
      </c>
      <c r="J281" s="9">
        <v>2576</v>
      </c>
      <c r="K281" s="9">
        <v>19</v>
      </c>
      <c r="L281" s="44"/>
    </row>
    <row r="282" spans="1:17" x14ac:dyDescent="0.35">
      <c r="A282" s="10">
        <v>44541</v>
      </c>
      <c r="B282" s="9">
        <f t="shared" si="22"/>
        <v>6356</v>
      </c>
      <c r="C282" s="9">
        <f t="shared" si="22"/>
        <v>8209</v>
      </c>
      <c r="D282" s="9">
        <v>2930</v>
      </c>
      <c r="E282" s="9">
        <v>6310</v>
      </c>
      <c r="F282" s="9">
        <v>699</v>
      </c>
      <c r="G282" s="9">
        <v>1257</v>
      </c>
      <c r="H282" s="9">
        <v>70</v>
      </c>
      <c r="I282" s="9">
        <v>615</v>
      </c>
      <c r="J282" s="9">
        <v>2657</v>
      </c>
      <c r="K282" s="9">
        <v>27</v>
      </c>
      <c r="L282" s="44"/>
    </row>
    <row r="283" spans="1:17" x14ac:dyDescent="0.35">
      <c r="A283" s="10">
        <v>44572</v>
      </c>
      <c r="B283" s="9">
        <f t="shared" si="22"/>
        <v>5423</v>
      </c>
      <c r="C283" s="9">
        <f t="shared" si="22"/>
        <v>7803</v>
      </c>
      <c r="D283" s="9">
        <v>2503</v>
      </c>
      <c r="E283" s="9">
        <v>6130</v>
      </c>
      <c r="F283" s="9">
        <v>529</v>
      </c>
      <c r="G283" s="9">
        <v>1119</v>
      </c>
      <c r="H283" s="9">
        <v>55</v>
      </c>
      <c r="I283" s="9">
        <v>538</v>
      </c>
      <c r="J283" s="9">
        <v>2336</v>
      </c>
      <c r="K283" s="9">
        <v>16</v>
      </c>
      <c r="L283" s="44"/>
    </row>
    <row r="284" spans="1:17" x14ac:dyDescent="0.35">
      <c r="A284" s="10">
        <v>44603</v>
      </c>
      <c r="B284" s="9">
        <f>D284+F284+H284+J284</f>
        <v>5831</v>
      </c>
      <c r="C284" s="9">
        <f t="shared" si="22"/>
        <v>6372</v>
      </c>
      <c r="D284" s="9">
        <v>2890</v>
      </c>
      <c r="E284" s="9">
        <v>5066</v>
      </c>
      <c r="F284" s="9">
        <v>560</v>
      </c>
      <c r="G284" s="9">
        <v>968</v>
      </c>
      <c r="H284" s="9">
        <v>35</v>
      </c>
      <c r="I284" s="9">
        <v>308</v>
      </c>
      <c r="J284" s="9">
        <v>2346</v>
      </c>
      <c r="K284" s="9">
        <v>30</v>
      </c>
      <c r="L284" s="44"/>
    </row>
    <row r="285" spans="1:17" x14ac:dyDescent="0.35">
      <c r="A285" s="10">
        <v>44631</v>
      </c>
      <c r="B285" s="9">
        <f t="shared" si="22"/>
        <v>6861</v>
      </c>
      <c r="C285" s="9">
        <f t="shared" si="22"/>
        <v>7842</v>
      </c>
      <c r="D285" s="9">
        <v>3071</v>
      </c>
      <c r="E285" s="9">
        <v>6114</v>
      </c>
      <c r="F285" s="9">
        <v>711</v>
      </c>
      <c r="G285" s="9">
        <v>1105</v>
      </c>
      <c r="H285" s="9">
        <v>55</v>
      </c>
      <c r="I285" s="9">
        <v>590</v>
      </c>
      <c r="J285" s="9">
        <v>3024</v>
      </c>
      <c r="K285" s="9">
        <v>33</v>
      </c>
      <c r="L285" s="44"/>
    </row>
    <row r="286" spans="1:17" x14ac:dyDescent="0.35">
      <c r="A286" s="10">
        <v>44662</v>
      </c>
      <c r="B286" s="9">
        <f t="shared" si="22"/>
        <v>7090</v>
      </c>
      <c r="C286" s="9">
        <f t="shared" si="22"/>
        <v>7730</v>
      </c>
      <c r="D286" s="9">
        <v>3152</v>
      </c>
      <c r="E286" s="9">
        <v>5959</v>
      </c>
      <c r="F286" s="9">
        <v>645</v>
      </c>
      <c r="G286" s="9">
        <v>1091</v>
      </c>
      <c r="H286" s="9">
        <v>44</v>
      </c>
      <c r="I286" s="9">
        <v>658</v>
      </c>
      <c r="J286" s="9">
        <v>3249</v>
      </c>
      <c r="K286" s="9">
        <v>22</v>
      </c>
      <c r="L286" s="44"/>
    </row>
    <row r="287" spans="1:17" x14ac:dyDescent="0.35">
      <c r="A287" s="10">
        <v>44692</v>
      </c>
      <c r="B287" s="9">
        <f t="shared" si="22"/>
        <v>5559</v>
      </c>
      <c r="C287" s="9">
        <f t="shared" si="22"/>
        <v>7065</v>
      </c>
      <c r="D287" s="9">
        <v>2505</v>
      </c>
      <c r="E287" s="9">
        <v>5634</v>
      </c>
      <c r="F287" s="9">
        <v>515</v>
      </c>
      <c r="G287" s="9">
        <v>978</v>
      </c>
      <c r="H287" s="9">
        <v>75</v>
      </c>
      <c r="I287" s="9">
        <v>431</v>
      </c>
      <c r="J287" s="9">
        <v>2464</v>
      </c>
      <c r="K287" s="9">
        <v>22</v>
      </c>
    </row>
    <row r="288" spans="1:17" x14ac:dyDescent="0.35">
      <c r="A288" s="10">
        <v>44723</v>
      </c>
      <c r="B288" s="9">
        <f t="shared" si="22"/>
        <v>6782</v>
      </c>
      <c r="C288" s="9">
        <f t="shared" si="22"/>
        <v>9103</v>
      </c>
      <c r="D288" s="9">
        <v>3130</v>
      </c>
      <c r="E288" s="9">
        <v>7204</v>
      </c>
      <c r="F288" s="9">
        <v>664</v>
      </c>
      <c r="G288" s="9">
        <v>1329</v>
      </c>
      <c r="H288" s="9">
        <v>68</v>
      </c>
      <c r="I288" s="9">
        <v>549</v>
      </c>
      <c r="J288" s="9">
        <v>2920</v>
      </c>
      <c r="K288" s="9">
        <v>21</v>
      </c>
    </row>
    <row r="289" spans="1:13" x14ac:dyDescent="0.35">
      <c r="A289" s="29" t="s">
        <v>12</v>
      </c>
      <c r="B289" s="30"/>
      <c r="C289" s="30"/>
      <c r="D289" s="30"/>
      <c r="E289" s="30"/>
      <c r="F289" s="30"/>
      <c r="G289" s="30"/>
      <c r="H289" s="30"/>
      <c r="I289" s="30"/>
      <c r="J289" s="30"/>
      <c r="K289" s="30"/>
    </row>
    <row r="290" spans="1:13" x14ac:dyDescent="0.35">
      <c r="A290" s="7" t="s">
        <v>18</v>
      </c>
      <c r="B290" s="8">
        <f>B291+B292+B293+B294+B295+B296+B297+B298+B299+B300+B301+B302</f>
        <v>73089.1325054466</v>
      </c>
      <c r="C290" s="8">
        <f t="shared" ref="C290:J290" si="23">C291+C292+C293+C294+C295+C296+C297+C298+C299+C300+C301+C302</f>
        <v>90660.130869050641</v>
      </c>
      <c r="D290" s="8">
        <f t="shared" si="23"/>
        <v>32412.875959757192</v>
      </c>
      <c r="E290" s="8">
        <f t="shared" si="23"/>
        <v>71473.219876015297</v>
      </c>
      <c r="F290" s="8">
        <f t="shared" si="23"/>
        <v>7099.0553962897056</v>
      </c>
      <c r="G290" s="8">
        <f t="shared" si="23"/>
        <v>12980.112791715283</v>
      </c>
      <c r="H290" s="8">
        <f t="shared" si="23"/>
        <v>663.5504885375675</v>
      </c>
      <c r="I290" s="8">
        <f t="shared" si="23"/>
        <v>6008.1808221506108</v>
      </c>
      <c r="J290" s="8">
        <f t="shared" si="23"/>
        <v>32925.796971402386</v>
      </c>
      <c r="K290" s="8">
        <f>K291+K292+K293+K294+K295+K296+K297+K298+K299+K300+K301+K302</f>
        <v>292</v>
      </c>
      <c r="L290" s="44">
        <f>B290-C290</f>
        <v>-17570.998363604042</v>
      </c>
    </row>
    <row r="291" spans="1:13" x14ac:dyDescent="0.35">
      <c r="A291" s="10">
        <v>44388</v>
      </c>
      <c r="B291" s="9">
        <v>5982.7571158486498</v>
      </c>
      <c r="C291" s="9">
        <v>6496.9089976179303</v>
      </c>
      <c r="D291" s="9">
        <v>2438.2787298343201</v>
      </c>
      <c r="E291" s="9">
        <v>5223.2214808193503</v>
      </c>
      <c r="F291" s="9">
        <v>545.608798891427</v>
      </c>
      <c r="G291" s="9">
        <v>852.60433623262998</v>
      </c>
      <c r="H291" s="9">
        <v>50.327159345465397</v>
      </c>
      <c r="I291" s="9">
        <v>314.91690103359599</v>
      </c>
      <c r="J291" s="9">
        <v>2794.78268219751</v>
      </c>
      <c r="K291" s="9">
        <v>22</v>
      </c>
      <c r="L291" s="44"/>
      <c r="M291" s="9"/>
    </row>
    <row r="292" spans="1:13" x14ac:dyDescent="0.35">
      <c r="A292" s="10">
        <v>44419</v>
      </c>
      <c r="B292" s="9">
        <v>5898.6636981247202</v>
      </c>
      <c r="C292" s="9">
        <v>7554.1329335373302</v>
      </c>
      <c r="D292" s="9">
        <v>2496.46382778935</v>
      </c>
      <c r="E292" s="9">
        <v>5801.30006122333</v>
      </c>
      <c r="F292" s="9">
        <v>612.01453310294903</v>
      </c>
      <c r="G292" s="9">
        <v>1010.41004954529</v>
      </c>
      <c r="H292" s="9">
        <v>53.3698284291265</v>
      </c>
      <c r="I292" s="9">
        <v>675.02357518342899</v>
      </c>
      <c r="J292" s="9">
        <v>2822.3232102808101</v>
      </c>
      <c r="K292" s="9">
        <v>22</v>
      </c>
    </row>
    <row r="293" spans="1:13" x14ac:dyDescent="0.35">
      <c r="A293" s="10">
        <v>44450</v>
      </c>
      <c r="B293" s="9">
        <v>6018.35284573853</v>
      </c>
      <c r="C293" s="9">
        <v>7591.0178961459096</v>
      </c>
      <c r="D293" s="9">
        <v>2578.0721472411801</v>
      </c>
      <c r="E293" s="9">
        <v>6046.0052950229701</v>
      </c>
      <c r="F293" s="9">
        <v>592.32666224064405</v>
      </c>
      <c r="G293" s="9">
        <v>966.36479799282495</v>
      </c>
      <c r="H293" s="9">
        <v>61.0522941090532</v>
      </c>
      <c r="I293" s="9">
        <v>408.78566177056399</v>
      </c>
      <c r="J293" s="9">
        <v>2845.5464387475799</v>
      </c>
      <c r="K293" s="9">
        <v>32</v>
      </c>
    </row>
    <row r="294" spans="1:13" x14ac:dyDescent="0.35">
      <c r="A294" s="10">
        <v>44480</v>
      </c>
      <c r="B294" s="9">
        <v>5996.2856098495904</v>
      </c>
      <c r="C294" s="9">
        <v>7802.5733615625204</v>
      </c>
      <c r="D294" s="9">
        <v>2473.26683029065</v>
      </c>
      <c r="E294" s="9">
        <v>6139.9225090134296</v>
      </c>
      <c r="F294" s="9">
        <v>581.30933016839799</v>
      </c>
      <c r="G294" s="9">
        <v>1113.66026843701</v>
      </c>
      <c r="H294" s="9">
        <v>50.432666810230899</v>
      </c>
      <c r="I294" s="9">
        <v>470.27960169766999</v>
      </c>
      <c r="J294" s="9">
        <v>2679.70263462502</v>
      </c>
      <c r="K294" s="9">
        <v>26</v>
      </c>
    </row>
    <row r="295" spans="1:13" x14ac:dyDescent="0.35">
      <c r="A295" s="10">
        <v>44511</v>
      </c>
      <c r="B295" s="9">
        <v>5993.3887180000802</v>
      </c>
      <c r="C295" s="9">
        <v>7864.0372514803303</v>
      </c>
      <c r="D295" s="9">
        <v>2623.3240981459098</v>
      </c>
      <c r="E295" s="9">
        <v>6194.3989687571402</v>
      </c>
      <c r="F295" s="9">
        <v>567.40314052693202</v>
      </c>
      <c r="G295" s="9">
        <v>1188.24694087382</v>
      </c>
      <c r="H295" s="9">
        <v>36.095296489435398</v>
      </c>
      <c r="I295" s="9">
        <v>524.23449123141802</v>
      </c>
      <c r="J295" s="9">
        <v>2641.87377314369</v>
      </c>
      <c r="K295" s="9">
        <v>19</v>
      </c>
    </row>
    <row r="296" spans="1:13" x14ac:dyDescent="0.35">
      <c r="A296" s="10">
        <v>44541</v>
      </c>
      <c r="B296" s="9">
        <v>5889.7841833293596</v>
      </c>
      <c r="C296" s="9">
        <v>7298.8711320984803</v>
      </c>
      <c r="D296" s="9">
        <v>2665.24830854225</v>
      </c>
      <c r="E296" s="9">
        <v>5952.4100552032496</v>
      </c>
      <c r="F296" s="9">
        <v>540.97492466338599</v>
      </c>
      <c r="G296" s="9">
        <v>1163.09355910711</v>
      </c>
      <c r="H296" s="9">
        <v>88.769415203290094</v>
      </c>
      <c r="I296" s="9">
        <v>487.459587785964</v>
      </c>
      <c r="J296" s="9">
        <v>2681.3092639524898</v>
      </c>
      <c r="K296" s="9">
        <v>27</v>
      </c>
    </row>
    <row r="297" spans="1:13" x14ac:dyDescent="0.35">
      <c r="A297" s="10">
        <v>44572</v>
      </c>
      <c r="B297" s="9">
        <v>5936.2080040472501</v>
      </c>
      <c r="C297" s="9">
        <v>8317.8166571028596</v>
      </c>
      <c r="D297" s="9">
        <v>2571.55094974337</v>
      </c>
      <c r="E297" s="9">
        <v>6399.7652822897599</v>
      </c>
      <c r="F297" s="9">
        <v>546.00231415553503</v>
      </c>
      <c r="G297" s="9">
        <v>1159.56787151258</v>
      </c>
      <c r="H297" s="9">
        <v>47.7161791798748</v>
      </c>
      <c r="I297" s="9">
        <v>527.29062632012301</v>
      </c>
      <c r="J297" s="9">
        <v>2558.79577785425</v>
      </c>
      <c r="K297" s="9">
        <v>16</v>
      </c>
    </row>
    <row r="298" spans="1:13" x14ac:dyDescent="0.35">
      <c r="A298" s="10">
        <v>44603</v>
      </c>
      <c r="B298" s="9">
        <v>6215.6633808003298</v>
      </c>
      <c r="C298" s="9">
        <v>7074.3959154981503</v>
      </c>
      <c r="D298" s="9">
        <v>2931.9062705987699</v>
      </c>
      <c r="E298" s="9">
        <v>5454.8063703582102</v>
      </c>
      <c r="F298" s="9">
        <v>588.36981070763898</v>
      </c>
      <c r="G298" s="9">
        <v>1051.59545293307</v>
      </c>
      <c r="H298" s="9">
        <v>36.113771380322298</v>
      </c>
      <c r="I298" s="9">
        <v>512.02479178507394</v>
      </c>
      <c r="J298" s="9">
        <v>2639.4252041230202</v>
      </c>
      <c r="K298" s="9">
        <v>30</v>
      </c>
    </row>
    <row r="299" spans="1:13" x14ac:dyDescent="0.35">
      <c r="A299" s="10">
        <v>44631</v>
      </c>
      <c r="B299" s="9">
        <v>6126.8660858878902</v>
      </c>
      <c r="C299" s="9">
        <v>7654.0669820392604</v>
      </c>
      <c r="D299" s="9">
        <v>2834.1021835300098</v>
      </c>
      <c r="E299" s="9">
        <v>5854.5309653260801</v>
      </c>
      <c r="F299" s="9">
        <v>646.14684059521301</v>
      </c>
      <c r="G299" s="9">
        <v>1167.7070166049</v>
      </c>
      <c r="H299" s="9">
        <v>46.063675135804701</v>
      </c>
      <c r="I299" s="9">
        <v>602.70283205133796</v>
      </c>
      <c r="J299" s="9">
        <v>2802.4949923803701</v>
      </c>
      <c r="K299" s="9">
        <v>33</v>
      </c>
    </row>
    <row r="300" spans="1:13" x14ac:dyDescent="0.35">
      <c r="A300" s="10">
        <v>44662</v>
      </c>
      <c r="B300" s="9">
        <v>7189.11290305087</v>
      </c>
      <c r="C300" s="9">
        <v>8059.8237682272302</v>
      </c>
      <c r="D300" s="9">
        <v>3192.4437638607801</v>
      </c>
      <c r="E300" s="9">
        <v>6338.4192584600096</v>
      </c>
      <c r="F300" s="9">
        <v>674.27076027954502</v>
      </c>
      <c r="G300" s="9">
        <v>1159.01431993904</v>
      </c>
      <c r="H300" s="9">
        <v>55.658378702894098</v>
      </c>
      <c r="I300" s="9">
        <v>595.67172557899698</v>
      </c>
      <c r="J300" s="9">
        <v>3338.6924531216</v>
      </c>
      <c r="K300" s="9">
        <v>22</v>
      </c>
    </row>
    <row r="301" spans="1:13" x14ac:dyDescent="0.35">
      <c r="A301" s="10">
        <v>44692</v>
      </c>
      <c r="B301" s="9">
        <v>5652.9680182867496</v>
      </c>
      <c r="C301" s="9">
        <v>6884.2734252469299</v>
      </c>
      <c r="D301" s="9">
        <v>2624.49940507765</v>
      </c>
      <c r="E301" s="9">
        <v>5672.5055476965099</v>
      </c>
      <c r="F301" s="9">
        <v>553.87879349758703</v>
      </c>
      <c r="G301" s="9">
        <v>866.64575045827803</v>
      </c>
      <c r="H301" s="9">
        <v>70.691793648025396</v>
      </c>
      <c r="I301" s="9">
        <v>405.42808261903701</v>
      </c>
      <c r="J301" s="9">
        <v>2488.0813303885502</v>
      </c>
      <c r="K301" s="9">
        <v>22</v>
      </c>
    </row>
    <row r="302" spans="1:13" x14ac:dyDescent="0.35">
      <c r="A302" s="10">
        <v>44723</v>
      </c>
      <c r="B302" s="9">
        <v>6189.0819424825704</v>
      </c>
      <c r="C302" s="9">
        <v>8062.2125484937096</v>
      </c>
      <c r="D302" s="9">
        <v>2983.71944510295</v>
      </c>
      <c r="E302" s="9">
        <v>6395.9340818452602</v>
      </c>
      <c r="F302" s="9">
        <v>650.74948746045095</v>
      </c>
      <c r="G302" s="9">
        <v>1281.20242807873</v>
      </c>
      <c r="H302" s="9">
        <v>67.260030104044603</v>
      </c>
      <c r="I302" s="9">
        <v>484.36294509340001</v>
      </c>
      <c r="J302" s="9">
        <v>2632.7692105874899</v>
      </c>
      <c r="K302" s="9">
        <v>21</v>
      </c>
    </row>
    <row r="303" spans="1:13" x14ac:dyDescent="0.35">
      <c r="A303" s="10"/>
      <c r="B303" s="9"/>
      <c r="C303" s="9"/>
      <c r="D303" s="9"/>
      <c r="E303" s="9"/>
      <c r="F303" s="9"/>
      <c r="G303" s="9"/>
      <c r="H303" s="9"/>
      <c r="I303" s="9"/>
      <c r="J303" s="9"/>
      <c r="K303" s="9"/>
    </row>
    <row r="304" spans="1:13" x14ac:dyDescent="0.35">
      <c r="A304" s="10"/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 spans="1:11" x14ac:dyDescent="0.35">
      <c r="A305" s="10"/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6" spans="1:11" x14ac:dyDescent="0.35">
      <c r="A306" s="10"/>
      <c r="B306" s="9"/>
      <c r="C306" s="9"/>
      <c r="D306" s="9"/>
      <c r="E306" s="9"/>
      <c r="F306" s="9"/>
      <c r="G306" s="9"/>
      <c r="H306" s="9"/>
      <c r="I306" s="9"/>
      <c r="J306" s="9"/>
      <c r="K306" s="9"/>
    </row>
    <row r="307" spans="1:11" x14ac:dyDescent="0.35">
      <c r="A307" s="10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 spans="1:11" x14ac:dyDescent="0.35">
      <c r="A308" s="10"/>
      <c r="B308" s="9"/>
      <c r="C308" s="9"/>
      <c r="D308" s="9"/>
      <c r="E308" s="9"/>
      <c r="F308" s="9"/>
      <c r="G308" s="9"/>
      <c r="H308" s="9"/>
      <c r="I308" s="9"/>
      <c r="J308" s="9"/>
      <c r="K308" s="9"/>
    </row>
    <row r="309" spans="1:11" x14ac:dyDescent="0.35">
      <c r="A309" s="10"/>
      <c r="B309" s="9"/>
      <c r="C309" s="9"/>
      <c r="D309" s="9"/>
      <c r="E309" s="9"/>
      <c r="F309" s="9"/>
      <c r="G309" s="9"/>
      <c r="H309" s="9"/>
      <c r="I309" s="9"/>
      <c r="J309" s="9"/>
      <c r="K309" s="9"/>
    </row>
    <row r="310" spans="1:11" x14ac:dyDescent="0.35">
      <c r="A310" s="10"/>
      <c r="B310" s="9"/>
      <c r="C310" s="9"/>
      <c r="D310" s="9"/>
      <c r="E310" s="9"/>
      <c r="F310" s="9"/>
      <c r="G310" s="9"/>
      <c r="H310" s="9"/>
      <c r="I310" s="9"/>
      <c r="J310" s="9"/>
      <c r="K310" s="9"/>
    </row>
    <row r="311" spans="1:11" x14ac:dyDescent="0.35">
      <c r="A311" s="10"/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 spans="1:11" x14ac:dyDescent="0.35">
      <c r="A312" s="10"/>
      <c r="B312" s="9"/>
      <c r="C312" s="9"/>
      <c r="D312" s="9"/>
      <c r="E312" s="9"/>
      <c r="F312" s="9"/>
      <c r="G312" s="9"/>
      <c r="H312" s="9"/>
      <c r="I312" s="9"/>
      <c r="J312" s="9"/>
      <c r="K312" s="9"/>
    </row>
    <row r="313" spans="1:11" x14ac:dyDescent="0.35">
      <c r="A313" s="10"/>
      <c r="B313" s="9"/>
      <c r="C313" s="9"/>
      <c r="D313" s="9"/>
      <c r="E313" s="9"/>
      <c r="F313" s="9"/>
      <c r="G313" s="9"/>
      <c r="H313" s="9"/>
      <c r="I313" s="9"/>
      <c r="J313" s="9"/>
      <c r="K313" s="9"/>
    </row>
    <row r="314" spans="1:11" x14ac:dyDescent="0.35">
      <c r="A314" s="10"/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5" spans="1:11" x14ac:dyDescent="0.35">
      <c r="A315" s="10"/>
      <c r="B315" s="9"/>
      <c r="C315" s="9"/>
      <c r="D315" s="9"/>
      <c r="E315" s="9"/>
      <c r="F315" s="9"/>
      <c r="G315" s="9"/>
      <c r="H315" s="9"/>
      <c r="I315" s="9"/>
      <c r="J315" s="9"/>
      <c r="K315" s="9"/>
    </row>
    <row r="316" spans="1:11" x14ac:dyDescent="0.35">
      <c r="A316" s="10"/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 spans="1:11" ht="15.5" x14ac:dyDescent="0.35">
      <c r="A317" s="12" t="s">
        <v>13</v>
      </c>
      <c r="B317" s="9"/>
      <c r="C317" s="9"/>
      <c r="D317" s="9"/>
      <c r="E317" s="9"/>
      <c r="F317" s="9"/>
      <c r="G317" s="9"/>
      <c r="H317" s="9"/>
      <c r="I317" s="9"/>
      <c r="J317" s="9"/>
      <c r="K317" s="9"/>
    </row>
    <row r="318" spans="1:11" ht="15.5" x14ac:dyDescent="0.35">
      <c r="A318" s="12"/>
      <c r="B318" s="9"/>
      <c r="C318" s="9"/>
      <c r="D318" s="9"/>
      <c r="E318" s="9"/>
      <c r="F318" s="9"/>
      <c r="G318" s="9"/>
      <c r="H318" s="9"/>
      <c r="I318" s="9"/>
      <c r="J318" s="9"/>
      <c r="K318" s="9"/>
    </row>
    <row r="319" spans="1:11" x14ac:dyDescent="0.35">
      <c r="A319" s="10"/>
      <c r="B319" s="9"/>
      <c r="C319" s="9"/>
      <c r="D319" s="9"/>
      <c r="E319" s="9"/>
      <c r="F319" s="9"/>
      <c r="G319" s="9"/>
      <c r="H319" s="9"/>
      <c r="I319" s="9"/>
      <c r="J319" s="9"/>
      <c r="K319" s="9"/>
    </row>
    <row r="320" spans="1:11" x14ac:dyDescent="0.35">
      <c r="A320" s="10"/>
      <c r="B320" s="9"/>
      <c r="C320" s="9"/>
      <c r="D320" s="9"/>
      <c r="E320" s="9"/>
      <c r="F320" s="9"/>
      <c r="G320" s="9"/>
      <c r="H320" s="9"/>
      <c r="I320" s="9"/>
      <c r="J320" s="9"/>
      <c r="K320" s="9"/>
    </row>
    <row r="321" spans="1:11" x14ac:dyDescent="0.35">
      <c r="A321" s="10"/>
      <c r="B321" s="9"/>
      <c r="C321" s="9"/>
      <c r="D321" s="9"/>
      <c r="E321" s="9"/>
      <c r="F321" s="9"/>
      <c r="G321" s="9"/>
      <c r="H321" s="9"/>
      <c r="I321" s="9"/>
      <c r="J321" s="9"/>
      <c r="K321" s="9"/>
    </row>
    <row r="322" spans="1:11" x14ac:dyDescent="0.35">
      <c r="A322" s="10"/>
      <c r="B322" s="9"/>
      <c r="C322" s="9"/>
      <c r="D322" s="9"/>
      <c r="E322" s="9"/>
      <c r="F322" s="9"/>
      <c r="G322" s="9"/>
      <c r="H322" s="9"/>
      <c r="I322" s="9"/>
      <c r="J322" s="9"/>
      <c r="K322" s="9"/>
    </row>
    <row r="323" spans="1:11" x14ac:dyDescent="0.35">
      <c r="A323" s="10"/>
      <c r="B323" s="9"/>
      <c r="C323" s="9"/>
      <c r="D323" s="9"/>
      <c r="E323" s="9"/>
      <c r="F323" s="9"/>
      <c r="G323" s="9"/>
      <c r="H323" s="9"/>
      <c r="I323" s="9"/>
      <c r="J323" s="9"/>
      <c r="K323" s="9"/>
    </row>
    <row r="324" spans="1:11" x14ac:dyDescent="0.35">
      <c r="A324" s="10"/>
      <c r="B324" s="9"/>
      <c r="C324" s="9"/>
      <c r="D324" s="9"/>
      <c r="E324" s="9"/>
      <c r="F324" s="9"/>
      <c r="G324" s="9"/>
      <c r="H324" s="9"/>
      <c r="I324" s="9"/>
      <c r="J324" s="9"/>
      <c r="K324" s="9"/>
    </row>
    <row r="325" spans="1:11" x14ac:dyDescent="0.35">
      <c r="A325" s="10"/>
      <c r="B325" s="9"/>
      <c r="C325" s="9"/>
      <c r="D325" s="9"/>
      <c r="E325" s="9"/>
      <c r="F325" s="9"/>
      <c r="G325" s="9"/>
      <c r="H325" s="9"/>
      <c r="I325" s="9"/>
      <c r="J325" s="9"/>
      <c r="K325" s="9"/>
    </row>
    <row r="326" spans="1:11" x14ac:dyDescent="0.35">
      <c r="A326" s="10"/>
      <c r="B326" s="9"/>
      <c r="C326" s="9"/>
      <c r="D326" s="9"/>
      <c r="E326" s="9"/>
      <c r="F326" s="9"/>
      <c r="G326" s="9"/>
      <c r="H326" s="9"/>
      <c r="I326" s="9"/>
      <c r="J326" s="9"/>
      <c r="K326" s="9"/>
    </row>
    <row r="327" spans="1:11" x14ac:dyDescent="0.35">
      <c r="A327" s="10"/>
      <c r="B327" s="9"/>
      <c r="C327" s="9"/>
      <c r="D327" s="9"/>
      <c r="E327" s="9"/>
      <c r="F327" s="9"/>
      <c r="G327" s="9"/>
      <c r="H327" s="9"/>
      <c r="I327" s="9"/>
      <c r="J327" s="9"/>
      <c r="K327" s="9"/>
    </row>
    <row r="328" spans="1:11" x14ac:dyDescent="0.35">
      <c r="A328" s="10"/>
      <c r="B328" s="9"/>
      <c r="C328" s="9"/>
      <c r="D328" s="9"/>
      <c r="E328" s="9"/>
      <c r="F328" s="9"/>
      <c r="G328" s="9"/>
      <c r="H328" s="9"/>
      <c r="I328" s="9"/>
      <c r="J328" s="9"/>
      <c r="K328" s="9"/>
    </row>
    <row r="329" spans="1:11" x14ac:dyDescent="0.35">
      <c r="A329" s="10"/>
      <c r="B329" s="9"/>
      <c r="C329" s="9"/>
      <c r="D329" s="9"/>
      <c r="E329" s="9"/>
      <c r="F329" s="9"/>
      <c r="G329" s="9"/>
      <c r="H329" s="9"/>
      <c r="I329" s="9"/>
      <c r="J329" s="9"/>
      <c r="K329" s="9"/>
    </row>
    <row r="330" spans="1:11" x14ac:dyDescent="0.35">
      <c r="A330" s="10"/>
      <c r="B330" s="9"/>
      <c r="C330" s="9"/>
      <c r="D330" s="9"/>
      <c r="E330" s="9"/>
      <c r="F330" s="9"/>
      <c r="G330" s="9"/>
      <c r="H330" s="9"/>
      <c r="I330" s="9"/>
      <c r="J330" s="9"/>
      <c r="K330" s="9"/>
    </row>
    <row r="331" spans="1:11" x14ac:dyDescent="0.35">
      <c r="A331" s="10"/>
      <c r="B331" s="9"/>
      <c r="C331" s="9"/>
      <c r="D331" s="9"/>
      <c r="E331" s="9"/>
      <c r="F331" s="9"/>
      <c r="G331" s="9"/>
      <c r="H331" s="9"/>
      <c r="I331" s="9"/>
      <c r="J331" s="9"/>
      <c r="K331" s="9"/>
    </row>
    <row r="332" spans="1:11" x14ac:dyDescent="0.35">
      <c r="A332" s="10"/>
      <c r="B332" s="9"/>
      <c r="C332" s="9"/>
      <c r="D332" s="9"/>
      <c r="E332" s="9"/>
      <c r="F332" s="9"/>
      <c r="G332" s="9"/>
      <c r="H332" s="9"/>
      <c r="I332" s="9"/>
      <c r="J332" s="9"/>
      <c r="K332" s="9"/>
    </row>
    <row r="333" spans="1:11" x14ac:dyDescent="0.35">
      <c r="A333" s="10"/>
      <c r="B333" s="9"/>
      <c r="C333" s="9"/>
      <c r="D333" s="9"/>
      <c r="E333" s="9"/>
      <c r="F333" s="9"/>
      <c r="G333" s="9"/>
      <c r="H333" s="9"/>
      <c r="I333" s="9"/>
      <c r="J333" s="9"/>
      <c r="K333" s="9"/>
    </row>
    <row r="334" spans="1:11" x14ac:dyDescent="0.35">
      <c r="A334" s="10"/>
      <c r="B334" s="9"/>
      <c r="C334" s="9"/>
      <c r="D334" s="9"/>
      <c r="E334" s="9"/>
      <c r="F334" s="9"/>
      <c r="G334" s="9"/>
      <c r="H334" s="9"/>
      <c r="I334" s="9"/>
      <c r="J334" s="9"/>
      <c r="K334" s="9"/>
    </row>
    <row r="335" spans="1:11" ht="23.5" x14ac:dyDescent="0.35">
      <c r="A335" s="32" t="s">
        <v>19</v>
      </c>
      <c r="B335" s="32"/>
      <c r="C335" s="32"/>
      <c r="D335" s="32"/>
      <c r="E335" s="32"/>
      <c r="F335" s="32"/>
      <c r="G335" s="32"/>
      <c r="H335" s="32"/>
      <c r="I335" s="32"/>
      <c r="J335" s="32"/>
      <c r="K335" s="32"/>
    </row>
    <row r="336" spans="1:11" ht="23.5" x14ac:dyDescent="0.35">
      <c r="A336" s="2"/>
      <c r="B336" s="3"/>
      <c r="C336" s="3"/>
      <c r="D336" s="3"/>
      <c r="E336" s="4"/>
      <c r="F336" s="3"/>
      <c r="G336" s="4"/>
      <c r="H336" s="3"/>
      <c r="I336" s="4"/>
      <c r="J336" s="33" t="s">
        <v>2</v>
      </c>
      <c r="K336" s="33"/>
    </row>
    <row r="337" spans="1:13" x14ac:dyDescent="0.35">
      <c r="A337" s="34" t="s">
        <v>3</v>
      </c>
      <c r="B337" s="37" t="s">
        <v>4</v>
      </c>
      <c r="C337" s="38"/>
      <c r="D337" s="38"/>
      <c r="E337" s="38"/>
      <c r="F337" s="38"/>
      <c r="G337" s="38"/>
      <c r="H337" s="38"/>
      <c r="I337" s="38"/>
      <c r="J337" s="39"/>
      <c r="K337" s="40"/>
    </row>
    <row r="338" spans="1:13" x14ac:dyDescent="0.35">
      <c r="A338" s="35"/>
      <c r="B338" s="27" t="s">
        <v>5</v>
      </c>
      <c r="C338" s="41"/>
      <c r="D338" s="27" t="s">
        <v>6</v>
      </c>
      <c r="E338" s="41"/>
      <c r="F338" s="27" t="s">
        <v>7</v>
      </c>
      <c r="G338" s="41"/>
      <c r="H338" s="27" t="s">
        <v>8</v>
      </c>
      <c r="I338" s="41"/>
      <c r="J338" s="27" t="s">
        <v>9</v>
      </c>
      <c r="K338" s="28"/>
    </row>
    <row r="339" spans="1:13" x14ac:dyDescent="0.35">
      <c r="A339" s="36"/>
      <c r="B339" s="5" t="s">
        <v>10</v>
      </c>
      <c r="C339" s="5" t="s">
        <v>11</v>
      </c>
      <c r="D339" s="5" t="s">
        <v>10</v>
      </c>
      <c r="E339" s="5" t="s">
        <v>11</v>
      </c>
      <c r="F339" s="5" t="s">
        <v>10</v>
      </c>
      <c r="G339" s="5" t="s">
        <v>11</v>
      </c>
      <c r="H339" s="5" t="s">
        <v>10</v>
      </c>
      <c r="I339" s="5" t="s">
        <v>11</v>
      </c>
      <c r="J339" s="5" t="s">
        <v>10</v>
      </c>
      <c r="K339" s="6" t="s">
        <v>11</v>
      </c>
    </row>
    <row r="340" spans="1:13" x14ac:dyDescent="0.35">
      <c r="A340" s="7" t="s">
        <v>20</v>
      </c>
      <c r="B340" s="8">
        <f>B341+B342+B343+B344+B345+B346+B347+B348+B349+B350+B351+B352</f>
        <v>65119</v>
      </c>
      <c r="C340" s="8">
        <f>C341+C342+C343+C344+C345+C346+C347+C348+C349+C350+C351+C352</f>
        <v>67939</v>
      </c>
      <c r="D340" s="8">
        <f t="shared" ref="D340:K340" si="24">D341+D342+D343+D344+D345+D346+D347+D348+D349+D350+D351+D352</f>
        <v>25639</v>
      </c>
      <c r="E340" s="8">
        <f t="shared" si="24"/>
        <v>54273</v>
      </c>
      <c r="F340" s="8">
        <f t="shared" si="24"/>
        <v>5945</v>
      </c>
      <c r="G340" s="8">
        <f t="shared" si="24"/>
        <v>8461</v>
      </c>
      <c r="H340" s="8">
        <f t="shared" si="24"/>
        <v>508</v>
      </c>
      <c r="I340" s="8">
        <f t="shared" si="24"/>
        <v>4908</v>
      </c>
      <c r="J340" s="8">
        <f t="shared" si="24"/>
        <v>33027</v>
      </c>
      <c r="K340" s="8">
        <f t="shared" si="24"/>
        <v>297</v>
      </c>
      <c r="L340" s="44">
        <f>B340-C340</f>
        <v>-2820</v>
      </c>
    </row>
    <row r="341" spans="1:13" x14ac:dyDescent="0.35">
      <c r="A341" s="10">
        <v>44023</v>
      </c>
      <c r="B341" s="9">
        <f t="shared" ref="B341:C352" si="25">D341+F341+H341+J341</f>
        <v>5681</v>
      </c>
      <c r="C341" s="9">
        <f t="shared" si="25"/>
        <v>5068</v>
      </c>
      <c r="D341" s="9">
        <v>1887</v>
      </c>
      <c r="E341" s="9">
        <v>3534</v>
      </c>
      <c r="F341" s="9">
        <v>456</v>
      </c>
      <c r="G341" s="9">
        <v>807</v>
      </c>
      <c r="H341" s="9">
        <v>40</v>
      </c>
      <c r="I341" s="9">
        <v>690</v>
      </c>
      <c r="J341" s="9">
        <v>3298</v>
      </c>
      <c r="K341" s="9">
        <v>37</v>
      </c>
      <c r="L341" s="44"/>
    </row>
    <row r="342" spans="1:13" x14ac:dyDescent="0.35">
      <c r="A342" s="10">
        <v>44054</v>
      </c>
      <c r="B342" s="9">
        <f t="shared" si="25"/>
        <v>4274</v>
      </c>
      <c r="C342" s="9">
        <f t="shared" si="25"/>
        <v>4126</v>
      </c>
      <c r="D342" s="9">
        <v>1515</v>
      </c>
      <c r="E342" s="9">
        <v>3343</v>
      </c>
      <c r="F342" s="9">
        <v>350</v>
      </c>
      <c r="G342" s="9">
        <v>523</v>
      </c>
      <c r="H342" s="9">
        <v>32</v>
      </c>
      <c r="I342" s="9">
        <v>244</v>
      </c>
      <c r="J342" s="9">
        <v>2377</v>
      </c>
      <c r="K342" s="9">
        <v>16</v>
      </c>
      <c r="L342" s="44"/>
    </row>
    <row r="343" spans="1:13" x14ac:dyDescent="0.35">
      <c r="A343" s="10">
        <v>44085</v>
      </c>
      <c r="B343" s="9">
        <f t="shared" si="25"/>
        <v>5036</v>
      </c>
      <c r="C343" s="9">
        <f t="shared" si="25"/>
        <v>5000</v>
      </c>
      <c r="D343" s="9">
        <v>1947</v>
      </c>
      <c r="E343" s="9">
        <v>3821</v>
      </c>
      <c r="F343" s="9">
        <v>483</v>
      </c>
      <c r="G343" s="9">
        <v>622</v>
      </c>
      <c r="H343" s="9">
        <v>52</v>
      </c>
      <c r="I343" s="9">
        <v>538</v>
      </c>
      <c r="J343" s="9">
        <v>2554</v>
      </c>
      <c r="K343" s="9">
        <v>19</v>
      </c>
      <c r="L343" s="44"/>
      <c r="M343" s="9"/>
    </row>
    <row r="344" spans="1:13" x14ac:dyDescent="0.35">
      <c r="A344" s="10">
        <v>44115</v>
      </c>
      <c r="B344" s="9">
        <f t="shared" si="25"/>
        <v>5021</v>
      </c>
      <c r="C344" s="9">
        <f t="shared" si="25"/>
        <v>4708</v>
      </c>
      <c r="D344" s="9">
        <v>1969</v>
      </c>
      <c r="E344" s="9">
        <v>3557</v>
      </c>
      <c r="F344" s="9">
        <v>440</v>
      </c>
      <c r="G344" s="9">
        <v>714</v>
      </c>
      <c r="H344" s="9">
        <v>20</v>
      </c>
      <c r="I344" s="9">
        <v>417</v>
      </c>
      <c r="J344" s="9">
        <v>2592</v>
      </c>
      <c r="K344" s="9">
        <v>20</v>
      </c>
      <c r="L344" s="44"/>
      <c r="M344" s="9"/>
    </row>
    <row r="345" spans="1:13" x14ac:dyDescent="0.35">
      <c r="A345" s="10">
        <v>44146</v>
      </c>
      <c r="B345" s="9">
        <f t="shared" si="25"/>
        <v>5484</v>
      </c>
      <c r="C345" s="9">
        <f t="shared" si="25"/>
        <v>5175</v>
      </c>
      <c r="D345" s="9">
        <v>2240</v>
      </c>
      <c r="E345" s="9">
        <v>4225</v>
      </c>
      <c r="F345" s="9">
        <v>514</v>
      </c>
      <c r="G345" s="9">
        <v>647</v>
      </c>
      <c r="H345" s="9">
        <v>21</v>
      </c>
      <c r="I345" s="9">
        <v>284</v>
      </c>
      <c r="J345" s="9">
        <v>2709</v>
      </c>
      <c r="K345" s="9">
        <v>19</v>
      </c>
      <c r="L345" s="44"/>
    </row>
    <row r="346" spans="1:13" x14ac:dyDescent="0.35">
      <c r="A346" s="10">
        <v>44176</v>
      </c>
      <c r="B346" s="9">
        <f t="shared" si="25"/>
        <v>5727</v>
      </c>
      <c r="C346" s="9">
        <f t="shared" si="25"/>
        <v>6795</v>
      </c>
      <c r="D346" s="9">
        <v>2255</v>
      </c>
      <c r="E346" s="9">
        <v>5302</v>
      </c>
      <c r="F346" s="9">
        <v>636</v>
      </c>
      <c r="G346" s="9">
        <v>913</v>
      </c>
      <c r="H346" s="9">
        <v>29</v>
      </c>
      <c r="I346" s="9">
        <v>539</v>
      </c>
      <c r="J346" s="9">
        <v>2807</v>
      </c>
      <c r="K346" s="9">
        <v>41</v>
      </c>
      <c r="L346" s="44"/>
    </row>
    <row r="347" spans="1:13" x14ac:dyDescent="0.35">
      <c r="A347" s="10">
        <v>44207</v>
      </c>
      <c r="B347" s="9">
        <f t="shared" si="25"/>
        <v>5236</v>
      </c>
      <c r="C347" s="9">
        <f t="shared" si="25"/>
        <v>5456</v>
      </c>
      <c r="D347" s="9">
        <v>2100</v>
      </c>
      <c r="E347" s="9">
        <v>4412</v>
      </c>
      <c r="F347" s="9">
        <v>484</v>
      </c>
      <c r="G347" s="9">
        <v>675</v>
      </c>
      <c r="H347" s="9">
        <v>52</v>
      </c>
      <c r="I347" s="9">
        <v>340</v>
      </c>
      <c r="J347" s="9">
        <v>2600</v>
      </c>
      <c r="K347" s="9">
        <v>29</v>
      </c>
      <c r="L347" s="44"/>
    </row>
    <row r="348" spans="1:13" x14ac:dyDescent="0.35">
      <c r="A348" s="10">
        <v>44238</v>
      </c>
      <c r="B348" s="9">
        <f t="shared" si="25"/>
        <v>5345</v>
      </c>
      <c r="C348" s="9">
        <f t="shared" si="25"/>
        <v>5382</v>
      </c>
      <c r="D348" s="9">
        <v>2184</v>
      </c>
      <c r="E348" s="9">
        <v>4476</v>
      </c>
      <c r="F348" s="9">
        <v>485</v>
      </c>
      <c r="G348" s="9">
        <v>702</v>
      </c>
      <c r="H348" s="9">
        <v>47</v>
      </c>
      <c r="I348" s="9">
        <v>184</v>
      </c>
      <c r="J348" s="9">
        <v>2629</v>
      </c>
      <c r="K348" s="9">
        <v>20</v>
      </c>
      <c r="L348" s="44"/>
    </row>
    <row r="349" spans="1:13" x14ac:dyDescent="0.35">
      <c r="A349" s="10">
        <v>44266</v>
      </c>
      <c r="B349" s="9">
        <f t="shared" si="25"/>
        <v>6228</v>
      </c>
      <c r="C349" s="9">
        <f t="shared" si="25"/>
        <v>6597</v>
      </c>
      <c r="D349" s="9">
        <v>2616</v>
      </c>
      <c r="E349" s="9">
        <v>5392</v>
      </c>
      <c r="F349" s="9">
        <v>556</v>
      </c>
      <c r="G349" s="9">
        <v>744</v>
      </c>
      <c r="H349" s="9">
        <v>62</v>
      </c>
      <c r="I349" s="9">
        <v>437</v>
      </c>
      <c r="J349" s="9">
        <v>2994</v>
      </c>
      <c r="K349" s="9">
        <v>24</v>
      </c>
      <c r="L349" s="44"/>
    </row>
    <row r="350" spans="1:13" x14ac:dyDescent="0.35">
      <c r="A350" s="10">
        <v>44297</v>
      </c>
      <c r="B350" s="9">
        <f t="shared" si="25"/>
        <v>5829</v>
      </c>
      <c r="C350" s="9">
        <f t="shared" si="25"/>
        <v>6097</v>
      </c>
      <c r="D350" s="9">
        <v>2304</v>
      </c>
      <c r="E350" s="9">
        <v>4975</v>
      </c>
      <c r="F350" s="9">
        <v>493</v>
      </c>
      <c r="G350" s="9">
        <v>641</v>
      </c>
      <c r="H350" s="9">
        <v>49</v>
      </c>
      <c r="I350" s="9">
        <v>451</v>
      </c>
      <c r="J350" s="9">
        <v>2983</v>
      </c>
      <c r="K350" s="9">
        <v>30</v>
      </c>
      <c r="L350" s="44"/>
    </row>
    <row r="351" spans="1:13" x14ac:dyDescent="0.35">
      <c r="A351" s="10">
        <v>44327</v>
      </c>
      <c r="B351" s="9">
        <f t="shared" si="25"/>
        <v>5257</v>
      </c>
      <c r="C351" s="9">
        <f t="shared" si="25"/>
        <v>5897</v>
      </c>
      <c r="D351" s="9">
        <v>2130</v>
      </c>
      <c r="E351" s="9">
        <v>4934</v>
      </c>
      <c r="F351" s="9">
        <v>470</v>
      </c>
      <c r="G351" s="9">
        <v>602</v>
      </c>
      <c r="H351" s="9">
        <v>40</v>
      </c>
      <c r="I351" s="9">
        <v>344</v>
      </c>
      <c r="J351" s="9">
        <v>2617</v>
      </c>
      <c r="K351" s="9">
        <v>17</v>
      </c>
    </row>
    <row r="352" spans="1:13" ht="15" customHeight="1" x14ac:dyDescent="0.35">
      <c r="A352" s="10">
        <v>44358</v>
      </c>
      <c r="B352" s="9">
        <f t="shared" si="25"/>
        <v>6001</v>
      </c>
      <c r="C352" s="9">
        <f t="shared" si="25"/>
        <v>7638</v>
      </c>
      <c r="D352" s="9">
        <v>2492</v>
      </c>
      <c r="E352" s="9">
        <v>6302</v>
      </c>
      <c r="F352" s="9">
        <v>578</v>
      </c>
      <c r="G352" s="9">
        <v>871</v>
      </c>
      <c r="H352" s="9">
        <v>64</v>
      </c>
      <c r="I352" s="9">
        <v>440</v>
      </c>
      <c r="J352" s="9">
        <v>2867</v>
      </c>
      <c r="K352" s="9">
        <v>25</v>
      </c>
    </row>
    <row r="353" spans="1:12" x14ac:dyDescent="0.35">
      <c r="A353" s="29" t="s">
        <v>12</v>
      </c>
      <c r="B353" s="30"/>
      <c r="C353" s="30"/>
      <c r="D353" s="30"/>
      <c r="E353" s="30"/>
      <c r="F353" s="30"/>
      <c r="G353" s="30"/>
      <c r="H353" s="30"/>
      <c r="I353" s="30"/>
      <c r="J353" s="30"/>
      <c r="K353" s="30"/>
    </row>
    <row r="354" spans="1:12" x14ac:dyDescent="0.35">
      <c r="A354" s="7" t="s">
        <v>20</v>
      </c>
      <c r="B354" s="8">
        <f>B355+B356+B357+B358+B359+B360+B361+B362+B363+B364+B365+B366</f>
        <v>64985.053958052245</v>
      </c>
      <c r="C354" s="8">
        <f t="shared" ref="C354:J354" si="26">C355+C356+C357+C358+C359+C360+C361+C362+C363+C364+C365+C366</f>
        <v>67612.224601809474</v>
      </c>
      <c r="D354" s="8">
        <f t="shared" si="26"/>
        <v>25520.208093903049</v>
      </c>
      <c r="E354" s="8">
        <f t="shared" si="26"/>
        <v>54074.463938077184</v>
      </c>
      <c r="F354" s="8">
        <f t="shared" si="26"/>
        <v>5916.9111492762604</v>
      </c>
      <c r="G354" s="8">
        <f t="shared" si="26"/>
        <v>8481.6571264961476</v>
      </c>
      <c r="H354" s="8">
        <f t="shared" si="26"/>
        <v>506.52117729567544</v>
      </c>
      <c r="I354" s="8">
        <f t="shared" si="26"/>
        <v>4880.5243052929591</v>
      </c>
      <c r="J354" s="8">
        <f t="shared" si="26"/>
        <v>33077.477052032482</v>
      </c>
      <c r="K354" s="8">
        <f>K355+K356+K357+K358+K359+K360+K361+K362+K363+K364+K365+K366</f>
        <v>297</v>
      </c>
      <c r="L354" s="44">
        <f>B354-C354</f>
        <v>-2627.1706437572284</v>
      </c>
    </row>
    <row r="355" spans="1:12" x14ac:dyDescent="0.35">
      <c r="A355" s="10">
        <v>44023</v>
      </c>
      <c r="B355" s="9">
        <v>5721.5999057969902</v>
      </c>
      <c r="C355" s="9">
        <v>4747.9446794303904</v>
      </c>
      <c r="D355" s="9">
        <v>1956.3606788203299</v>
      </c>
      <c r="E355" s="9">
        <v>3291.0411744071698</v>
      </c>
      <c r="F355" s="9">
        <v>475.20526090803099</v>
      </c>
      <c r="G355" s="9">
        <v>777.841461004179</v>
      </c>
      <c r="H355" s="9">
        <v>44.128694463946502</v>
      </c>
      <c r="I355" s="9">
        <v>658.83018061901396</v>
      </c>
      <c r="J355" s="9">
        <v>3191.76114448622</v>
      </c>
      <c r="K355" s="9">
        <v>37</v>
      </c>
    </row>
    <row r="356" spans="1:12" x14ac:dyDescent="0.35">
      <c r="A356" s="10">
        <v>44054</v>
      </c>
      <c r="B356" s="9">
        <v>4442.4826215903704</v>
      </c>
      <c r="C356" s="9">
        <v>4485.8595266013399</v>
      </c>
      <c r="D356" s="9">
        <v>1639.6955148193199</v>
      </c>
      <c r="E356" s="9">
        <v>3489.2272018215299</v>
      </c>
      <c r="F356" s="9">
        <v>385.45536783374098</v>
      </c>
      <c r="G356" s="9">
        <v>496.25911309552703</v>
      </c>
      <c r="H356" s="9">
        <v>34.875777955700599</v>
      </c>
      <c r="I356" s="9">
        <v>401.95531500436903</v>
      </c>
      <c r="J356" s="9">
        <v>2319.5208282181302</v>
      </c>
      <c r="K356" s="9">
        <v>16</v>
      </c>
    </row>
    <row r="357" spans="1:12" ht="15" customHeight="1" x14ac:dyDescent="0.35">
      <c r="A357" s="10">
        <v>44085</v>
      </c>
      <c r="B357" s="9">
        <v>4917.3840590361897</v>
      </c>
      <c r="C357" s="9">
        <v>5217.8085720725503</v>
      </c>
      <c r="D357" s="9">
        <v>1934.34511784764</v>
      </c>
      <c r="E357" s="9">
        <v>3883.71608345708</v>
      </c>
      <c r="F357" s="9">
        <v>500.45098319033701</v>
      </c>
      <c r="G357" s="9">
        <v>673.87528269668996</v>
      </c>
      <c r="H357" s="9">
        <v>42.268228011893001</v>
      </c>
      <c r="I357" s="9">
        <v>523.50514423905099</v>
      </c>
      <c r="J357" s="9">
        <v>2541.0918498743099</v>
      </c>
      <c r="K357" s="9">
        <v>19</v>
      </c>
    </row>
    <row r="358" spans="1:12" ht="15" customHeight="1" x14ac:dyDescent="0.35">
      <c r="A358" s="10">
        <v>44115</v>
      </c>
      <c r="B358" s="9">
        <v>5050.9108890711404</v>
      </c>
      <c r="C358" s="9">
        <v>4857.1312828509699</v>
      </c>
      <c r="D358" s="9">
        <v>1965.9507406456801</v>
      </c>
      <c r="E358" s="9">
        <v>3669.5056011912998</v>
      </c>
      <c r="F358" s="9">
        <v>436.872421708996</v>
      </c>
      <c r="G358" s="9">
        <v>713.88233481426698</v>
      </c>
      <c r="H358" s="9">
        <v>25.5433114045168</v>
      </c>
      <c r="I358" s="9">
        <v>371.86414645164302</v>
      </c>
      <c r="J358" s="9">
        <v>2522.4048660951198</v>
      </c>
      <c r="K358" s="9">
        <v>20</v>
      </c>
    </row>
    <row r="359" spans="1:12" ht="15" customHeight="1" x14ac:dyDescent="0.35">
      <c r="A359" s="10">
        <v>44146</v>
      </c>
      <c r="B359" s="9">
        <v>5784.0650365780903</v>
      </c>
      <c r="C359" s="9">
        <v>5306.9263700423999</v>
      </c>
      <c r="D359" s="9">
        <v>2230.2587142388702</v>
      </c>
      <c r="E359" s="9">
        <v>4299.1299216882699</v>
      </c>
      <c r="F359" s="9">
        <v>514.50017328358194</v>
      </c>
      <c r="G359" s="9">
        <v>681.50867290121403</v>
      </c>
      <c r="H359" s="9">
        <v>21.353979404860201</v>
      </c>
      <c r="I359" s="9">
        <v>298.48128825155402</v>
      </c>
      <c r="J359" s="9">
        <v>2781.5313468866502</v>
      </c>
      <c r="K359" s="9">
        <v>19</v>
      </c>
    </row>
    <row r="360" spans="1:12" ht="15" customHeight="1" x14ac:dyDescent="0.35">
      <c r="A360" s="10">
        <v>44176</v>
      </c>
      <c r="B360" s="9">
        <v>5326.1497157400599</v>
      </c>
      <c r="C360" s="9">
        <v>5978.2162988760201</v>
      </c>
      <c r="D360" s="9">
        <v>2067.5540193635602</v>
      </c>
      <c r="E360" s="9">
        <v>5013.0662116077201</v>
      </c>
      <c r="F360" s="9">
        <v>508.63899723379097</v>
      </c>
      <c r="G360" s="9">
        <v>828.36846091681696</v>
      </c>
      <c r="H360" s="9">
        <v>34.912158328158903</v>
      </c>
      <c r="I360" s="9">
        <v>426.43478446744598</v>
      </c>
      <c r="J360" s="9">
        <v>2824.4001087413499</v>
      </c>
      <c r="K360" s="9">
        <v>41</v>
      </c>
    </row>
    <row r="361" spans="1:12" ht="15" customHeight="1" x14ac:dyDescent="0.35">
      <c r="A361" s="10">
        <v>44207</v>
      </c>
      <c r="B361" s="9">
        <v>5771.3416350895704</v>
      </c>
      <c r="C361" s="9">
        <v>5808.68132669226</v>
      </c>
      <c r="D361" s="9">
        <v>2226.3738464611502</v>
      </c>
      <c r="E361" s="9">
        <v>4656.9046344490198</v>
      </c>
      <c r="F361" s="9">
        <v>499.26032431596201</v>
      </c>
      <c r="G361" s="9">
        <v>703.27198436482001</v>
      </c>
      <c r="H361" s="9">
        <v>50.036976528221899</v>
      </c>
      <c r="I361" s="9">
        <v>339.83166954203199</v>
      </c>
      <c r="J361" s="9">
        <v>2846.6745034286901</v>
      </c>
      <c r="K361" s="9">
        <v>29</v>
      </c>
    </row>
    <row r="362" spans="1:12" ht="15" customHeight="1" x14ac:dyDescent="0.35">
      <c r="A362" s="10">
        <v>44238</v>
      </c>
      <c r="B362" s="9">
        <v>5676.72811302022</v>
      </c>
      <c r="C362" s="9">
        <v>5991.1430463009401</v>
      </c>
      <c r="D362" s="9">
        <v>2203.5166829098398</v>
      </c>
      <c r="E362" s="9">
        <v>4844.7636562690104</v>
      </c>
      <c r="F362" s="9">
        <v>513.86850059993401</v>
      </c>
      <c r="G362" s="9">
        <v>766.41272840910904</v>
      </c>
      <c r="H362" s="9">
        <v>48.068265836684397</v>
      </c>
      <c r="I362" s="9">
        <v>325.88839327318698</v>
      </c>
      <c r="J362" s="9">
        <v>2954.9442620070599</v>
      </c>
      <c r="K362" s="9">
        <v>20</v>
      </c>
    </row>
    <row r="363" spans="1:12" ht="15" customHeight="1" x14ac:dyDescent="0.35">
      <c r="A363" s="10">
        <v>44266</v>
      </c>
      <c r="B363" s="9">
        <v>5552.7178520737798</v>
      </c>
      <c r="C363" s="9">
        <v>6354.1899417826398</v>
      </c>
      <c r="D363" s="9">
        <v>2357.11661050775</v>
      </c>
      <c r="E363" s="9">
        <v>5074.9930817910299</v>
      </c>
      <c r="F363" s="9">
        <v>491.24470515874901</v>
      </c>
      <c r="G363" s="9">
        <v>788.750557094756</v>
      </c>
      <c r="H363" s="9">
        <v>49.728718214168097</v>
      </c>
      <c r="I363" s="9">
        <v>444.73375309797501</v>
      </c>
      <c r="J363" s="9">
        <v>2798.98552645783</v>
      </c>
      <c r="K363" s="9">
        <v>24</v>
      </c>
    </row>
    <row r="364" spans="1:12" ht="15" customHeight="1" x14ac:dyDescent="0.35">
      <c r="A364" s="10">
        <v>44297</v>
      </c>
      <c r="B364" s="9">
        <v>5754.5137687261104</v>
      </c>
      <c r="C364" s="9">
        <v>6093.5859845244804</v>
      </c>
      <c r="D364" s="9">
        <v>2277.64605543787</v>
      </c>
      <c r="E364" s="9">
        <v>5029.3444342361299</v>
      </c>
      <c r="F364" s="9">
        <v>506.08983200820001</v>
      </c>
      <c r="G364" s="9">
        <v>673.66008385361204</v>
      </c>
      <c r="H364" s="9">
        <v>61.579957513222702</v>
      </c>
      <c r="I364" s="9">
        <v>395.12914722211599</v>
      </c>
      <c r="J364" s="9">
        <v>3067.8218823950101</v>
      </c>
      <c r="K364" s="9">
        <v>30</v>
      </c>
    </row>
    <row r="365" spans="1:12" ht="15" customHeight="1" x14ac:dyDescent="0.35">
      <c r="A365" s="10">
        <v>44327</v>
      </c>
      <c r="B365" s="9">
        <v>5542.2269521580001</v>
      </c>
      <c r="C365" s="9">
        <v>5987.1910770695304</v>
      </c>
      <c r="D365" s="9">
        <v>2278.0638857446602</v>
      </c>
      <c r="E365" s="9">
        <v>5234.7153508728097</v>
      </c>
      <c r="F365" s="9">
        <v>507.874404155869</v>
      </c>
      <c r="G365" s="9">
        <v>533.99712527663098</v>
      </c>
      <c r="H365" s="9">
        <v>36.3624082675667</v>
      </c>
      <c r="I365" s="9">
        <v>303.27188292254499</v>
      </c>
      <c r="J365" s="9">
        <v>2642.3275747667199</v>
      </c>
      <c r="K365" s="9">
        <v>17</v>
      </c>
    </row>
    <row r="366" spans="1:12" ht="15" customHeight="1" x14ac:dyDescent="0.35">
      <c r="A366" s="10">
        <v>44358</v>
      </c>
      <c r="B366" s="9">
        <v>5444.9334091717301</v>
      </c>
      <c r="C366" s="9">
        <v>6783.54649556596</v>
      </c>
      <c r="D366" s="9">
        <v>2383.32622710638</v>
      </c>
      <c r="E366" s="9">
        <v>5588.0565862861204</v>
      </c>
      <c r="F366" s="9">
        <v>577.45017887906897</v>
      </c>
      <c r="G366" s="9">
        <v>843.82932206852502</v>
      </c>
      <c r="H366" s="9">
        <v>57.662701366735597</v>
      </c>
      <c r="I366" s="9">
        <v>390.598600202027</v>
      </c>
      <c r="J366" s="9">
        <v>2586.0131586753901</v>
      </c>
      <c r="K366" s="9">
        <v>25</v>
      </c>
    </row>
    <row r="367" spans="1:12" x14ac:dyDescent="0.35">
      <c r="A367" s="10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2" x14ac:dyDescent="0.35">
      <c r="A368" s="10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35">
      <c r="A369" s="10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35">
      <c r="A370" s="10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35">
      <c r="A371" s="10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35">
      <c r="A372" s="10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35">
      <c r="A373" s="10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35">
      <c r="A374" s="10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35">
      <c r="A375" s="10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35">
      <c r="A376" s="10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35">
      <c r="A377" s="10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35">
      <c r="A378" s="10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35">
      <c r="A379" s="10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35">
      <c r="A380" s="10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ht="15.5" x14ac:dyDescent="0.35">
      <c r="A381" s="12" t="s">
        <v>13</v>
      </c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ht="15.5" x14ac:dyDescent="0.35">
      <c r="A382" s="12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35">
      <c r="A383" s="10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35">
      <c r="A384" s="10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35">
      <c r="A385" s="10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35">
      <c r="A386" s="10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35">
      <c r="A387" s="10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35">
      <c r="A388" s="10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35">
      <c r="A389" s="10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35">
      <c r="A390" s="10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35">
      <c r="A391" s="10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35">
      <c r="A392" s="10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35">
      <c r="A393" s="10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35">
      <c r="A394" s="10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35">
      <c r="A395" s="10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35">
      <c r="A396" s="10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35">
      <c r="A397" s="10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35">
      <c r="A398" s="10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35">
      <c r="A399" s="31" t="s">
        <v>0</v>
      </c>
      <c r="B399" s="31"/>
      <c r="C399" s="31"/>
      <c r="D399" s="31"/>
      <c r="E399" s="31"/>
      <c r="F399" s="31"/>
      <c r="G399" s="31"/>
      <c r="H399" s="31"/>
      <c r="I399" s="31"/>
      <c r="J399" s="31"/>
      <c r="K399" s="31"/>
    </row>
    <row r="400" spans="1:11" x14ac:dyDescent="0.3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</row>
    <row r="401" spans="1:14" ht="23.5" x14ac:dyDescent="0.35">
      <c r="A401" s="32" t="s">
        <v>21</v>
      </c>
      <c r="B401" s="32"/>
      <c r="C401" s="32"/>
      <c r="D401" s="32"/>
      <c r="E401" s="32"/>
      <c r="F401" s="32"/>
      <c r="G401" s="32"/>
      <c r="H401" s="32"/>
      <c r="I401" s="32"/>
      <c r="J401" s="32"/>
      <c r="K401" s="32"/>
    </row>
    <row r="402" spans="1:14" ht="23.5" x14ac:dyDescent="0.35">
      <c r="A402" s="2"/>
      <c r="B402" s="3"/>
      <c r="C402" s="3"/>
      <c r="D402" s="3"/>
      <c r="E402" s="4"/>
      <c r="F402" s="3"/>
      <c r="G402" s="4"/>
      <c r="H402" s="3"/>
      <c r="I402" s="4"/>
      <c r="J402" s="33" t="s">
        <v>2</v>
      </c>
      <c r="K402" s="33"/>
    </row>
    <row r="403" spans="1:14" x14ac:dyDescent="0.35">
      <c r="A403" s="34" t="s">
        <v>3</v>
      </c>
      <c r="B403" s="37" t="s">
        <v>4</v>
      </c>
      <c r="C403" s="38"/>
      <c r="D403" s="38"/>
      <c r="E403" s="38"/>
      <c r="F403" s="38"/>
      <c r="G403" s="38"/>
      <c r="H403" s="38"/>
      <c r="I403" s="38"/>
      <c r="J403" s="39"/>
      <c r="K403" s="40"/>
    </row>
    <row r="404" spans="1:14" x14ac:dyDescent="0.35">
      <c r="A404" s="35"/>
      <c r="B404" s="27" t="s">
        <v>5</v>
      </c>
      <c r="C404" s="41"/>
      <c r="D404" s="27" t="s">
        <v>6</v>
      </c>
      <c r="E404" s="41"/>
      <c r="F404" s="27" t="s">
        <v>7</v>
      </c>
      <c r="G404" s="41"/>
      <c r="H404" s="27" t="s">
        <v>8</v>
      </c>
      <c r="I404" s="41"/>
      <c r="J404" s="27" t="s">
        <v>9</v>
      </c>
      <c r="K404" s="28"/>
    </row>
    <row r="405" spans="1:14" x14ac:dyDescent="0.35">
      <c r="A405" s="36"/>
      <c r="B405" s="5" t="s">
        <v>10</v>
      </c>
      <c r="C405" s="5" t="s">
        <v>11</v>
      </c>
      <c r="D405" s="5" t="s">
        <v>10</v>
      </c>
      <c r="E405" s="5" t="s">
        <v>11</v>
      </c>
      <c r="F405" s="5" t="s">
        <v>10</v>
      </c>
      <c r="G405" s="5" t="s">
        <v>11</v>
      </c>
      <c r="H405" s="5" t="s">
        <v>10</v>
      </c>
      <c r="I405" s="5" t="s">
        <v>11</v>
      </c>
      <c r="J405" s="5" t="s">
        <v>10</v>
      </c>
      <c r="K405" s="6" t="s">
        <v>11</v>
      </c>
    </row>
    <row r="406" spans="1:14" x14ac:dyDescent="0.35">
      <c r="A406" s="7" t="s">
        <v>22</v>
      </c>
      <c r="B406" s="8">
        <f t="shared" ref="B406:K406" si="27">B407+B408+B409+B410+B411+B412+B413+B414+B415+B416+B417+B418</f>
        <v>54254</v>
      </c>
      <c r="C406" s="8">
        <f t="shared" si="27"/>
        <v>58703</v>
      </c>
      <c r="D406" s="8">
        <f t="shared" si="27"/>
        <v>22536</v>
      </c>
      <c r="E406" s="8">
        <f t="shared" si="27"/>
        <v>43645</v>
      </c>
      <c r="F406" s="8">
        <f t="shared" si="27"/>
        <v>5437</v>
      </c>
      <c r="G406" s="8">
        <f t="shared" si="27"/>
        <v>8753</v>
      </c>
      <c r="H406" s="8">
        <f t="shared" si="27"/>
        <v>479</v>
      </c>
      <c r="I406" s="8">
        <f t="shared" si="27"/>
        <v>5938</v>
      </c>
      <c r="J406" s="8">
        <f t="shared" si="27"/>
        <v>25802</v>
      </c>
      <c r="K406" s="8">
        <f t="shared" si="27"/>
        <v>367</v>
      </c>
      <c r="L406" s="44">
        <f>B406-C406</f>
        <v>-4449</v>
      </c>
      <c r="N406" s="9"/>
    </row>
    <row r="407" spans="1:14" x14ac:dyDescent="0.35">
      <c r="A407" s="10">
        <v>43657</v>
      </c>
      <c r="B407" s="9">
        <v>5124</v>
      </c>
      <c r="C407" s="9">
        <v>5740</v>
      </c>
      <c r="D407" s="9">
        <v>2217</v>
      </c>
      <c r="E407" s="9">
        <v>4222</v>
      </c>
      <c r="F407" s="9">
        <v>485</v>
      </c>
      <c r="G407" s="9">
        <v>913</v>
      </c>
      <c r="H407" s="9">
        <v>44</v>
      </c>
      <c r="I407" s="9">
        <v>592</v>
      </c>
      <c r="J407" s="9">
        <v>2378</v>
      </c>
      <c r="K407" s="9">
        <v>13</v>
      </c>
      <c r="M407" s="9"/>
    </row>
    <row r="408" spans="1:14" x14ac:dyDescent="0.35">
      <c r="A408" s="10">
        <v>43688</v>
      </c>
      <c r="B408" s="9">
        <v>4239</v>
      </c>
      <c r="C408" s="9">
        <v>4871</v>
      </c>
      <c r="D408" s="9">
        <v>1896</v>
      </c>
      <c r="E408" s="9">
        <v>3556</v>
      </c>
      <c r="F408" s="9">
        <v>430</v>
      </c>
      <c r="G408" s="9">
        <v>961</v>
      </c>
      <c r="H408" s="9">
        <v>40</v>
      </c>
      <c r="I408" s="9">
        <v>327</v>
      </c>
      <c r="J408" s="9">
        <v>1873</v>
      </c>
      <c r="K408" s="9">
        <v>27</v>
      </c>
    </row>
    <row r="409" spans="1:14" x14ac:dyDescent="0.35">
      <c r="A409" s="10">
        <v>43719</v>
      </c>
      <c r="B409" s="9">
        <v>4292</v>
      </c>
      <c r="C409" s="9">
        <v>4763</v>
      </c>
      <c r="D409" s="9">
        <v>1881</v>
      </c>
      <c r="E409" s="9">
        <v>3497</v>
      </c>
      <c r="F409" s="9">
        <v>427</v>
      </c>
      <c r="G409" s="9">
        <v>646</v>
      </c>
      <c r="H409" s="9">
        <v>58</v>
      </c>
      <c r="I409" s="9">
        <v>592</v>
      </c>
      <c r="J409" s="9">
        <v>1926</v>
      </c>
      <c r="K409" s="9">
        <v>28</v>
      </c>
    </row>
    <row r="410" spans="1:14" x14ac:dyDescent="0.35">
      <c r="A410" s="10">
        <v>43749</v>
      </c>
      <c r="B410" s="9">
        <v>5074</v>
      </c>
      <c r="C410" s="9">
        <v>5026</v>
      </c>
      <c r="D410" s="9">
        <v>2191</v>
      </c>
      <c r="E410" s="9">
        <v>3648</v>
      </c>
      <c r="F410" s="9">
        <v>546</v>
      </c>
      <c r="G410" s="9">
        <v>738</v>
      </c>
      <c r="H410" s="9">
        <v>28</v>
      </c>
      <c r="I410" s="9">
        <v>607</v>
      </c>
      <c r="J410" s="9">
        <v>2309</v>
      </c>
      <c r="K410" s="9">
        <v>33</v>
      </c>
    </row>
    <row r="411" spans="1:14" x14ac:dyDescent="0.35">
      <c r="A411" s="10">
        <v>43780</v>
      </c>
      <c r="B411" s="9">
        <v>4558</v>
      </c>
      <c r="C411" s="9">
        <v>4969</v>
      </c>
      <c r="D411" s="9">
        <v>2113</v>
      </c>
      <c r="E411" s="9">
        <v>3762</v>
      </c>
      <c r="F411" s="9">
        <v>464</v>
      </c>
      <c r="G411" s="9">
        <v>707</v>
      </c>
      <c r="H411" s="9">
        <v>23</v>
      </c>
      <c r="I411" s="9">
        <v>467</v>
      </c>
      <c r="J411" s="9">
        <v>1958</v>
      </c>
      <c r="K411" s="9">
        <v>33</v>
      </c>
    </row>
    <row r="412" spans="1:14" x14ac:dyDescent="0.35">
      <c r="A412" s="10">
        <v>43810</v>
      </c>
      <c r="B412" s="9">
        <v>5047</v>
      </c>
      <c r="C412" s="9">
        <v>6412</v>
      </c>
      <c r="D412" s="9">
        <v>2110</v>
      </c>
      <c r="E412" s="9">
        <v>4629</v>
      </c>
      <c r="F412" s="9">
        <v>572</v>
      </c>
      <c r="G412" s="9">
        <v>1029</v>
      </c>
      <c r="H412" s="9">
        <v>44</v>
      </c>
      <c r="I412" s="9">
        <v>715</v>
      </c>
      <c r="J412" s="9">
        <v>2321</v>
      </c>
      <c r="K412" s="9">
        <v>39</v>
      </c>
    </row>
    <row r="413" spans="1:14" x14ac:dyDescent="0.35">
      <c r="A413" s="10">
        <v>43841</v>
      </c>
      <c r="B413" s="9">
        <v>4654</v>
      </c>
      <c r="C413" s="9">
        <v>5190</v>
      </c>
      <c r="D413" s="9">
        <v>2056</v>
      </c>
      <c r="E413" s="9">
        <v>3931</v>
      </c>
      <c r="F413" s="9">
        <v>524</v>
      </c>
      <c r="G413" s="9">
        <v>730</v>
      </c>
      <c r="H413" s="9">
        <v>37</v>
      </c>
      <c r="I413" s="9">
        <v>490</v>
      </c>
      <c r="J413" s="9">
        <v>2037</v>
      </c>
      <c r="K413" s="9">
        <v>39</v>
      </c>
    </row>
    <row r="414" spans="1:14" x14ac:dyDescent="0.35">
      <c r="A414" s="10">
        <v>43872</v>
      </c>
      <c r="B414" s="9">
        <v>4541</v>
      </c>
      <c r="C414" s="9">
        <v>4755</v>
      </c>
      <c r="D414" s="9">
        <v>1996</v>
      </c>
      <c r="E414" s="9">
        <v>3581</v>
      </c>
      <c r="F414" s="9">
        <v>469</v>
      </c>
      <c r="G414" s="9">
        <v>898</v>
      </c>
      <c r="H414" s="9">
        <v>48</v>
      </c>
      <c r="I414" s="9">
        <v>249</v>
      </c>
      <c r="J414" s="9">
        <v>2028</v>
      </c>
      <c r="K414" s="9">
        <v>27</v>
      </c>
    </row>
    <row r="415" spans="1:14" x14ac:dyDescent="0.35">
      <c r="A415" s="10">
        <v>43901</v>
      </c>
      <c r="B415" s="9">
        <v>4468</v>
      </c>
      <c r="C415" s="9">
        <v>4418</v>
      </c>
      <c r="D415" s="9">
        <v>1821</v>
      </c>
      <c r="E415" s="9">
        <v>3310</v>
      </c>
      <c r="F415" s="9">
        <v>428</v>
      </c>
      <c r="G415" s="9">
        <v>584</v>
      </c>
      <c r="H415" s="9">
        <v>61</v>
      </c>
      <c r="I415" s="9">
        <v>479</v>
      </c>
      <c r="J415" s="9">
        <v>2158</v>
      </c>
      <c r="K415" s="9">
        <v>45</v>
      </c>
      <c r="L415" s="44"/>
    </row>
    <row r="416" spans="1:14" x14ac:dyDescent="0.35">
      <c r="A416" s="10">
        <v>43932</v>
      </c>
      <c r="B416" s="9">
        <v>3712</v>
      </c>
      <c r="C416" s="9">
        <v>4222</v>
      </c>
      <c r="D416" s="9">
        <v>1423</v>
      </c>
      <c r="E416" s="9">
        <v>3144</v>
      </c>
      <c r="F416" s="9">
        <v>354</v>
      </c>
      <c r="G416" s="9">
        <v>516</v>
      </c>
      <c r="H416" s="9">
        <v>28</v>
      </c>
      <c r="I416" s="9">
        <v>534</v>
      </c>
      <c r="J416" s="9">
        <v>1907</v>
      </c>
      <c r="K416" s="9">
        <v>28</v>
      </c>
      <c r="L416" s="44"/>
    </row>
    <row r="417" spans="1:13" x14ac:dyDescent="0.35">
      <c r="A417" s="10">
        <v>43962</v>
      </c>
      <c r="B417" s="9">
        <v>3766</v>
      </c>
      <c r="C417" s="9">
        <v>3437</v>
      </c>
      <c r="D417" s="9">
        <v>1259</v>
      </c>
      <c r="E417" s="9">
        <v>2805</v>
      </c>
      <c r="F417" s="9">
        <v>361</v>
      </c>
      <c r="G417" s="9">
        <v>387</v>
      </c>
      <c r="H417" s="9">
        <v>33</v>
      </c>
      <c r="I417" s="9">
        <v>223</v>
      </c>
      <c r="J417" s="9">
        <v>2113</v>
      </c>
      <c r="K417" s="9">
        <v>22</v>
      </c>
    </row>
    <row r="418" spans="1:13" x14ac:dyDescent="0.35">
      <c r="A418" s="10">
        <v>43993</v>
      </c>
      <c r="B418" s="9">
        <v>4779</v>
      </c>
      <c r="C418" s="9">
        <v>4900</v>
      </c>
      <c r="D418" s="9">
        <v>1573</v>
      </c>
      <c r="E418" s="9">
        <v>3560</v>
      </c>
      <c r="F418" s="9">
        <v>377</v>
      </c>
      <c r="G418" s="9">
        <v>644</v>
      </c>
      <c r="H418" s="9">
        <v>35</v>
      </c>
      <c r="I418" s="9">
        <v>663</v>
      </c>
      <c r="J418" s="9">
        <v>2794</v>
      </c>
      <c r="K418" s="9">
        <v>33</v>
      </c>
    </row>
    <row r="419" spans="1:13" x14ac:dyDescent="0.35">
      <c r="A419" s="29" t="s">
        <v>12</v>
      </c>
      <c r="B419" s="30"/>
      <c r="C419" s="30"/>
      <c r="D419" s="30"/>
      <c r="E419" s="30"/>
      <c r="F419" s="30"/>
      <c r="G419" s="30"/>
      <c r="H419" s="30"/>
      <c r="I419" s="30"/>
      <c r="J419" s="30"/>
      <c r="K419" s="30"/>
    </row>
    <row r="420" spans="1:13" x14ac:dyDescent="0.35">
      <c r="A420" s="7" t="s">
        <v>22</v>
      </c>
      <c r="B420" s="8">
        <f>B421+B422+B423+B424+B425+B426+B427+B428+B429+B430+B431+B432</f>
        <v>54066.409263332513</v>
      </c>
      <c r="C420" s="8">
        <f t="shared" ref="C420:K420" si="28">C421+C422+C423+C424+C425+C426+C427+C428+C429+C430+C431+C432</f>
        <v>58414.529004482174</v>
      </c>
      <c r="D420" s="8">
        <f t="shared" si="28"/>
        <v>22424.311173481889</v>
      </c>
      <c r="E420" s="8">
        <f t="shared" si="28"/>
        <v>43392.227922317943</v>
      </c>
      <c r="F420" s="8">
        <f t="shared" si="28"/>
        <v>5418.9034041830546</v>
      </c>
      <c r="G420" s="8">
        <f t="shared" si="28"/>
        <v>8780.4635269928567</v>
      </c>
      <c r="H420" s="8">
        <f t="shared" si="28"/>
        <v>480.68012811507612</v>
      </c>
      <c r="I420" s="8">
        <f t="shared" si="28"/>
        <v>5993.7885154578171</v>
      </c>
      <c r="J420" s="8">
        <f t="shared" si="28"/>
        <v>25775.528909431388</v>
      </c>
      <c r="K420" s="8">
        <f t="shared" si="28"/>
        <v>367</v>
      </c>
      <c r="L420" s="44">
        <f>B420-C420</f>
        <v>-4348.1197411496614</v>
      </c>
    </row>
    <row r="421" spans="1:13" x14ac:dyDescent="0.35">
      <c r="A421" s="10">
        <v>43657</v>
      </c>
      <c r="B421" s="9">
        <v>5149.8965469402301</v>
      </c>
      <c r="C421" s="9">
        <v>5278.5742673428404</v>
      </c>
      <c r="D421" s="9">
        <v>2240.3638564248199</v>
      </c>
      <c r="E421" s="9">
        <v>3867.0253175804701</v>
      </c>
      <c r="F421" s="9">
        <v>509.54205081305702</v>
      </c>
      <c r="G421" s="9">
        <v>891.17287676785702</v>
      </c>
      <c r="H421" s="9">
        <v>49.879902275171503</v>
      </c>
      <c r="I421" s="9">
        <v>588.40739615554901</v>
      </c>
      <c r="J421" s="9">
        <v>2301.4077273881298</v>
      </c>
      <c r="K421" s="9">
        <v>13</v>
      </c>
      <c r="M421" s="9"/>
    </row>
    <row r="422" spans="1:13" x14ac:dyDescent="0.35">
      <c r="A422" s="10">
        <v>43688</v>
      </c>
      <c r="B422" s="9">
        <v>4239.1284361309899</v>
      </c>
      <c r="C422" s="9">
        <v>5199.0683615061998</v>
      </c>
      <c r="D422" s="9">
        <v>1986.63752861688</v>
      </c>
      <c r="E422" s="9">
        <v>3646.7478228228301</v>
      </c>
      <c r="F422" s="9">
        <v>457.95731727827598</v>
      </c>
      <c r="G422" s="9">
        <v>911.24709790606198</v>
      </c>
      <c r="H422" s="9">
        <v>42.974563501699301</v>
      </c>
      <c r="I422" s="9">
        <v>544.55484237346298</v>
      </c>
      <c r="J422" s="9">
        <v>1829.00707319913</v>
      </c>
      <c r="K422" s="9">
        <v>27</v>
      </c>
    </row>
    <row r="423" spans="1:13" x14ac:dyDescent="0.35">
      <c r="A423" s="10">
        <v>43719</v>
      </c>
      <c r="B423" s="9">
        <v>4372.5299651611804</v>
      </c>
      <c r="C423" s="9">
        <v>5166.2063061155704</v>
      </c>
      <c r="D423" s="9">
        <v>1969.7728193159401</v>
      </c>
      <c r="E423" s="9">
        <v>3635.3308351637602</v>
      </c>
      <c r="F423" s="9">
        <v>458.30160128921398</v>
      </c>
      <c r="G423" s="9">
        <v>702.55143576496505</v>
      </c>
      <c r="H423" s="9">
        <v>48.295308846583303</v>
      </c>
      <c r="I423" s="9">
        <v>563.5491786883</v>
      </c>
      <c r="J423" s="9">
        <v>1909.3476877195001</v>
      </c>
      <c r="K423" s="9">
        <v>28</v>
      </c>
    </row>
    <row r="424" spans="1:13" x14ac:dyDescent="0.35">
      <c r="A424" s="10">
        <v>43749</v>
      </c>
      <c r="B424" s="9">
        <v>4885.5763250665505</v>
      </c>
      <c r="C424" s="9">
        <v>4981.6282027728603</v>
      </c>
      <c r="D424" s="9">
        <v>2108.9021855891601</v>
      </c>
      <c r="E424" s="9">
        <v>3559.9321560957301</v>
      </c>
      <c r="F424" s="9">
        <v>528.45051546559296</v>
      </c>
      <c r="G424" s="9">
        <v>734.69057804935699</v>
      </c>
      <c r="H424" s="9">
        <v>36.538007216836697</v>
      </c>
      <c r="I424" s="9">
        <v>547.56561819678996</v>
      </c>
      <c r="J424" s="9">
        <v>2243.3591452818</v>
      </c>
      <c r="K424" s="9">
        <v>33</v>
      </c>
    </row>
    <row r="425" spans="1:13" x14ac:dyDescent="0.35">
      <c r="A425" s="10">
        <v>43780</v>
      </c>
      <c r="B425" s="9">
        <v>4815.7130931935799</v>
      </c>
      <c r="C425" s="9">
        <v>5166.7481758225304</v>
      </c>
      <c r="D425" s="9">
        <v>2096.0113971412102</v>
      </c>
      <c r="E425" s="9">
        <v>3949.8651299960702</v>
      </c>
      <c r="F425" s="9">
        <v>463.41642302179503</v>
      </c>
      <c r="G425" s="9">
        <v>747.82256315985705</v>
      </c>
      <c r="H425" s="9">
        <v>23.765002361279901</v>
      </c>
      <c r="I425" s="9">
        <v>488.69011212917098</v>
      </c>
      <c r="J425" s="9">
        <v>2013.79686742575</v>
      </c>
      <c r="K425" s="9">
        <v>33</v>
      </c>
    </row>
    <row r="426" spans="1:13" x14ac:dyDescent="0.35">
      <c r="A426" s="10">
        <v>43810</v>
      </c>
      <c r="B426" s="9">
        <v>4899.46414941481</v>
      </c>
      <c r="C426" s="9">
        <v>5735.5112748937099</v>
      </c>
      <c r="D426" s="9">
        <v>2044.73845682213</v>
      </c>
      <c r="E426" s="9">
        <v>4459.1065116326099</v>
      </c>
      <c r="F426" s="9">
        <v>482.84853561743603</v>
      </c>
      <c r="G426" s="9">
        <v>915.377873932169</v>
      </c>
      <c r="H426" s="9">
        <v>50.268009334099197</v>
      </c>
      <c r="I426" s="9">
        <v>571.30031679561102</v>
      </c>
      <c r="J426" s="9">
        <v>2320.1502674841199</v>
      </c>
      <c r="K426" s="9">
        <v>39</v>
      </c>
    </row>
    <row r="427" spans="1:13" x14ac:dyDescent="0.35">
      <c r="A427" s="10">
        <v>43841</v>
      </c>
      <c r="B427" s="9">
        <v>4708.40202259732</v>
      </c>
      <c r="C427" s="9">
        <v>5122.9121327591902</v>
      </c>
      <c r="D427" s="9">
        <v>1999.82028868512</v>
      </c>
      <c r="E427" s="9">
        <v>3804.6065495374401</v>
      </c>
      <c r="F427" s="9">
        <v>492.23071121717697</v>
      </c>
      <c r="G427" s="9">
        <v>766.59237048173895</v>
      </c>
      <c r="H427" s="9">
        <v>38.740601514718101</v>
      </c>
      <c r="I427" s="9">
        <v>500.00985268455298</v>
      </c>
      <c r="J427" s="9">
        <v>2234.9823063287199</v>
      </c>
      <c r="K427" s="9">
        <v>39</v>
      </c>
    </row>
    <row r="428" spans="1:13" x14ac:dyDescent="0.35">
      <c r="A428" s="10">
        <v>43872</v>
      </c>
      <c r="B428" s="9">
        <v>4798.5774969336999</v>
      </c>
      <c r="C428" s="9">
        <v>5312.28616226555</v>
      </c>
      <c r="D428" s="9">
        <v>1982.0266086440599</v>
      </c>
      <c r="E428" s="9">
        <v>3925.8680712935602</v>
      </c>
      <c r="F428" s="9">
        <v>493.82598112402599</v>
      </c>
      <c r="G428" s="9">
        <v>983.98774651067004</v>
      </c>
      <c r="H428" s="9">
        <v>48.3246270354337</v>
      </c>
      <c r="I428" s="9">
        <v>444.12267103572901</v>
      </c>
      <c r="J428" s="9">
        <v>2273.1553249082699</v>
      </c>
      <c r="K428" s="9">
        <v>27</v>
      </c>
    </row>
    <row r="429" spans="1:13" x14ac:dyDescent="0.35">
      <c r="A429" s="10">
        <v>43901</v>
      </c>
      <c r="B429" s="9">
        <v>4232.6661703295003</v>
      </c>
      <c r="C429" s="9">
        <v>4393.0757028441503</v>
      </c>
      <c r="D429" s="9">
        <v>1743.4566242225901</v>
      </c>
      <c r="E429" s="9">
        <v>3235.2945460717501</v>
      </c>
      <c r="F429" s="9">
        <v>402.451292252266</v>
      </c>
      <c r="G429" s="9">
        <v>623.187008041225</v>
      </c>
      <c r="H429" s="9">
        <v>47.705287651683598</v>
      </c>
      <c r="I429" s="9">
        <v>491.40803277211899</v>
      </c>
      <c r="J429" s="9">
        <v>2036.9391712626</v>
      </c>
      <c r="K429" s="9">
        <v>45</v>
      </c>
    </row>
    <row r="430" spans="1:13" x14ac:dyDescent="0.35">
      <c r="A430" s="10">
        <v>43932</v>
      </c>
      <c r="B430" s="9">
        <v>3638.6764501119901</v>
      </c>
      <c r="C430" s="9">
        <v>4224.7939193972097</v>
      </c>
      <c r="D430" s="9">
        <v>1368.37611706147</v>
      </c>
      <c r="E430" s="9">
        <v>3168.75406496296</v>
      </c>
      <c r="F430" s="9">
        <v>355.99281590014903</v>
      </c>
      <c r="G430" s="9">
        <v>535.123461272692</v>
      </c>
      <c r="H430" s="9">
        <v>35.215211642501998</v>
      </c>
      <c r="I430" s="9">
        <v>475.59395148230499</v>
      </c>
      <c r="J430" s="9">
        <v>1961.5250165985201</v>
      </c>
      <c r="K430" s="9">
        <v>28</v>
      </c>
    </row>
    <row r="431" spans="1:13" x14ac:dyDescent="0.35">
      <c r="A431" s="10">
        <v>43962</v>
      </c>
      <c r="B431" s="9">
        <v>3987.2746619572799</v>
      </c>
      <c r="C431" s="9">
        <v>3458.2640738579698</v>
      </c>
      <c r="D431" s="9">
        <v>1376.0895557876299</v>
      </c>
      <c r="E431" s="9">
        <v>3009.7567488054301</v>
      </c>
      <c r="F431" s="9">
        <v>393.38892569940998</v>
      </c>
      <c r="G431" s="9">
        <v>344.77553749441199</v>
      </c>
      <c r="H431" s="9">
        <v>29.807036022683899</v>
      </c>
      <c r="I431" s="9">
        <v>179.610118030687</v>
      </c>
      <c r="J431" s="9">
        <v>2135.7543716831201</v>
      </c>
      <c r="K431" s="9">
        <v>22</v>
      </c>
    </row>
    <row r="432" spans="1:13" x14ac:dyDescent="0.35">
      <c r="A432" s="10">
        <v>43993</v>
      </c>
      <c r="B432" s="9">
        <v>4338.5039454953803</v>
      </c>
      <c r="C432" s="9">
        <v>4375.4604249043896</v>
      </c>
      <c r="D432" s="9">
        <v>1508.11573517088</v>
      </c>
      <c r="E432" s="9">
        <v>3129.9401683553401</v>
      </c>
      <c r="F432" s="9">
        <v>380.49723450465501</v>
      </c>
      <c r="G432" s="9">
        <v>623.93497761185097</v>
      </c>
      <c r="H432" s="9">
        <v>29.1665707123849</v>
      </c>
      <c r="I432" s="9">
        <v>598.97642511354002</v>
      </c>
      <c r="J432" s="9">
        <v>2516.1039501517298</v>
      </c>
      <c r="K432" s="9">
        <v>33</v>
      </c>
    </row>
    <row r="433" spans="1:11" x14ac:dyDescent="0.35">
      <c r="A433" s="10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35">
      <c r="A434" s="10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35">
      <c r="A435" s="10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35">
      <c r="A436" s="10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35">
      <c r="A437" s="10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35">
      <c r="A438" s="10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35">
      <c r="A439" s="10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35">
      <c r="A440" s="10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35">
      <c r="A441" s="10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35">
      <c r="A442" s="10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35">
      <c r="A443" s="10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35">
      <c r="A444" s="10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35">
      <c r="A445" s="10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35">
      <c r="A446" s="10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ht="15.5" x14ac:dyDescent="0.35">
      <c r="A447" s="12" t="s">
        <v>13</v>
      </c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ht="15.5" x14ac:dyDescent="0.35">
      <c r="A448" s="12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35">
      <c r="A449" s="10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35">
      <c r="A450" s="10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35">
      <c r="A451" s="10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35">
      <c r="A452" s="10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35">
      <c r="A453" s="10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35">
      <c r="A454" s="10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35">
      <c r="A455" s="10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35">
      <c r="A456" s="10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35">
      <c r="A457" s="10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35">
      <c r="A458" s="10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35">
      <c r="A459" s="10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35">
      <c r="A460" s="10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35">
      <c r="A461" s="10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35">
      <c r="A462" s="10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35">
      <c r="A463" s="10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35">
      <c r="A464" s="10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4" x14ac:dyDescent="0.35">
      <c r="A465" s="31" t="s">
        <v>0</v>
      </c>
      <c r="B465" s="31"/>
      <c r="C465" s="31"/>
      <c r="D465" s="31"/>
      <c r="E465" s="31"/>
      <c r="F465" s="31"/>
      <c r="G465" s="31"/>
      <c r="H465" s="31"/>
      <c r="I465" s="31"/>
      <c r="J465" s="31"/>
      <c r="K465" s="31"/>
    </row>
    <row r="466" spans="1:14" x14ac:dyDescent="0.3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</row>
    <row r="467" spans="1:14" ht="23.5" x14ac:dyDescent="0.35">
      <c r="A467" s="32" t="s">
        <v>23</v>
      </c>
      <c r="B467" s="32"/>
      <c r="C467" s="32"/>
      <c r="D467" s="32"/>
      <c r="E467" s="32"/>
      <c r="F467" s="32"/>
      <c r="G467" s="32"/>
      <c r="H467" s="32"/>
      <c r="I467" s="32"/>
      <c r="J467" s="32"/>
      <c r="K467" s="32"/>
    </row>
    <row r="468" spans="1:14" ht="23.5" x14ac:dyDescent="0.35">
      <c r="A468" s="2"/>
      <c r="B468" s="3"/>
      <c r="C468" s="3"/>
      <c r="D468" s="3"/>
      <c r="E468" s="4"/>
      <c r="F468" s="3"/>
      <c r="G468" s="4"/>
      <c r="H468" s="3"/>
      <c r="I468" s="4"/>
      <c r="J468" s="33" t="s">
        <v>2</v>
      </c>
      <c r="K468" s="33"/>
    </row>
    <row r="469" spans="1:14" x14ac:dyDescent="0.35">
      <c r="A469" s="34" t="s">
        <v>3</v>
      </c>
      <c r="B469" s="37" t="s">
        <v>4</v>
      </c>
      <c r="C469" s="38"/>
      <c r="D469" s="38"/>
      <c r="E469" s="38"/>
      <c r="F469" s="38"/>
      <c r="G469" s="38"/>
      <c r="H469" s="38"/>
      <c r="I469" s="38"/>
      <c r="J469" s="39"/>
      <c r="K469" s="40"/>
    </row>
    <row r="470" spans="1:14" x14ac:dyDescent="0.35">
      <c r="A470" s="35"/>
      <c r="B470" s="27" t="s">
        <v>5</v>
      </c>
      <c r="C470" s="41"/>
      <c r="D470" s="27" t="s">
        <v>6</v>
      </c>
      <c r="E470" s="41"/>
      <c r="F470" s="27" t="s">
        <v>7</v>
      </c>
      <c r="G470" s="41"/>
      <c r="H470" s="27" t="s">
        <v>8</v>
      </c>
      <c r="I470" s="41"/>
      <c r="J470" s="27" t="s">
        <v>9</v>
      </c>
      <c r="K470" s="28"/>
    </row>
    <row r="471" spans="1:14" x14ac:dyDescent="0.35">
      <c r="A471" s="36"/>
      <c r="B471" s="5" t="s">
        <v>10</v>
      </c>
      <c r="C471" s="5" t="s">
        <v>11</v>
      </c>
      <c r="D471" s="5" t="s">
        <v>10</v>
      </c>
      <c r="E471" s="5" t="s">
        <v>11</v>
      </c>
      <c r="F471" s="5" t="s">
        <v>10</v>
      </c>
      <c r="G471" s="5" t="s">
        <v>11</v>
      </c>
      <c r="H471" s="5" t="s">
        <v>10</v>
      </c>
      <c r="I471" s="5" t="s">
        <v>11</v>
      </c>
      <c r="J471" s="5" t="s">
        <v>10</v>
      </c>
      <c r="K471" s="6" t="s">
        <v>11</v>
      </c>
      <c r="L471" s="44"/>
    </row>
    <row r="472" spans="1:14" x14ac:dyDescent="0.35">
      <c r="A472" s="7" t="s">
        <v>24</v>
      </c>
      <c r="B472" s="8">
        <f t="shared" ref="B472:K472" si="29">B473+B474+B475+B476+B477+B478+B479+B480+B481+B482+B483+B484</f>
        <v>55791</v>
      </c>
      <c r="C472" s="8">
        <f t="shared" si="29"/>
        <v>69225</v>
      </c>
      <c r="D472" s="8">
        <f t="shared" si="29"/>
        <v>24257</v>
      </c>
      <c r="E472" s="8">
        <f t="shared" si="29"/>
        <v>51869</v>
      </c>
      <c r="F472" s="8">
        <f t="shared" si="29"/>
        <v>5966</v>
      </c>
      <c r="G472" s="8">
        <f t="shared" si="29"/>
        <v>10936</v>
      </c>
      <c r="H472" s="8">
        <f t="shared" si="29"/>
        <v>578</v>
      </c>
      <c r="I472" s="8">
        <f t="shared" si="29"/>
        <v>6188</v>
      </c>
      <c r="J472" s="8">
        <f t="shared" si="29"/>
        <v>24990</v>
      </c>
      <c r="K472" s="8">
        <f t="shared" si="29"/>
        <v>232</v>
      </c>
      <c r="L472" s="44">
        <f>B472-C472</f>
        <v>-13434</v>
      </c>
      <c r="M472" s="8"/>
      <c r="N472" s="9"/>
    </row>
    <row r="473" spans="1:14" x14ac:dyDescent="0.35">
      <c r="A473" s="10">
        <v>43292</v>
      </c>
      <c r="B473" s="9">
        <f t="shared" ref="B473:C484" si="30">D473+F473+H473+J473</f>
        <v>4889</v>
      </c>
      <c r="C473" s="9">
        <f t="shared" si="30"/>
        <v>6992</v>
      </c>
      <c r="D473" s="9">
        <v>2013</v>
      </c>
      <c r="E473" s="9">
        <v>5290</v>
      </c>
      <c r="F473" s="9">
        <v>477</v>
      </c>
      <c r="G473" s="9">
        <v>1218</v>
      </c>
      <c r="H473" s="9">
        <v>53</v>
      </c>
      <c r="I473" s="9">
        <v>445</v>
      </c>
      <c r="J473" s="9">
        <v>2346</v>
      </c>
      <c r="K473" s="13">
        <v>39</v>
      </c>
      <c r="N473" s="9"/>
    </row>
    <row r="474" spans="1:14" x14ac:dyDescent="0.35">
      <c r="A474" s="10">
        <v>43323</v>
      </c>
      <c r="B474" s="9">
        <f t="shared" si="30"/>
        <v>5106</v>
      </c>
      <c r="C474" s="9">
        <f t="shared" si="30"/>
        <v>5915</v>
      </c>
      <c r="D474" s="9">
        <v>2075</v>
      </c>
      <c r="E474" s="9">
        <v>4606</v>
      </c>
      <c r="F474" s="9">
        <v>499</v>
      </c>
      <c r="G474" s="9">
        <v>901</v>
      </c>
      <c r="H474" s="9">
        <v>64</v>
      </c>
      <c r="I474" s="9">
        <v>387</v>
      </c>
      <c r="J474" s="9">
        <v>2468</v>
      </c>
      <c r="K474" s="9">
        <v>21</v>
      </c>
      <c r="N474" s="9"/>
    </row>
    <row r="475" spans="1:14" x14ac:dyDescent="0.35">
      <c r="A475" s="10">
        <v>43354</v>
      </c>
      <c r="B475" s="9">
        <f t="shared" si="30"/>
        <v>3990</v>
      </c>
      <c r="C475" s="9">
        <f t="shared" si="30"/>
        <v>5190</v>
      </c>
      <c r="D475" s="9">
        <v>1805</v>
      </c>
      <c r="E475" s="9">
        <v>4008</v>
      </c>
      <c r="F475" s="9">
        <v>495</v>
      </c>
      <c r="G475" s="9">
        <v>764</v>
      </c>
      <c r="H475" s="9">
        <v>51</v>
      </c>
      <c r="I475" s="9">
        <v>404</v>
      </c>
      <c r="J475" s="9">
        <v>1639</v>
      </c>
      <c r="K475" s="9">
        <v>14</v>
      </c>
      <c r="N475" s="9"/>
    </row>
    <row r="476" spans="1:14" x14ac:dyDescent="0.35">
      <c r="A476" s="10">
        <v>43384</v>
      </c>
      <c r="B476" s="9">
        <f t="shared" si="30"/>
        <v>4849</v>
      </c>
      <c r="C476" s="9">
        <f t="shared" si="30"/>
        <v>6106</v>
      </c>
      <c r="D476" s="9">
        <v>2061</v>
      </c>
      <c r="E476" s="9">
        <v>4680</v>
      </c>
      <c r="F476" s="9">
        <v>508</v>
      </c>
      <c r="G476" s="9">
        <v>841</v>
      </c>
      <c r="H476" s="9">
        <v>69</v>
      </c>
      <c r="I476" s="9">
        <v>570</v>
      </c>
      <c r="J476" s="9">
        <v>2211</v>
      </c>
      <c r="K476" s="9">
        <v>15</v>
      </c>
      <c r="N476" s="9"/>
    </row>
    <row r="477" spans="1:14" x14ac:dyDescent="0.35">
      <c r="A477" s="10">
        <v>43415</v>
      </c>
      <c r="B477" s="9">
        <f t="shared" si="30"/>
        <v>4393</v>
      </c>
      <c r="C477" s="9">
        <f t="shared" si="30"/>
        <v>5513</v>
      </c>
      <c r="D477" s="9">
        <v>1898</v>
      </c>
      <c r="E477" s="9">
        <v>4142</v>
      </c>
      <c r="F477" s="9">
        <v>478</v>
      </c>
      <c r="G477" s="9">
        <v>870</v>
      </c>
      <c r="H477" s="9">
        <v>30</v>
      </c>
      <c r="I477" s="9">
        <v>486</v>
      </c>
      <c r="J477" s="9">
        <v>1987</v>
      </c>
      <c r="K477" s="9">
        <v>15</v>
      </c>
      <c r="N477" s="9"/>
    </row>
    <row r="478" spans="1:14" x14ac:dyDescent="0.35">
      <c r="A478" s="10">
        <v>43445</v>
      </c>
      <c r="B478" s="9">
        <f t="shared" si="30"/>
        <v>4601</v>
      </c>
      <c r="C478" s="9">
        <f t="shared" si="30"/>
        <v>6435</v>
      </c>
      <c r="D478" s="9">
        <v>2013</v>
      </c>
      <c r="E478" s="9">
        <v>4776</v>
      </c>
      <c r="F478" s="9">
        <v>563</v>
      </c>
      <c r="G478" s="9">
        <v>1041</v>
      </c>
      <c r="H478" s="9">
        <v>57</v>
      </c>
      <c r="I478" s="9">
        <v>591</v>
      </c>
      <c r="J478" s="9">
        <v>1968</v>
      </c>
      <c r="K478" s="9">
        <v>27</v>
      </c>
      <c r="N478" s="9"/>
    </row>
    <row r="479" spans="1:14" x14ac:dyDescent="0.35">
      <c r="A479" s="10">
        <v>43476</v>
      </c>
      <c r="B479" s="9">
        <f t="shared" si="30"/>
        <v>4842</v>
      </c>
      <c r="C479" s="9">
        <f t="shared" si="30"/>
        <v>5697</v>
      </c>
      <c r="D479" s="9">
        <v>2274</v>
      </c>
      <c r="E479" s="9">
        <v>4285</v>
      </c>
      <c r="F479" s="9">
        <v>519</v>
      </c>
      <c r="G479" s="9">
        <v>849</v>
      </c>
      <c r="H479" s="9">
        <v>52</v>
      </c>
      <c r="I479" s="9">
        <v>540</v>
      </c>
      <c r="J479" s="9">
        <v>1997</v>
      </c>
      <c r="K479" s="9">
        <v>23</v>
      </c>
      <c r="L479" s="44"/>
    </row>
    <row r="480" spans="1:14" x14ac:dyDescent="0.35">
      <c r="A480" s="10">
        <v>43507</v>
      </c>
      <c r="B480" s="9">
        <f t="shared" si="30"/>
        <v>4224</v>
      </c>
      <c r="C480" s="9">
        <f t="shared" si="30"/>
        <v>4507</v>
      </c>
      <c r="D480" s="9">
        <v>1875</v>
      </c>
      <c r="E480" s="9">
        <v>3407</v>
      </c>
      <c r="F480" s="9">
        <v>485</v>
      </c>
      <c r="G480" s="9">
        <v>741</v>
      </c>
      <c r="H480" s="9">
        <v>57</v>
      </c>
      <c r="I480" s="9">
        <v>345</v>
      </c>
      <c r="J480" s="9">
        <v>1807</v>
      </c>
      <c r="K480" s="9">
        <v>14</v>
      </c>
      <c r="L480" s="44"/>
    </row>
    <row r="481" spans="1:13" x14ac:dyDescent="0.35">
      <c r="A481" s="10">
        <v>43535</v>
      </c>
      <c r="B481" s="9">
        <f t="shared" si="30"/>
        <v>4573</v>
      </c>
      <c r="C481" s="9">
        <f t="shared" si="30"/>
        <v>5396</v>
      </c>
      <c r="D481" s="9">
        <v>2037</v>
      </c>
      <c r="E481" s="9">
        <v>4118</v>
      </c>
      <c r="F481" s="9">
        <v>542</v>
      </c>
      <c r="G481" s="9">
        <v>829</v>
      </c>
      <c r="H481" s="9">
        <v>33</v>
      </c>
      <c r="I481" s="9">
        <v>433</v>
      </c>
      <c r="J481" s="9">
        <v>1961</v>
      </c>
      <c r="K481" s="9">
        <v>16</v>
      </c>
    </row>
    <row r="482" spans="1:13" ht="15.75" customHeight="1" x14ac:dyDescent="0.35">
      <c r="A482" s="10">
        <v>43566</v>
      </c>
      <c r="B482" s="9">
        <f t="shared" si="30"/>
        <v>4527</v>
      </c>
      <c r="C482" s="9">
        <f t="shared" si="30"/>
        <v>5692</v>
      </c>
      <c r="D482" s="9">
        <v>2084</v>
      </c>
      <c r="E482" s="9">
        <v>4135</v>
      </c>
      <c r="F482" s="9">
        <v>486</v>
      </c>
      <c r="G482" s="9">
        <v>928</v>
      </c>
      <c r="H482" s="9">
        <v>29</v>
      </c>
      <c r="I482" s="9">
        <v>612</v>
      </c>
      <c r="J482" s="9">
        <v>1928</v>
      </c>
      <c r="K482" s="9">
        <v>17</v>
      </c>
      <c r="L482" s="44"/>
    </row>
    <row r="483" spans="1:13" x14ac:dyDescent="0.35">
      <c r="A483" s="10">
        <v>43596</v>
      </c>
      <c r="B483" s="9">
        <f t="shared" si="30"/>
        <v>5341</v>
      </c>
      <c r="C483" s="9">
        <f t="shared" si="30"/>
        <v>6345</v>
      </c>
      <c r="D483" s="9">
        <v>2323</v>
      </c>
      <c r="E483" s="9">
        <v>4384</v>
      </c>
      <c r="F483" s="9">
        <v>468</v>
      </c>
      <c r="G483" s="9">
        <v>1164</v>
      </c>
      <c r="H483" s="9">
        <v>7</v>
      </c>
      <c r="I483" s="9">
        <v>785</v>
      </c>
      <c r="J483" s="9">
        <v>2543</v>
      </c>
      <c r="K483" s="9">
        <v>12</v>
      </c>
      <c r="L483" s="44"/>
    </row>
    <row r="484" spans="1:13" x14ac:dyDescent="0.35">
      <c r="A484" s="10">
        <v>43627</v>
      </c>
      <c r="B484" s="9">
        <f t="shared" si="30"/>
        <v>4456</v>
      </c>
      <c r="C484" s="9">
        <f t="shared" si="30"/>
        <v>5437</v>
      </c>
      <c r="D484" s="9">
        <v>1799</v>
      </c>
      <c r="E484" s="9">
        <v>4038</v>
      </c>
      <c r="F484" s="9">
        <v>446</v>
      </c>
      <c r="G484" s="9">
        <v>790</v>
      </c>
      <c r="H484" s="9">
        <v>76</v>
      </c>
      <c r="I484" s="9">
        <v>590</v>
      </c>
      <c r="J484" s="9">
        <v>2135</v>
      </c>
      <c r="K484" s="9">
        <v>19</v>
      </c>
    </row>
    <row r="485" spans="1:13" x14ac:dyDescent="0.35">
      <c r="A485" s="29" t="s">
        <v>12</v>
      </c>
      <c r="B485" s="30"/>
      <c r="C485" s="30"/>
      <c r="D485" s="30"/>
      <c r="E485" s="30"/>
      <c r="F485" s="30"/>
      <c r="G485" s="30"/>
      <c r="H485" s="30"/>
      <c r="I485" s="30"/>
      <c r="J485" s="30"/>
      <c r="K485" s="30"/>
    </row>
    <row r="486" spans="1:13" x14ac:dyDescent="0.35">
      <c r="A486" s="7" t="s">
        <v>24</v>
      </c>
      <c r="B486" s="8">
        <f>B487+B488+B489+B490+B491+B492+B493+B494+B495+B496+B497+B498</f>
        <v>56021.751933977561</v>
      </c>
      <c r="C486" s="8">
        <f t="shared" ref="C486:J486" si="31">C487+C488+C489+C490+C491+C492+C493+C494+C495+C496+C497+C498</f>
        <v>69260.093428231106</v>
      </c>
      <c r="D486" s="8">
        <f t="shared" si="31"/>
        <v>24366.853008509319</v>
      </c>
      <c r="E486" s="8">
        <f t="shared" si="31"/>
        <v>51914.52776348529</v>
      </c>
      <c r="F486" s="8">
        <f t="shared" si="31"/>
        <v>6007.3783763811743</v>
      </c>
      <c r="G486" s="8">
        <f t="shared" si="31"/>
        <v>10920.362881761412</v>
      </c>
      <c r="H486" s="8">
        <f t="shared" si="31"/>
        <v>599.69796437952084</v>
      </c>
      <c r="I486" s="8">
        <f t="shared" si="31"/>
        <v>6263.6947046373025</v>
      </c>
      <c r="J486" s="8">
        <f t="shared" si="31"/>
        <v>25009.208052323393</v>
      </c>
      <c r="K486" s="8">
        <f>K487+K488+K489+K490+K491+K492+K493+K494+K495+K496+K497+K498</f>
        <v>232</v>
      </c>
      <c r="L486" s="44">
        <f>B486-C486</f>
        <v>-13238.341494253546</v>
      </c>
    </row>
    <row r="487" spans="1:13" x14ac:dyDescent="0.35">
      <c r="A487" s="10">
        <v>43292</v>
      </c>
      <c r="B487" s="9">
        <v>5226.1143381279999</v>
      </c>
      <c r="C487" s="9">
        <v>6624.3121202678603</v>
      </c>
      <c r="D487" s="9">
        <v>2176.5560886844</v>
      </c>
      <c r="E487" s="9">
        <v>5020.4150050134303</v>
      </c>
      <c r="F487" s="9">
        <v>535.58438244937497</v>
      </c>
      <c r="G487" s="9">
        <v>1210.39449796487</v>
      </c>
      <c r="H487" s="9">
        <v>61.658688229415397</v>
      </c>
      <c r="I487" s="9">
        <v>472.59706684585399</v>
      </c>
      <c r="J487" s="9">
        <v>2268.1371304826698</v>
      </c>
      <c r="K487" s="9">
        <v>39</v>
      </c>
    </row>
    <row r="488" spans="1:13" x14ac:dyDescent="0.35">
      <c r="A488" s="10">
        <v>43323</v>
      </c>
      <c r="B488" s="9">
        <v>4863.5817811463103</v>
      </c>
      <c r="C488" s="9">
        <v>6004.54189933204</v>
      </c>
      <c r="D488" s="9">
        <v>2071.4269395503802</v>
      </c>
      <c r="E488" s="9">
        <v>4451.8309309824799</v>
      </c>
      <c r="F488" s="9">
        <v>504.34118505690299</v>
      </c>
      <c r="G488" s="9">
        <v>852.30064457777996</v>
      </c>
      <c r="H488" s="9">
        <v>68.478666322594606</v>
      </c>
      <c r="I488" s="9">
        <v>641.39184142590898</v>
      </c>
      <c r="J488" s="9">
        <v>2413.6816352552501</v>
      </c>
      <c r="K488" s="9">
        <v>21</v>
      </c>
    </row>
    <row r="489" spans="1:13" x14ac:dyDescent="0.35">
      <c r="A489" s="10">
        <v>43354</v>
      </c>
      <c r="B489" s="9">
        <v>4232.15511514645</v>
      </c>
      <c r="C489" s="9">
        <v>5934.6825112899296</v>
      </c>
      <c r="D489" s="9">
        <v>1992.20944743684</v>
      </c>
      <c r="E489" s="9">
        <v>4441.3030126289596</v>
      </c>
      <c r="F489" s="9">
        <v>553.01336336816598</v>
      </c>
      <c r="G489" s="9">
        <v>827.34623106836898</v>
      </c>
      <c r="H489" s="9">
        <v>44.218116050761601</v>
      </c>
      <c r="I489" s="9">
        <v>379.11974984418202</v>
      </c>
      <c r="J489" s="9">
        <v>1620.85863792789</v>
      </c>
      <c r="K489" s="9">
        <v>14</v>
      </c>
    </row>
    <row r="490" spans="1:13" x14ac:dyDescent="0.35">
      <c r="A490" s="10">
        <v>43384</v>
      </c>
      <c r="B490" s="9">
        <v>4609.3062068049003</v>
      </c>
      <c r="C490" s="9">
        <v>6003.6668901021703</v>
      </c>
      <c r="D490" s="9">
        <v>1947.92555815524</v>
      </c>
      <c r="E490" s="9">
        <v>4492.9272370856197</v>
      </c>
      <c r="F490" s="9">
        <v>480.63533758697901</v>
      </c>
      <c r="G490" s="9">
        <v>835.01083848194196</v>
      </c>
      <c r="H490" s="9">
        <v>90.039049561484205</v>
      </c>
      <c r="I490" s="9">
        <v>518.98077032677998</v>
      </c>
      <c r="J490" s="9">
        <v>2144.91480529106</v>
      </c>
      <c r="K490" s="9">
        <v>15</v>
      </c>
    </row>
    <row r="491" spans="1:13" x14ac:dyDescent="0.35">
      <c r="A491" s="10">
        <v>43415</v>
      </c>
      <c r="B491" s="9">
        <v>4500.5558625295398</v>
      </c>
      <c r="C491" s="9">
        <v>5468.2906179240999</v>
      </c>
      <c r="D491" s="9">
        <v>1846.81092788213</v>
      </c>
      <c r="E491" s="9">
        <v>4133.6709722677997</v>
      </c>
      <c r="F491" s="9">
        <v>477.22095066187399</v>
      </c>
      <c r="G491" s="9">
        <v>924.82575462359205</v>
      </c>
      <c r="H491" s="9">
        <v>30.957135821097701</v>
      </c>
      <c r="I491" s="9">
        <v>480.95779413008103</v>
      </c>
      <c r="J491" s="9">
        <v>2049.7053478962398</v>
      </c>
      <c r="K491" s="9">
        <v>15</v>
      </c>
    </row>
    <row r="492" spans="1:13" x14ac:dyDescent="0.35">
      <c r="A492" s="10">
        <v>43445</v>
      </c>
      <c r="B492" s="9">
        <v>4611.2257888934801</v>
      </c>
      <c r="C492" s="9">
        <v>6109.6701764974796</v>
      </c>
      <c r="D492" s="9">
        <v>1990.6351035120599</v>
      </c>
      <c r="E492" s="9">
        <v>4854.6608679459996</v>
      </c>
      <c r="F492" s="9">
        <v>477.32006570719301</v>
      </c>
      <c r="G492" s="9">
        <v>913.92745745794605</v>
      </c>
      <c r="H492" s="9">
        <v>61.591704034639598</v>
      </c>
      <c r="I492" s="9">
        <v>486.268597041497</v>
      </c>
      <c r="J492" s="9">
        <v>1948.4352729380801</v>
      </c>
      <c r="K492" s="9">
        <v>27</v>
      </c>
    </row>
    <row r="493" spans="1:13" x14ac:dyDescent="0.35">
      <c r="A493" s="10">
        <v>43476</v>
      </c>
      <c r="B493" s="9">
        <v>4941.3583146911997</v>
      </c>
      <c r="C493" s="9">
        <v>5618.7951211796599</v>
      </c>
      <c r="D493" s="9">
        <v>2223.9673001362098</v>
      </c>
      <c r="E493" s="9">
        <v>4156.87069567864</v>
      </c>
      <c r="F493" s="9">
        <v>501.42191279226898</v>
      </c>
      <c r="G493" s="9">
        <v>899.65883346289399</v>
      </c>
      <c r="H493" s="9">
        <v>57.343314801463798</v>
      </c>
      <c r="I493" s="9">
        <v>565.37077110217194</v>
      </c>
      <c r="J493" s="9">
        <v>2196.34005527622</v>
      </c>
      <c r="K493" s="9">
        <v>23</v>
      </c>
      <c r="M493" s="9"/>
    </row>
    <row r="494" spans="1:13" x14ac:dyDescent="0.35">
      <c r="A494" s="10">
        <v>43507</v>
      </c>
      <c r="B494" s="9">
        <v>4529.8838420430802</v>
      </c>
      <c r="C494" s="9">
        <v>5039.7796735556203</v>
      </c>
      <c r="D494" s="9">
        <v>1906.9028773626701</v>
      </c>
      <c r="E494" s="9">
        <v>3725.2222567347198</v>
      </c>
      <c r="F494" s="9">
        <v>522.80699865069801</v>
      </c>
      <c r="G494" s="9">
        <v>814.04991571418896</v>
      </c>
      <c r="H494" s="9">
        <v>56.690893792886698</v>
      </c>
      <c r="I494" s="9">
        <v>577.47020171770805</v>
      </c>
      <c r="J494" s="9">
        <v>2015.63026190696</v>
      </c>
      <c r="K494" s="9">
        <v>14</v>
      </c>
    </row>
    <row r="495" spans="1:13" x14ac:dyDescent="0.35">
      <c r="A495" s="10">
        <v>43535</v>
      </c>
      <c r="B495" s="9">
        <v>4523.1265519651697</v>
      </c>
      <c r="C495" s="9">
        <v>5672.8082567241499</v>
      </c>
      <c r="D495" s="9">
        <v>2024.7172321292401</v>
      </c>
      <c r="E495" s="9">
        <v>4296.68629591832</v>
      </c>
      <c r="F495" s="9">
        <v>509.78483765540102</v>
      </c>
      <c r="G495" s="9">
        <v>889.35867935160195</v>
      </c>
      <c r="H495" s="9">
        <v>25.797557569376799</v>
      </c>
      <c r="I495" s="9">
        <v>460.02979398321401</v>
      </c>
      <c r="J495" s="9">
        <v>1872.79577895292</v>
      </c>
      <c r="K495" s="9">
        <v>16</v>
      </c>
    </row>
    <row r="496" spans="1:13" x14ac:dyDescent="0.35">
      <c r="A496" s="10">
        <v>43566</v>
      </c>
      <c r="B496" s="9">
        <v>4471.0402405471796</v>
      </c>
      <c r="C496" s="9">
        <v>5594.8593005584598</v>
      </c>
      <c r="D496" s="9">
        <v>1996.09549131277</v>
      </c>
      <c r="E496" s="9">
        <v>4124.5568891058501</v>
      </c>
      <c r="F496" s="9">
        <v>502.732423830649</v>
      </c>
      <c r="G496" s="9">
        <v>949.07492390637503</v>
      </c>
      <c r="H496" s="9">
        <v>37.012970191989503</v>
      </c>
      <c r="I496" s="9">
        <v>562.14874815692099</v>
      </c>
      <c r="J496" s="9">
        <v>1982.30319264439</v>
      </c>
      <c r="K496" s="9">
        <v>17</v>
      </c>
    </row>
    <row r="497" spans="1:11" x14ac:dyDescent="0.35">
      <c r="A497" s="10">
        <v>43596</v>
      </c>
      <c r="B497" s="9">
        <v>5160.0704593309201</v>
      </c>
      <c r="C497" s="9">
        <v>5844.7515552988198</v>
      </c>
      <c r="D497" s="9">
        <v>2300.0005131676699</v>
      </c>
      <c r="E497" s="9">
        <v>4289.2929692050202</v>
      </c>
      <c r="F497" s="9">
        <v>467.47987023385798</v>
      </c>
      <c r="G497" s="9">
        <v>1040.6366830019299</v>
      </c>
      <c r="H497" s="9">
        <v>6.3737326761593502</v>
      </c>
      <c r="I497" s="9">
        <v>578.81077075409905</v>
      </c>
      <c r="J497" s="9">
        <v>2575.56413210151</v>
      </c>
      <c r="K497" s="9">
        <v>12</v>
      </c>
    </row>
    <row r="498" spans="1:11" x14ac:dyDescent="0.35">
      <c r="A498" s="10">
        <v>43627</v>
      </c>
      <c r="B498" s="9">
        <v>4353.3334327513303</v>
      </c>
      <c r="C498" s="9">
        <v>5343.9353055008096</v>
      </c>
      <c r="D498" s="9">
        <v>1889.6055291797099</v>
      </c>
      <c r="E498" s="9">
        <v>3927.0906309184402</v>
      </c>
      <c r="F498" s="9">
        <v>475.03704838780999</v>
      </c>
      <c r="G498" s="9">
        <v>763.77842214992302</v>
      </c>
      <c r="H498" s="9">
        <v>59.5361353276515</v>
      </c>
      <c r="I498" s="9">
        <v>540.54859930888495</v>
      </c>
      <c r="J498" s="9">
        <v>1920.8418016502001</v>
      </c>
      <c r="K498" s="9">
        <v>19</v>
      </c>
    </row>
    <row r="499" spans="1:11" x14ac:dyDescent="0.35">
      <c r="A499" s="10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35">
      <c r="A500" s="10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35">
      <c r="A501" s="10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35">
      <c r="A502" s="10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35">
      <c r="A503" s="10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35">
      <c r="A504" s="10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35">
      <c r="A505" s="10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35">
      <c r="A506" s="10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35">
      <c r="A507" s="10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35">
      <c r="A508" s="10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35">
      <c r="A509" s="10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35">
      <c r="A510" s="10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35">
      <c r="A511" s="10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35">
      <c r="A512" s="10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ht="15.5" x14ac:dyDescent="0.35">
      <c r="A513" s="12" t="s">
        <v>13</v>
      </c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ht="15.5" x14ac:dyDescent="0.35">
      <c r="A514" s="12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35">
      <c r="A515" s="10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35">
      <c r="A516" s="10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35">
      <c r="A517" s="10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35">
      <c r="A518" s="10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35">
      <c r="A519" s="10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35">
      <c r="A520" s="10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35">
      <c r="A521" s="10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35">
      <c r="A522" s="10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35">
      <c r="A523" s="10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35">
      <c r="A524" s="10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35">
      <c r="A525" s="10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35">
      <c r="A526" s="10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35">
      <c r="A527" s="10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35">
      <c r="A528" s="10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4" x14ac:dyDescent="0.35">
      <c r="A529" s="10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4" x14ac:dyDescent="0.35">
      <c r="A530" s="10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4" x14ac:dyDescent="0.35">
      <c r="A531" s="31" t="s">
        <v>0</v>
      </c>
      <c r="B531" s="31"/>
      <c r="C531" s="31"/>
      <c r="D531" s="31"/>
      <c r="E531" s="31"/>
      <c r="F531" s="31"/>
      <c r="G531" s="31"/>
      <c r="H531" s="31"/>
      <c r="I531" s="31"/>
      <c r="J531" s="31"/>
      <c r="K531" s="31"/>
    </row>
    <row r="532" spans="1:14" x14ac:dyDescent="0.3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</row>
    <row r="533" spans="1:14" ht="23.5" x14ac:dyDescent="0.35">
      <c r="A533" s="32" t="s">
        <v>25</v>
      </c>
      <c r="B533" s="32"/>
      <c r="C533" s="32"/>
      <c r="D533" s="32"/>
      <c r="E533" s="32"/>
      <c r="F533" s="32"/>
      <c r="G533" s="32"/>
      <c r="H533" s="32"/>
      <c r="I533" s="32"/>
      <c r="J533" s="32"/>
      <c r="K533" s="32"/>
    </row>
    <row r="534" spans="1:14" ht="23.5" x14ac:dyDescent="0.35">
      <c r="A534" s="2"/>
      <c r="B534" s="3"/>
      <c r="C534" s="3"/>
      <c r="D534" s="3"/>
      <c r="E534" s="4"/>
      <c r="F534" s="3"/>
      <c r="G534" s="4"/>
      <c r="H534" s="3"/>
      <c r="I534" s="4"/>
      <c r="J534" s="33" t="s">
        <v>2</v>
      </c>
      <c r="K534" s="33"/>
    </row>
    <row r="535" spans="1:14" x14ac:dyDescent="0.35">
      <c r="A535" s="34" t="s">
        <v>3</v>
      </c>
      <c r="B535" s="37" t="s">
        <v>4</v>
      </c>
      <c r="C535" s="38"/>
      <c r="D535" s="38"/>
      <c r="E535" s="38"/>
      <c r="F535" s="38"/>
      <c r="G535" s="38"/>
      <c r="H535" s="38"/>
      <c r="I535" s="38"/>
      <c r="J535" s="39"/>
      <c r="K535" s="40"/>
    </row>
    <row r="536" spans="1:14" x14ac:dyDescent="0.35">
      <c r="A536" s="35"/>
      <c r="B536" s="27" t="s">
        <v>5</v>
      </c>
      <c r="C536" s="41"/>
      <c r="D536" s="27" t="s">
        <v>6</v>
      </c>
      <c r="E536" s="41"/>
      <c r="F536" s="27" t="s">
        <v>7</v>
      </c>
      <c r="G536" s="41"/>
      <c r="H536" s="27" t="s">
        <v>8</v>
      </c>
      <c r="I536" s="41"/>
      <c r="J536" s="27" t="s">
        <v>9</v>
      </c>
      <c r="K536" s="28"/>
    </row>
    <row r="537" spans="1:14" x14ac:dyDescent="0.35">
      <c r="A537" s="36"/>
      <c r="B537" s="5" t="s">
        <v>10</v>
      </c>
      <c r="C537" s="5" t="s">
        <v>11</v>
      </c>
      <c r="D537" s="5" t="s">
        <v>10</v>
      </c>
      <c r="E537" s="5" t="s">
        <v>11</v>
      </c>
      <c r="F537" s="5" t="s">
        <v>10</v>
      </c>
      <c r="G537" s="5" t="s">
        <v>11</v>
      </c>
      <c r="H537" s="5" t="s">
        <v>10</v>
      </c>
      <c r="I537" s="5" t="s">
        <v>11</v>
      </c>
      <c r="J537" s="5" t="s">
        <v>10</v>
      </c>
      <c r="K537" s="6" t="s">
        <v>11</v>
      </c>
    </row>
    <row r="538" spans="1:14" x14ac:dyDescent="0.35">
      <c r="A538" s="7" t="s">
        <v>26</v>
      </c>
      <c r="B538" s="8">
        <f t="shared" ref="B538:K538" si="32">B539+B540+B541+B542+B543+B544+B545+B546+B547+B548+B549+B550</f>
        <v>55145</v>
      </c>
      <c r="C538" s="8">
        <f t="shared" si="32"/>
        <v>74340</v>
      </c>
      <c r="D538" s="8">
        <f t="shared" si="32"/>
        <v>24768</v>
      </c>
      <c r="E538" s="8">
        <f t="shared" si="32"/>
        <v>55671</v>
      </c>
      <c r="F538" s="8">
        <f t="shared" si="32"/>
        <v>5851</v>
      </c>
      <c r="G538" s="8">
        <f t="shared" si="32"/>
        <v>12277</v>
      </c>
      <c r="H538" s="8">
        <f t="shared" si="32"/>
        <v>726</v>
      </c>
      <c r="I538" s="8">
        <f t="shared" si="32"/>
        <v>6163</v>
      </c>
      <c r="J538" s="8">
        <f t="shared" si="32"/>
        <v>23800</v>
      </c>
      <c r="K538" s="8">
        <f t="shared" si="32"/>
        <v>229</v>
      </c>
      <c r="L538" s="44">
        <f>B538-C538</f>
        <v>-19195</v>
      </c>
    </row>
    <row r="539" spans="1:14" x14ac:dyDescent="0.35">
      <c r="A539" s="10">
        <v>42927</v>
      </c>
      <c r="B539" s="9">
        <f t="shared" ref="B539:C550" si="33">D539+F539+H539+J539</f>
        <v>4031</v>
      </c>
      <c r="C539" s="9">
        <f t="shared" si="33"/>
        <v>6272</v>
      </c>
      <c r="D539" s="9">
        <v>1817</v>
      </c>
      <c r="E539" s="9">
        <v>4799</v>
      </c>
      <c r="F539" s="9">
        <v>415</v>
      </c>
      <c r="G539" s="9">
        <v>1011</v>
      </c>
      <c r="H539" s="9">
        <v>45</v>
      </c>
      <c r="I539" s="9">
        <v>442</v>
      </c>
      <c r="J539" s="9">
        <v>1754</v>
      </c>
      <c r="K539" s="9">
        <v>20</v>
      </c>
      <c r="L539" s="44"/>
    </row>
    <row r="540" spans="1:14" x14ac:dyDescent="0.35">
      <c r="A540" s="10">
        <v>42958</v>
      </c>
      <c r="B540" s="9">
        <f t="shared" si="33"/>
        <v>5043</v>
      </c>
      <c r="C540" s="9">
        <f t="shared" si="33"/>
        <v>5990</v>
      </c>
      <c r="D540" s="9">
        <v>2090</v>
      </c>
      <c r="E540" s="9">
        <v>4530</v>
      </c>
      <c r="F540" s="9">
        <v>457</v>
      </c>
      <c r="G540" s="9">
        <v>1047</v>
      </c>
      <c r="H540" s="9">
        <v>54</v>
      </c>
      <c r="I540" s="9">
        <v>393</v>
      </c>
      <c r="J540" s="9">
        <v>2442</v>
      </c>
      <c r="K540" s="9">
        <v>20</v>
      </c>
      <c r="L540" s="44"/>
      <c r="M540" s="8"/>
      <c r="N540" s="9"/>
    </row>
    <row r="541" spans="1:14" x14ac:dyDescent="0.35">
      <c r="A541" s="10">
        <v>42989</v>
      </c>
      <c r="B541" s="9">
        <f t="shared" si="33"/>
        <v>4131</v>
      </c>
      <c r="C541" s="9">
        <f t="shared" si="33"/>
        <v>5281</v>
      </c>
      <c r="D541" s="9">
        <v>1743</v>
      </c>
      <c r="E541" s="9">
        <v>3884</v>
      </c>
      <c r="F541" s="9">
        <v>518</v>
      </c>
      <c r="G541" s="9">
        <v>990</v>
      </c>
      <c r="H541" s="9">
        <v>78</v>
      </c>
      <c r="I541" s="9">
        <v>389</v>
      </c>
      <c r="J541" s="9">
        <v>1792</v>
      </c>
      <c r="K541" s="9">
        <v>18</v>
      </c>
      <c r="L541" s="44"/>
      <c r="N541" s="9"/>
    </row>
    <row r="542" spans="1:14" x14ac:dyDescent="0.35">
      <c r="A542" s="10">
        <v>43019</v>
      </c>
      <c r="B542" s="9">
        <f t="shared" si="33"/>
        <v>4519</v>
      </c>
      <c r="C542" s="9">
        <f t="shared" si="33"/>
        <v>5762</v>
      </c>
      <c r="D542" s="9">
        <v>1960</v>
      </c>
      <c r="E542" s="9">
        <v>4395</v>
      </c>
      <c r="F542" s="9">
        <v>463</v>
      </c>
      <c r="G542" s="9">
        <v>850</v>
      </c>
      <c r="H542" s="9">
        <v>39</v>
      </c>
      <c r="I542" s="9">
        <v>500</v>
      </c>
      <c r="J542" s="9">
        <v>2057</v>
      </c>
      <c r="K542" s="9">
        <v>17</v>
      </c>
      <c r="L542" s="44"/>
      <c r="N542" s="9"/>
    </row>
    <row r="543" spans="1:14" x14ac:dyDescent="0.35">
      <c r="A543" s="10">
        <v>43050</v>
      </c>
      <c r="B543" s="9">
        <f t="shared" si="33"/>
        <v>4622</v>
      </c>
      <c r="C543" s="9">
        <f t="shared" si="33"/>
        <v>6257</v>
      </c>
      <c r="D543" s="9">
        <v>2173</v>
      </c>
      <c r="E543" s="9">
        <v>4515</v>
      </c>
      <c r="F543" s="9">
        <v>492</v>
      </c>
      <c r="G543" s="9">
        <v>1116</v>
      </c>
      <c r="H543" s="9">
        <v>48</v>
      </c>
      <c r="I543" s="9">
        <v>613</v>
      </c>
      <c r="J543" s="9">
        <v>1909</v>
      </c>
      <c r="K543" s="9">
        <v>13</v>
      </c>
      <c r="L543" s="44"/>
      <c r="N543" s="9"/>
    </row>
    <row r="544" spans="1:14" x14ac:dyDescent="0.35">
      <c r="A544" s="10">
        <v>43080</v>
      </c>
      <c r="B544" s="9">
        <f t="shared" si="33"/>
        <v>4672</v>
      </c>
      <c r="C544" s="9">
        <f t="shared" si="33"/>
        <v>6115</v>
      </c>
      <c r="D544" s="9">
        <v>2008</v>
      </c>
      <c r="E544" s="9">
        <v>4297</v>
      </c>
      <c r="F544" s="9">
        <v>593</v>
      </c>
      <c r="G544" s="9">
        <v>1228</v>
      </c>
      <c r="H544" s="9">
        <v>93</v>
      </c>
      <c r="I544" s="9">
        <v>576</v>
      </c>
      <c r="J544" s="9">
        <v>1978</v>
      </c>
      <c r="K544" s="9">
        <v>14</v>
      </c>
      <c r="L544" s="44"/>
      <c r="N544" s="9"/>
    </row>
    <row r="545" spans="1:14" x14ac:dyDescent="0.35">
      <c r="A545" s="10">
        <v>43111</v>
      </c>
      <c r="B545" s="9">
        <f t="shared" si="33"/>
        <v>4569</v>
      </c>
      <c r="C545" s="9">
        <f t="shared" si="33"/>
        <v>6319</v>
      </c>
      <c r="D545" s="9">
        <v>2090</v>
      </c>
      <c r="E545" s="9">
        <v>4930</v>
      </c>
      <c r="F545" s="9">
        <v>470</v>
      </c>
      <c r="G545" s="9">
        <v>904</v>
      </c>
      <c r="H545" s="9">
        <v>60</v>
      </c>
      <c r="I545" s="9">
        <v>461</v>
      </c>
      <c r="J545" s="9">
        <v>1949</v>
      </c>
      <c r="K545" s="9">
        <v>24</v>
      </c>
      <c r="N545" s="9"/>
    </row>
    <row r="546" spans="1:14" x14ac:dyDescent="0.35">
      <c r="A546" s="10">
        <v>43142</v>
      </c>
      <c r="B546" s="9">
        <f t="shared" si="33"/>
        <v>4328</v>
      </c>
      <c r="C546" s="9">
        <f t="shared" si="33"/>
        <v>5538</v>
      </c>
      <c r="D546" s="9">
        <v>2057</v>
      </c>
      <c r="E546" s="9">
        <v>4260</v>
      </c>
      <c r="F546" s="9">
        <v>503</v>
      </c>
      <c r="G546" s="9">
        <v>913</v>
      </c>
      <c r="H546" s="9">
        <v>69</v>
      </c>
      <c r="I546" s="9">
        <v>348</v>
      </c>
      <c r="J546" s="9">
        <v>1699</v>
      </c>
      <c r="K546" s="9">
        <v>17</v>
      </c>
      <c r="N546" s="9"/>
    </row>
    <row r="547" spans="1:14" x14ac:dyDescent="0.35">
      <c r="A547" s="10">
        <v>43170</v>
      </c>
      <c r="B547" s="9">
        <f t="shared" si="33"/>
        <v>5043</v>
      </c>
      <c r="C547" s="9">
        <f t="shared" si="33"/>
        <v>6478</v>
      </c>
      <c r="D547" s="9">
        <v>2316</v>
      </c>
      <c r="E547" s="9">
        <v>5066</v>
      </c>
      <c r="F547" s="9">
        <v>483</v>
      </c>
      <c r="G547" s="9">
        <v>900</v>
      </c>
      <c r="H547" s="9">
        <v>76</v>
      </c>
      <c r="I547" s="9">
        <v>488</v>
      </c>
      <c r="J547" s="9">
        <v>2168</v>
      </c>
      <c r="K547" s="9">
        <v>24</v>
      </c>
    </row>
    <row r="548" spans="1:14" x14ac:dyDescent="0.35">
      <c r="A548" s="10">
        <v>43201</v>
      </c>
      <c r="B548" s="9">
        <f t="shared" si="33"/>
        <v>4449</v>
      </c>
      <c r="C548" s="9">
        <f t="shared" si="33"/>
        <v>6688</v>
      </c>
      <c r="D548" s="9">
        <v>2235</v>
      </c>
      <c r="E548" s="9">
        <v>4846</v>
      </c>
      <c r="F548" s="9">
        <v>442</v>
      </c>
      <c r="G548" s="9">
        <v>1241</v>
      </c>
      <c r="H548" s="9">
        <v>44</v>
      </c>
      <c r="I548" s="9">
        <v>587</v>
      </c>
      <c r="J548" s="9">
        <v>1728</v>
      </c>
      <c r="K548" s="9">
        <v>14</v>
      </c>
    </row>
    <row r="549" spans="1:14" x14ac:dyDescent="0.35">
      <c r="A549" s="10">
        <v>43231</v>
      </c>
      <c r="B549" s="9">
        <f t="shared" si="33"/>
        <v>4943</v>
      </c>
      <c r="C549" s="9">
        <f t="shared" si="33"/>
        <v>6941</v>
      </c>
      <c r="D549" s="9">
        <v>2265</v>
      </c>
      <c r="E549" s="9">
        <v>5075</v>
      </c>
      <c r="F549" s="9">
        <v>506</v>
      </c>
      <c r="G549" s="9">
        <v>1000</v>
      </c>
      <c r="H549" s="9">
        <v>51</v>
      </c>
      <c r="I549" s="9">
        <v>834</v>
      </c>
      <c r="J549" s="9">
        <v>2121</v>
      </c>
      <c r="K549" s="9">
        <v>32</v>
      </c>
    </row>
    <row r="550" spans="1:14" x14ac:dyDescent="0.35">
      <c r="A550" s="10">
        <v>43262</v>
      </c>
      <c r="B550" s="9">
        <f t="shared" si="33"/>
        <v>4795</v>
      </c>
      <c r="C550" s="9">
        <f t="shared" si="33"/>
        <v>6699</v>
      </c>
      <c r="D550" s="9">
        <v>2014</v>
      </c>
      <c r="E550" s="9">
        <v>5074</v>
      </c>
      <c r="F550" s="9">
        <v>509</v>
      </c>
      <c r="G550" s="9">
        <v>1077</v>
      </c>
      <c r="H550" s="9">
        <v>69</v>
      </c>
      <c r="I550" s="9">
        <v>532</v>
      </c>
      <c r="J550" s="9">
        <v>2203</v>
      </c>
      <c r="K550" s="9">
        <v>16</v>
      </c>
    </row>
    <row r="551" spans="1:14" x14ac:dyDescent="0.35">
      <c r="A551" s="29" t="s">
        <v>12</v>
      </c>
      <c r="B551" s="30"/>
      <c r="C551" s="30"/>
      <c r="D551" s="30"/>
      <c r="E551" s="30"/>
      <c r="F551" s="30"/>
      <c r="G551" s="30"/>
      <c r="H551" s="30"/>
      <c r="I551" s="30"/>
      <c r="J551" s="30"/>
      <c r="K551" s="30"/>
    </row>
    <row r="552" spans="1:14" x14ac:dyDescent="0.35">
      <c r="A552" s="7" t="s">
        <v>26</v>
      </c>
      <c r="B552" s="8">
        <f>B553+B554+B555+B556+B557+B558+B559+B560+B561+B562+B563+B564</f>
        <v>55329.717970848869</v>
      </c>
      <c r="C552" s="8">
        <f t="shared" ref="C552:J552" si="34">C553+C554+C555+C556+C557+C558+C559+C560+C561+C562+C563+C564</f>
        <v>74583.650734893235</v>
      </c>
      <c r="D552" s="8">
        <f t="shared" si="34"/>
        <v>24807.190975246289</v>
      </c>
      <c r="E552" s="8">
        <f t="shared" si="34"/>
        <v>55871.197230740428</v>
      </c>
      <c r="F552" s="8">
        <f t="shared" si="34"/>
        <v>5882.7464814763425</v>
      </c>
      <c r="G552" s="8">
        <f t="shared" si="34"/>
        <v>12304.791577108319</v>
      </c>
      <c r="H552" s="8">
        <f t="shared" si="34"/>
        <v>730.62817971147274</v>
      </c>
      <c r="I552" s="8">
        <f t="shared" si="34"/>
        <v>6221.1370200295842</v>
      </c>
      <c r="J552" s="8">
        <f t="shared" si="34"/>
        <v>23799.378578857024</v>
      </c>
      <c r="K552" s="8">
        <f>K553+K554+K555+K556+K557+K558+K559+K560+K561+K562+K563+K564</f>
        <v>229</v>
      </c>
      <c r="L552" s="44">
        <f>B552-C552</f>
        <v>-19253.932764044366</v>
      </c>
    </row>
    <row r="553" spans="1:14" x14ac:dyDescent="0.35">
      <c r="A553" s="10">
        <f>+A539</f>
        <v>42927</v>
      </c>
      <c r="B553" s="9">
        <v>4491.4143805038802</v>
      </c>
      <c r="C553" s="9">
        <v>6300.6984415567704</v>
      </c>
      <c r="D553" s="9">
        <v>2012.0524836371701</v>
      </c>
      <c r="E553" s="9">
        <v>4802.7473053948497</v>
      </c>
      <c r="F553" s="9">
        <v>466.23409173386699</v>
      </c>
      <c r="G553" s="9">
        <v>1025.34729286995</v>
      </c>
      <c r="H553" s="9">
        <v>52.934170289868597</v>
      </c>
      <c r="I553" s="9">
        <v>508.457719246436</v>
      </c>
      <c r="J553" s="9">
        <v>1696.06125512523</v>
      </c>
      <c r="K553" s="9">
        <v>20</v>
      </c>
    </row>
    <row r="554" spans="1:14" x14ac:dyDescent="0.35">
      <c r="A554" s="10">
        <f t="shared" ref="A554:A564" si="35">+A540</f>
        <v>42958</v>
      </c>
      <c r="B554" s="9">
        <v>4830.11406815393</v>
      </c>
      <c r="C554" s="9">
        <v>6036.6212789741803</v>
      </c>
      <c r="D554" s="9">
        <v>2071.20876959209</v>
      </c>
      <c r="E554" s="9">
        <v>4380.2654131213503</v>
      </c>
      <c r="F554" s="9">
        <v>479.03194094785198</v>
      </c>
      <c r="G554" s="9">
        <v>987.59688165761497</v>
      </c>
      <c r="H554" s="9">
        <v>59.158826032099199</v>
      </c>
      <c r="I554" s="9">
        <v>645.96784735766403</v>
      </c>
      <c r="J554" s="9">
        <v>2393.6045138785498</v>
      </c>
      <c r="K554" s="9">
        <v>20</v>
      </c>
    </row>
    <row r="555" spans="1:14" x14ac:dyDescent="0.35">
      <c r="A555" s="10">
        <f t="shared" si="35"/>
        <v>42989</v>
      </c>
      <c r="B555" s="9">
        <v>4172.54059641396</v>
      </c>
      <c r="C555" s="9">
        <v>5770.27121526257</v>
      </c>
      <c r="D555" s="9">
        <v>1846.56576306785</v>
      </c>
      <c r="E555" s="9">
        <v>4131.8720956068901</v>
      </c>
      <c r="F555" s="9">
        <v>549.30357372200206</v>
      </c>
      <c r="G555" s="9">
        <v>1061.4908471891499</v>
      </c>
      <c r="H555" s="9">
        <v>72.332787525240207</v>
      </c>
      <c r="I555" s="9">
        <v>360.46964515011399</v>
      </c>
      <c r="J555" s="9">
        <v>1768.2921390513</v>
      </c>
      <c r="K555" s="9">
        <v>18</v>
      </c>
    </row>
    <row r="556" spans="1:14" x14ac:dyDescent="0.35">
      <c r="A556" s="10">
        <f t="shared" si="35"/>
        <v>43019</v>
      </c>
      <c r="B556" s="9">
        <v>4531.4131811946299</v>
      </c>
      <c r="C556" s="9">
        <v>5818.4199716508501</v>
      </c>
      <c r="D556" s="9">
        <v>1986.2525110602201</v>
      </c>
      <c r="E556" s="9">
        <v>4373.0038999284297</v>
      </c>
      <c r="F556" s="9">
        <v>469.31582258554602</v>
      </c>
      <c r="G556" s="9">
        <v>842.61959826786801</v>
      </c>
      <c r="H556" s="9">
        <v>50.384055461769499</v>
      </c>
      <c r="I556" s="9">
        <v>450.395565764438</v>
      </c>
      <c r="J556" s="9">
        <v>1992.48470783637</v>
      </c>
      <c r="K556" s="9">
        <v>17</v>
      </c>
    </row>
    <row r="557" spans="1:14" x14ac:dyDescent="0.35">
      <c r="A557" s="10">
        <f t="shared" si="35"/>
        <v>43050</v>
      </c>
      <c r="B557" s="9">
        <v>4704.0913006029296</v>
      </c>
      <c r="C557" s="9">
        <v>6199.0803498855103</v>
      </c>
      <c r="D557" s="9">
        <v>2091.16675949826</v>
      </c>
      <c r="E557" s="9">
        <v>4499.8392491618097</v>
      </c>
      <c r="F557" s="9">
        <v>491.95814283228299</v>
      </c>
      <c r="G557" s="9">
        <v>1189.0558198113699</v>
      </c>
      <c r="H557" s="9">
        <v>49.317651034136901</v>
      </c>
      <c r="I557" s="9">
        <v>553.44854339078302</v>
      </c>
      <c r="J557" s="9">
        <v>1974.80018000571</v>
      </c>
      <c r="K557" s="9">
        <v>13</v>
      </c>
    </row>
    <row r="558" spans="1:14" x14ac:dyDescent="0.35">
      <c r="A558" s="10">
        <f t="shared" si="35"/>
        <v>43080</v>
      </c>
      <c r="B558" s="9">
        <v>4700.3390637964803</v>
      </c>
      <c r="C558" s="9">
        <v>5896.0561829354301</v>
      </c>
      <c r="D558" s="9">
        <v>2035.9201015836099</v>
      </c>
      <c r="E558" s="9">
        <v>4436.31312862921</v>
      </c>
      <c r="F558" s="9">
        <v>504.26655336401097</v>
      </c>
      <c r="G558" s="9">
        <v>1077.5490787348699</v>
      </c>
      <c r="H558" s="9">
        <v>95.167535367836393</v>
      </c>
      <c r="I558" s="9">
        <v>488.756696616032</v>
      </c>
      <c r="J558" s="9">
        <v>1941.7235563883701</v>
      </c>
      <c r="K558" s="9">
        <v>14</v>
      </c>
      <c r="L558" s="44"/>
    </row>
    <row r="559" spans="1:14" x14ac:dyDescent="0.35">
      <c r="A559" s="10">
        <f t="shared" si="35"/>
        <v>43111</v>
      </c>
      <c r="B559" s="9">
        <v>4633.4043739983599</v>
      </c>
      <c r="C559" s="9">
        <v>6180.6454225144998</v>
      </c>
      <c r="D559" s="9">
        <v>2008.3490548825</v>
      </c>
      <c r="E559" s="9">
        <v>4702.3348484302696</v>
      </c>
      <c r="F559" s="9">
        <v>444.77113479125597</v>
      </c>
      <c r="G559" s="9">
        <v>966.32702549304804</v>
      </c>
      <c r="H559" s="9">
        <v>68.8462136792987</v>
      </c>
      <c r="I559" s="9">
        <v>503.88388689055603</v>
      </c>
      <c r="J559" s="9">
        <v>2144.7149119485598</v>
      </c>
      <c r="K559" s="9">
        <v>24</v>
      </c>
    </row>
    <row r="560" spans="1:14" x14ac:dyDescent="0.35">
      <c r="A560" s="10">
        <f t="shared" si="35"/>
        <v>43142</v>
      </c>
      <c r="B560" s="9">
        <v>4678.4463666439997</v>
      </c>
      <c r="C560" s="9">
        <v>6205.0205796557102</v>
      </c>
      <c r="D560" s="9">
        <v>2108.8184503601101</v>
      </c>
      <c r="E560" s="9">
        <v>4675.6996372840604</v>
      </c>
      <c r="F560" s="9">
        <v>546.27408992522703</v>
      </c>
      <c r="G560" s="9">
        <v>1006.2264809401599</v>
      </c>
      <c r="H560" s="9">
        <v>67.481875417130695</v>
      </c>
      <c r="I560" s="9">
        <v>550.58363833463</v>
      </c>
      <c r="J560" s="9">
        <v>1888.2908329130801</v>
      </c>
      <c r="K560" s="9">
        <v>17</v>
      </c>
    </row>
    <row r="561" spans="1:13" x14ac:dyDescent="0.35">
      <c r="A561" s="10">
        <f t="shared" si="35"/>
        <v>43170</v>
      </c>
      <c r="B561" s="9">
        <v>4824.0013945916699</v>
      </c>
      <c r="C561" s="9">
        <v>6679.1799124064701</v>
      </c>
      <c r="D561" s="9">
        <v>2178.5977218929902</v>
      </c>
      <c r="E561" s="9">
        <v>5134.4267665277403</v>
      </c>
      <c r="F561" s="9">
        <v>435.59358250238103</v>
      </c>
      <c r="G561" s="9">
        <v>964.81782847714999</v>
      </c>
      <c r="H561" s="9">
        <v>60.224575387192097</v>
      </c>
      <c r="I561" s="9">
        <v>528.84380597124698</v>
      </c>
      <c r="J561" s="9">
        <v>2091.9956879910101</v>
      </c>
      <c r="K561" s="9">
        <v>24</v>
      </c>
      <c r="M561" s="9"/>
    </row>
    <row r="562" spans="1:13" x14ac:dyDescent="0.35">
      <c r="A562" s="10">
        <f t="shared" si="35"/>
        <v>43201</v>
      </c>
      <c r="B562" s="9">
        <v>4562.8005696851496</v>
      </c>
      <c r="C562" s="9">
        <v>6791.9129658362399</v>
      </c>
      <c r="D562" s="9">
        <v>2224.8583499281299</v>
      </c>
      <c r="E562" s="9">
        <v>5010.1218672777304</v>
      </c>
      <c r="F562" s="9">
        <v>462.36554390169601</v>
      </c>
      <c r="G562" s="9">
        <v>1253.4534704750899</v>
      </c>
      <c r="H562" s="9">
        <v>56.981999705279698</v>
      </c>
      <c r="I562" s="9">
        <v>556.40315839152004</v>
      </c>
      <c r="J562" s="9">
        <v>1773.0294966860599</v>
      </c>
      <c r="K562" s="9">
        <v>14</v>
      </c>
    </row>
    <row r="563" spans="1:13" x14ac:dyDescent="0.35">
      <c r="A563" s="10">
        <f t="shared" si="35"/>
        <v>43231</v>
      </c>
      <c r="B563" s="9">
        <v>4765.0703891120702</v>
      </c>
      <c r="C563" s="9">
        <v>6323.4467164576599</v>
      </c>
      <c r="D563" s="9">
        <v>2213.03173066716</v>
      </c>
      <c r="E563" s="9">
        <v>4941.6881545521001</v>
      </c>
      <c r="F563" s="9">
        <v>525.56748618189897</v>
      </c>
      <c r="G563" s="9">
        <v>898.65646104333803</v>
      </c>
      <c r="H563" s="9">
        <v>46.012379815208</v>
      </c>
      <c r="I563" s="9">
        <v>576.18101345789</v>
      </c>
      <c r="J563" s="9">
        <v>2151.7205274137</v>
      </c>
      <c r="K563" s="9">
        <v>32</v>
      </c>
    </row>
    <row r="564" spans="1:13" x14ac:dyDescent="0.35">
      <c r="A564" s="10">
        <f t="shared" si="35"/>
        <v>43262</v>
      </c>
      <c r="B564" s="9">
        <v>4436.0822861518</v>
      </c>
      <c r="C564" s="9">
        <v>6382.2976977573398</v>
      </c>
      <c r="D564" s="9">
        <v>2030.3692790762</v>
      </c>
      <c r="E564" s="9">
        <v>4782.88486482598</v>
      </c>
      <c r="F564" s="9">
        <v>508.06451898832302</v>
      </c>
      <c r="G564" s="9">
        <v>1031.65079214871</v>
      </c>
      <c r="H564" s="9">
        <v>51.786109996412897</v>
      </c>
      <c r="I564" s="9">
        <v>497.74549945827403</v>
      </c>
      <c r="J564" s="9">
        <v>1982.6607696190799</v>
      </c>
      <c r="K564" s="9">
        <v>16</v>
      </c>
    </row>
    <row r="565" spans="1:13" x14ac:dyDescent="0.35">
      <c r="A565" s="10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3" x14ac:dyDescent="0.35">
      <c r="A566" s="10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3" x14ac:dyDescent="0.35">
      <c r="A567" s="10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3" x14ac:dyDescent="0.35">
      <c r="A568" s="10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3" x14ac:dyDescent="0.35">
      <c r="A569" s="10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3" x14ac:dyDescent="0.35">
      <c r="A570" s="10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3" x14ac:dyDescent="0.35">
      <c r="A571" s="10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3" x14ac:dyDescent="0.35">
      <c r="A572" s="10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3" x14ac:dyDescent="0.35">
      <c r="A573" s="10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3" x14ac:dyDescent="0.35">
      <c r="A574" s="10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3" x14ac:dyDescent="0.35">
      <c r="A575" s="10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3" x14ac:dyDescent="0.35">
      <c r="A576" s="10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35">
      <c r="A577" s="10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35">
      <c r="A578" s="10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ht="15.5" x14ac:dyDescent="0.35">
      <c r="A579" s="12" t="s">
        <v>13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35">
      <c r="A580" s="10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ht="15.5" x14ac:dyDescent="0.35">
      <c r="A581" s="12"/>
    </row>
    <row r="599" spans="1:36" x14ac:dyDescent="0.35">
      <c r="A599" s="31" t="s">
        <v>0</v>
      </c>
      <c r="B599" s="31"/>
      <c r="C599" s="31"/>
      <c r="D599" s="31"/>
      <c r="E599" s="31"/>
      <c r="F599" s="31"/>
      <c r="G599" s="31"/>
      <c r="H599" s="31"/>
      <c r="I599" s="31"/>
      <c r="J599" s="31"/>
      <c r="K599" s="31"/>
    </row>
    <row r="600" spans="1:36" ht="14.5" customHeight="1" x14ac:dyDescent="0.3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</row>
    <row r="601" spans="1:36" ht="23.5" x14ac:dyDescent="0.35">
      <c r="A601" s="32" t="s">
        <v>27</v>
      </c>
      <c r="B601" s="32"/>
      <c r="C601" s="32"/>
      <c r="D601" s="32"/>
      <c r="E601" s="32"/>
      <c r="F601" s="32"/>
      <c r="G601" s="32"/>
      <c r="H601" s="32"/>
      <c r="I601" s="32"/>
      <c r="J601" s="32"/>
      <c r="K601" s="32"/>
    </row>
    <row r="602" spans="1:36" ht="19.5" customHeight="1" x14ac:dyDescent="0.35">
      <c r="A602" s="2"/>
      <c r="B602" s="3"/>
      <c r="C602" s="3"/>
      <c r="D602" s="3"/>
      <c r="E602" s="4"/>
      <c r="F602" s="3"/>
      <c r="G602" s="4"/>
      <c r="H602" s="3"/>
      <c r="I602" s="4"/>
      <c r="J602" s="33" t="s">
        <v>2</v>
      </c>
      <c r="K602" s="33"/>
    </row>
    <row r="603" spans="1:36" x14ac:dyDescent="0.35">
      <c r="A603" s="34" t="s">
        <v>3</v>
      </c>
      <c r="B603" s="37" t="s">
        <v>4</v>
      </c>
      <c r="C603" s="38"/>
      <c r="D603" s="38"/>
      <c r="E603" s="38"/>
      <c r="F603" s="38"/>
      <c r="G603" s="38"/>
      <c r="H603" s="38"/>
      <c r="I603" s="38"/>
      <c r="J603" s="39"/>
      <c r="K603" s="40"/>
    </row>
    <row r="604" spans="1:36" x14ac:dyDescent="0.35">
      <c r="A604" s="35"/>
      <c r="B604" s="27" t="s">
        <v>5</v>
      </c>
      <c r="C604" s="41"/>
      <c r="D604" s="27" t="s">
        <v>6</v>
      </c>
      <c r="E604" s="41"/>
      <c r="F604" s="27" t="s">
        <v>7</v>
      </c>
      <c r="G604" s="41"/>
      <c r="H604" s="27" t="s">
        <v>8</v>
      </c>
      <c r="I604" s="41"/>
      <c r="J604" s="27" t="s">
        <v>9</v>
      </c>
      <c r="K604" s="28"/>
    </row>
    <row r="605" spans="1:36" x14ac:dyDescent="0.35">
      <c r="A605" s="36"/>
      <c r="B605" s="5" t="s">
        <v>10</v>
      </c>
      <c r="C605" s="5" t="s">
        <v>11</v>
      </c>
      <c r="D605" s="5" t="s">
        <v>10</v>
      </c>
      <c r="E605" s="5" t="s">
        <v>11</v>
      </c>
      <c r="F605" s="5" t="s">
        <v>10</v>
      </c>
      <c r="G605" s="5" t="s">
        <v>11</v>
      </c>
      <c r="H605" s="5" t="s">
        <v>10</v>
      </c>
      <c r="I605" s="5" t="s">
        <v>11</v>
      </c>
      <c r="J605" s="5" t="s">
        <v>10</v>
      </c>
      <c r="K605" s="6" t="s">
        <v>11</v>
      </c>
    </row>
    <row r="606" spans="1:36" x14ac:dyDescent="0.35">
      <c r="A606" s="7" t="s">
        <v>28</v>
      </c>
      <c r="B606" s="8">
        <f t="shared" ref="B606:K606" si="36">B607+B608+B609+B610+B611+B612+B613+B614+B615+B616+B617+B618</f>
        <v>52218</v>
      </c>
      <c r="C606" s="8">
        <f t="shared" si="36"/>
        <v>64488</v>
      </c>
      <c r="D606" s="8">
        <f t="shared" si="36"/>
        <v>22003</v>
      </c>
      <c r="E606" s="8">
        <f t="shared" si="36"/>
        <v>48001</v>
      </c>
      <c r="F606" s="8">
        <f t="shared" si="36"/>
        <v>5915</v>
      </c>
      <c r="G606" s="8">
        <f t="shared" si="36"/>
        <v>10576</v>
      </c>
      <c r="H606" s="8">
        <f t="shared" si="36"/>
        <v>696</v>
      </c>
      <c r="I606" s="8">
        <f t="shared" si="36"/>
        <v>5710</v>
      </c>
      <c r="J606" s="8">
        <f t="shared" si="36"/>
        <v>23604</v>
      </c>
      <c r="K606" s="8">
        <f t="shared" si="36"/>
        <v>201</v>
      </c>
      <c r="L606" s="44">
        <f>B606-C606</f>
        <v>-12270</v>
      </c>
    </row>
    <row r="607" spans="1:36" x14ac:dyDescent="0.35">
      <c r="A607" s="10">
        <v>42562</v>
      </c>
      <c r="B607" s="9">
        <f>D607+F607+H607+J607</f>
        <v>3505</v>
      </c>
      <c r="C607" s="9">
        <f>E607+G607+I607+K607</f>
        <v>4223</v>
      </c>
      <c r="D607" s="9">
        <v>1508</v>
      </c>
      <c r="E607" s="9">
        <v>3119</v>
      </c>
      <c r="F607" s="9">
        <v>349</v>
      </c>
      <c r="G607" s="9">
        <v>712</v>
      </c>
      <c r="H607" s="9">
        <v>22</v>
      </c>
      <c r="I607" s="9">
        <v>380</v>
      </c>
      <c r="J607" s="9">
        <v>1626</v>
      </c>
      <c r="K607" s="9">
        <v>12</v>
      </c>
      <c r="L607" s="44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36" x14ac:dyDescent="0.35">
      <c r="A608" s="10">
        <v>42593</v>
      </c>
      <c r="B608" s="9">
        <f t="shared" ref="B608:C618" si="37">D608+F608+H608+J608</f>
        <v>4414</v>
      </c>
      <c r="C608" s="9">
        <f t="shared" si="37"/>
        <v>5081</v>
      </c>
      <c r="D608" s="9">
        <v>1857</v>
      </c>
      <c r="E608" s="9">
        <v>3916</v>
      </c>
      <c r="F608" s="9">
        <v>435</v>
      </c>
      <c r="G608" s="9">
        <v>858</v>
      </c>
      <c r="H608" s="9">
        <v>42</v>
      </c>
      <c r="I608" s="9">
        <v>286</v>
      </c>
      <c r="J608" s="9">
        <v>2080</v>
      </c>
      <c r="K608" s="9">
        <v>21</v>
      </c>
      <c r="L608" s="44"/>
      <c r="M608" s="9"/>
      <c r="N608" s="9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</row>
    <row r="609" spans="1:32" x14ac:dyDescent="0.35">
      <c r="A609" s="10">
        <v>42624</v>
      </c>
      <c r="B609" s="9">
        <f t="shared" si="37"/>
        <v>4282</v>
      </c>
      <c r="C609" s="9">
        <f t="shared" si="37"/>
        <v>4578</v>
      </c>
      <c r="D609" s="9">
        <v>1689</v>
      </c>
      <c r="E609" s="9">
        <v>3125</v>
      </c>
      <c r="F609" s="9">
        <v>443</v>
      </c>
      <c r="G609" s="9">
        <v>966</v>
      </c>
      <c r="H609" s="9">
        <v>72</v>
      </c>
      <c r="I609" s="9">
        <v>460</v>
      </c>
      <c r="J609" s="9">
        <v>2078</v>
      </c>
      <c r="K609" s="9">
        <v>27</v>
      </c>
      <c r="L609" s="44"/>
      <c r="M609" s="9"/>
      <c r="N609" s="9"/>
      <c r="O609" s="9"/>
      <c r="P609" s="9"/>
      <c r="Q609" s="9"/>
      <c r="R609" s="9"/>
      <c r="S609" s="9"/>
      <c r="T609" s="9"/>
      <c r="U609" s="9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</row>
    <row r="610" spans="1:32" x14ac:dyDescent="0.35">
      <c r="A610" s="10">
        <v>42654</v>
      </c>
      <c r="B610" s="9">
        <f t="shared" si="37"/>
        <v>4070</v>
      </c>
      <c r="C610" s="9">
        <f t="shared" si="37"/>
        <v>4746</v>
      </c>
      <c r="D610" s="9">
        <v>1826</v>
      </c>
      <c r="E610" s="9">
        <v>3482</v>
      </c>
      <c r="F610" s="9">
        <v>394</v>
      </c>
      <c r="G610" s="9">
        <v>771</v>
      </c>
      <c r="H610" s="9">
        <v>37</v>
      </c>
      <c r="I610" s="9">
        <v>482</v>
      </c>
      <c r="J610" s="9">
        <v>1813</v>
      </c>
      <c r="K610" s="9">
        <v>11</v>
      </c>
      <c r="L610" s="44"/>
      <c r="M610" s="9"/>
      <c r="N610" s="9"/>
      <c r="O610" s="9"/>
      <c r="P610" s="9"/>
      <c r="Q610" s="9"/>
      <c r="R610" s="9"/>
      <c r="S610" s="9"/>
      <c r="T610" s="9"/>
      <c r="U610" s="9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</row>
    <row r="611" spans="1:32" x14ac:dyDescent="0.35">
      <c r="A611" s="10">
        <v>42685</v>
      </c>
      <c r="B611" s="9">
        <f t="shared" si="37"/>
        <v>4180</v>
      </c>
      <c r="C611" s="9">
        <f t="shared" si="37"/>
        <v>5287</v>
      </c>
      <c r="D611" s="9">
        <v>1860</v>
      </c>
      <c r="E611" s="9">
        <v>3940</v>
      </c>
      <c r="F611" s="9">
        <v>413</v>
      </c>
      <c r="G611" s="9">
        <v>759</v>
      </c>
      <c r="H611" s="9">
        <v>77</v>
      </c>
      <c r="I611" s="9">
        <v>564</v>
      </c>
      <c r="J611" s="9">
        <v>1830</v>
      </c>
      <c r="K611" s="9">
        <v>24</v>
      </c>
      <c r="L611" s="44"/>
      <c r="M611" s="9"/>
      <c r="N611" s="9"/>
      <c r="O611" s="9"/>
      <c r="P611" s="9"/>
      <c r="Q611" s="9"/>
      <c r="R611" s="9"/>
      <c r="S611" s="9"/>
      <c r="T611" s="9"/>
      <c r="U611" s="9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</row>
    <row r="612" spans="1:32" x14ac:dyDescent="0.35">
      <c r="A612" s="10">
        <v>42715</v>
      </c>
      <c r="B612" s="9">
        <f t="shared" si="37"/>
        <v>4408</v>
      </c>
      <c r="C612" s="9">
        <f t="shared" si="37"/>
        <v>5693</v>
      </c>
      <c r="D612" s="9">
        <v>1891</v>
      </c>
      <c r="E612" s="9">
        <v>4082</v>
      </c>
      <c r="F612" s="9">
        <v>491</v>
      </c>
      <c r="G612" s="9">
        <v>1011</v>
      </c>
      <c r="H612" s="9">
        <v>95</v>
      </c>
      <c r="I612" s="9">
        <v>583</v>
      </c>
      <c r="J612" s="9">
        <v>1931</v>
      </c>
      <c r="K612" s="9">
        <v>17</v>
      </c>
      <c r="L612" s="44"/>
      <c r="M612" s="9"/>
      <c r="N612" s="9"/>
      <c r="O612" s="9"/>
      <c r="P612" s="9"/>
      <c r="Q612" s="9"/>
      <c r="R612" s="9"/>
      <c r="S612" s="9"/>
      <c r="T612" s="9"/>
      <c r="U612" s="9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</row>
    <row r="613" spans="1:32" x14ac:dyDescent="0.35">
      <c r="A613" s="10">
        <v>42746</v>
      </c>
      <c r="B613" s="9">
        <f t="shared" si="37"/>
        <v>4050</v>
      </c>
      <c r="C613" s="9">
        <f t="shared" si="37"/>
        <v>5537</v>
      </c>
      <c r="D613" s="9">
        <v>1811</v>
      </c>
      <c r="E613" s="9">
        <v>4327</v>
      </c>
      <c r="F613" s="9">
        <v>428</v>
      </c>
      <c r="G613" s="9">
        <v>827</v>
      </c>
      <c r="H613" s="9">
        <v>79</v>
      </c>
      <c r="I613" s="9">
        <v>375</v>
      </c>
      <c r="J613" s="9">
        <v>1732</v>
      </c>
      <c r="K613" s="9">
        <v>8</v>
      </c>
      <c r="M613" s="9"/>
      <c r="N613" s="9"/>
      <c r="O613" s="9"/>
      <c r="P613" s="9"/>
      <c r="Q613" s="9"/>
      <c r="R613" s="9"/>
      <c r="S613" s="9"/>
      <c r="T613" s="9"/>
      <c r="U613" s="9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</row>
    <row r="614" spans="1:32" x14ac:dyDescent="0.35">
      <c r="A614" s="10">
        <v>42777</v>
      </c>
      <c r="B614" s="9">
        <f t="shared" si="37"/>
        <v>4329</v>
      </c>
      <c r="C614" s="9">
        <f t="shared" si="37"/>
        <v>5323</v>
      </c>
      <c r="D614" s="9">
        <v>1797</v>
      </c>
      <c r="E614" s="9">
        <v>4021</v>
      </c>
      <c r="F614" s="9">
        <v>761</v>
      </c>
      <c r="G614" s="9">
        <v>890</v>
      </c>
      <c r="H614" s="9">
        <v>47</v>
      </c>
      <c r="I614" s="9">
        <v>400</v>
      </c>
      <c r="J614" s="9">
        <v>1724</v>
      </c>
      <c r="K614" s="9">
        <v>12</v>
      </c>
      <c r="M614" s="9"/>
      <c r="N614" s="9"/>
      <c r="O614" s="9"/>
      <c r="P614" s="9"/>
      <c r="Q614" s="9"/>
      <c r="R614" s="9"/>
      <c r="S614" s="9"/>
      <c r="T614" s="9"/>
      <c r="U614" s="9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</row>
    <row r="615" spans="1:32" x14ac:dyDescent="0.35">
      <c r="A615" s="10">
        <v>42805</v>
      </c>
      <c r="B615" s="9">
        <f t="shared" si="37"/>
        <v>5009</v>
      </c>
      <c r="C615" s="9">
        <f t="shared" si="37"/>
        <v>5618</v>
      </c>
      <c r="D615" s="9">
        <v>2075</v>
      </c>
      <c r="E615" s="9">
        <v>4348</v>
      </c>
      <c r="F615" s="9">
        <v>801</v>
      </c>
      <c r="G615" s="9">
        <v>832</v>
      </c>
      <c r="H615" s="9">
        <v>70</v>
      </c>
      <c r="I615" s="9">
        <v>414</v>
      </c>
      <c r="J615" s="9">
        <v>2063</v>
      </c>
      <c r="K615" s="9">
        <v>24</v>
      </c>
      <c r="M615" s="9"/>
      <c r="N615" s="9"/>
      <c r="O615" s="9"/>
      <c r="P615" s="9"/>
      <c r="Q615" s="9"/>
      <c r="R615" s="9"/>
      <c r="S615" s="9"/>
      <c r="T615" s="9"/>
      <c r="U615" s="9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</row>
    <row r="616" spans="1:32" x14ac:dyDescent="0.35">
      <c r="A616" s="10">
        <v>42836</v>
      </c>
      <c r="B616" s="9">
        <f t="shared" si="37"/>
        <v>4177</v>
      </c>
      <c r="C616" s="9">
        <f t="shared" si="37"/>
        <v>5451</v>
      </c>
      <c r="D616" s="9">
        <v>1827</v>
      </c>
      <c r="E616" s="9">
        <v>4072</v>
      </c>
      <c r="F616" s="9">
        <v>456</v>
      </c>
      <c r="G616" s="9">
        <v>880</v>
      </c>
      <c r="H616" s="9">
        <v>41</v>
      </c>
      <c r="I616" s="9">
        <v>486</v>
      </c>
      <c r="J616" s="9">
        <v>1853</v>
      </c>
      <c r="K616" s="9">
        <v>13</v>
      </c>
      <c r="M616" s="9"/>
      <c r="N616" s="9"/>
      <c r="O616" s="9"/>
      <c r="P616" s="9"/>
      <c r="Q616" s="9"/>
      <c r="R616" s="9"/>
      <c r="S616" s="9"/>
      <c r="T616" s="9"/>
      <c r="U616" s="9"/>
    </row>
    <row r="617" spans="1:32" x14ac:dyDescent="0.35">
      <c r="A617" s="10">
        <v>42866</v>
      </c>
      <c r="B617" s="9">
        <f t="shared" si="37"/>
        <v>4614</v>
      </c>
      <c r="C617" s="9">
        <f t="shared" si="37"/>
        <v>6340</v>
      </c>
      <c r="D617" s="9">
        <v>1978</v>
      </c>
      <c r="E617" s="9">
        <v>4583</v>
      </c>
      <c r="F617" s="9">
        <v>449</v>
      </c>
      <c r="G617" s="9">
        <v>1033</v>
      </c>
      <c r="H617" s="9">
        <v>47</v>
      </c>
      <c r="I617" s="9">
        <v>704</v>
      </c>
      <c r="J617" s="9">
        <v>2140</v>
      </c>
      <c r="K617" s="9">
        <v>20</v>
      </c>
      <c r="M617" s="9"/>
      <c r="N617" s="9"/>
      <c r="O617" s="9"/>
      <c r="P617" s="9"/>
      <c r="Q617" s="9"/>
      <c r="R617" s="9"/>
      <c r="S617" s="9"/>
      <c r="T617" s="9"/>
      <c r="U617" s="9"/>
    </row>
    <row r="618" spans="1:32" x14ac:dyDescent="0.35">
      <c r="A618" s="10">
        <v>42897</v>
      </c>
      <c r="B618" s="9">
        <f t="shared" si="37"/>
        <v>5180</v>
      </c>
      <c r="C618" s="9">
        <f t="shared" si="37"/>
        <v>6611</v>
      </c>
      <c r="D618" s="9">
        <v>1884</v>
      </c>
      <c r="E618" s="9">
        <v>4986</v>
      </c>
      <c r="F618" s="9">
        <v>495</v>
      </c>
      <c r="G618" s="9">
        <v>1037</v>
      </c>
      <c r="H618" s="9">
        <v>67</v>
      </c>
      <c r="I618" s="9">
        <v>576</v>
      </c>
      <c r="J618" s="9">
        <v>2734</v>
      </c>
      <c r="K618" s="9">
        <v>12</v>
      </c>
      <c r="M618" s="9"/>
      <c r="N618" s="9"/>
      <c r="O618" s="9"/>
      <c r="P618" s="9"/>
      <c r="Q618" s="9"/>
      <c r="R618" s="9"/>
      <c r="S618" s="9"/>
      <c r="T618" s="9"/>
      <c r="U618" s="9"/>
    </row>
    <row r="619" spans="1:32" x14ac:dyDescent="0.35">
      <c r="A619" s="29" t="s">
        <v>12</v>
      </c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M619" s="9"/>
      <c r="N619" s="9"/>
      <c r="O619" s="9"/>
      <c r="P619" s="9"/>
      <c r="Q619" s="9"/>
      <c r="R619" s="9"/>
      <c r="S619" s="9"/>
      <c r="T619" s="9"/>
      <c r="U619" s="9"/>
    </row>
    <row r="620" spans="1:32" x14ac:dyDescent="0.35">
      <c r="A620" s="7" t="s">
        <v>28</v>
      </c>
      <c r="B620" s="8">
        <f>B621+B622+B623+B624+B625+B626+B627+B628+B629+B630+B631+B632</f>
        <v>52089.544463999155</v>
      </c>
      <c r="C620" s="8">
        <f t="shared" ref="C620:J620" si="38">C621+C622+C623+C624+C625+C626+C627+C628+C629+C630+C631+C632</f>
        <v>64327.850127167236</v>
      </c>
      <c r="D620" s="8">
        <f t="shared" si="38"/>
        <v>21997.99817338918</v>
      </c>
      <c r="E620" s="8">
        <f t="shared" si="38"/>
        <v>47923.894631945979</v>
      </c>
      <c r="F620" s="8">
        <f t="shared" si="38"/>
        <v>5908.3855436796093</v>
      </c>
      <c r="G620" s="8">
        <f t="shared" si="38"/>
        <v>10587.899850902624</v>
      </c>
      <c r="H620" s="8">
        <f t="shared" si="38"/>
        <v>704.20688537570027</v>
      </c>
      <c r="I620" s="8">
        <f t="shared" si="38"/>
        <v>5734.6775211879913</v>
      </c>
      <c r="J620" s="8">
        <f t="shared" si="38"/>
        <v>23556.026634425602</v>
      </c>
      <c r="K620" s="8">
        <f>K621+K622+K623+K624+K625+K626+K627+K628+K629+K630+K631+K632</f>
        <v>201</v>
      </c>
      <c r="L620" s="44">
        <f>B620-C620</f>
        <v>-12238.305663168081</v>
      </c>
      <c r="M620" s="9"/>
      <c r="N620" s="9"/>
      <c r="O620" s="9"/>
      <c r="P620" s="9"/>
      <c r="Q620" s="9"/>
      <c r="R620" s="9"/>
      <c r="S620" s="9"/>
      <c r="T620" s="9"/>
      <c r="U620" s="9"/>
    </row>
    <row r="621" spans="1:32" x14ac:dyDescent="0.35">
      <c r="A621" s="10">
        <v>42562</v>
      </c>
      <c r="B621" s="9">
        <v>3920.1121563961101</v>
      </c>
      <c r="C621" s="9">
        <v>4302.7744501361003</v>
      </c>
      <c r="D621" s="9">
        <v>1717.32289941516</v>
      </c>
      <c r="E621" s="9">
        <v>3160.0143008805098</v>
      </c>
      <c r="F621" s="9">
        <v>393.74605003551602</v>
      </c>
      <c r="G621" s="9">
        <v>736.16529338539704</v>
      </c>
      <c r="H621" s="9">
        <v>25.669640439792701</v>
      </c>
      <c r="I621" s="9">
        <v>476.88274720852598</v>
      </c>
      <c r="J621" s="9">
        <v>1575.8631672372101</v>
      </c>
      <c r="K621" s="9">
        <v>12</v>
      </c>
      <c r="M621" s="9"/>
      <c r="N621" s="9"/>
      <c r="O621" s="9"/>
      <c r="P621" s="9"/>
      <c r="Q621" s="9"/>
      <c r="R621" s="9"/>
      <c r="S621" s="9"/>
      <c r="T621" s="9"/>
      <c r="U621" s="9"/>
    </row>
    <row r="622" spans="1:32" x14ac:dyDescent="0.35">
      <c r="A622" s="10">
        <v>42593</v>
      </c>
      <c r="B622" s="9">
        <v>4209.7419133837702</v>
      </c>
      <c r="C622" s="9">
        <v>4991.97970681473</v>
      </c>
      <c r="D622" s="9">
        <v>1800.65364659786</v>
      </c>
      <c r="E622" s="9">
        <v>3714.2898778734002</v>
      </c>
      <c r="F622" s="9">
        <v>448.78686993004101</v>
      </c>
      <c r="G622" s="9">
        <v>810.99581755446502</v>
      </c>
      <c r="H622" s="9">
        <v>48.780187112642203</v>
      </c>
      <c r="I622" s="9">
        <v>464.77931971191799</v>
      </c>
      <c r="J622" s="9">
        <v>2042.9693111552899</v>
      </c>
      <c r="K622" s="9">
        <v>21</v>
      </c>
      <c r="M622" s="8"/>
    </row>
    <row r="623" spans="1:32" x14ac:dyDescent="0.35">
      <c r="A623" s="10">
        <v>42624</v>
      </c>
      <c r="B623" s="9">
        <v>4160.9567346255299</v>
      </c>
      <c r="C623" s="9">
        <v>4695.2338779358897</v>
      </c>
      <c r="D623" s="9">
        <v>1741.2509643927899</v>
      </c>
      <c r="E623" s="9">
        <v>3138.5000147882201</v>
      </c>
      <c r="F623" s="9">
        <v>461.08733123536598</v>
      </c>
      <c r="G623" s="9">
        <v>1021.12083846136</v>
      </c>
      <c r="H623" s="9">
        <v>73.257177342864793</v>
      </c>
      <c r="I623" s="9">
        <v>422.11773351510499</v>
      </c>
      <c r="J623" s="9">
        <v>2048.6979445368797</v>
      </c>
      <c r="K623" s="9">
        <v>27</v>
      </c>
      <c r="M623" s="8"/>
    </row>
    <row r="624" spans="1:32" x14ac:dyDescent="0.35">
      <c r="A624" s="10">
        <v>42654</v>
      </c>
      <c r="B624" s="9">
        <v>4215.5162626800002</v>
      </c>
      <c r="C624" s="9">
        <v>5016.0313653588801</v>
      </c>
      <c r="D624" s="9">
        <v>1898.66952866774</v>
      </c>
      <c r="E624" s="9">
        <v>3646.4234281437598</v>
      </c>
      <c r="F624" s="9">
        <v>400.12326232455399</v>
      </c>
      <c r="G624" s="9">
        <v>760.40880564932502</v>
      </c>
      <c r="H624" s="9">
        <v>48.078711451132001</v>
      </c>
      <c r="I624" s="9">
        <v>415.597678136497</v>
      </c>
      <c r="J624" s="9">
        <v>1753.72199333857</v>
      </c>
      <c r="K624" s="9">
        <v>11</v>
      </c>
      <c r="M624" s="8"/>
    </row>
    <row r="625" spans="1:13" x14ac:dyDescent="0.35">
      <c r="A625" s="10">
        <v>42685</v>
      </c>
      <c r="B625" s="9">
        <v>4255.6836605033204</v>
      </c>
      <c r="C625" s="9">
        <v>5152.96517599862</v>
      </c>
      <c r="D625" s="9">
        <v>1822.5175477145899</v>
      </c>
      <c r="E625" s="9">
        <v>3917.8281872537</v>
      </c>
      <c r="F625" s="9">
        <v>427.097095201429</v>
      </c>
      <c r="G625" s="9">
        <v>808.41855965335503</v>
      </c>
      <c r="H625" s="9">
        <v>77.331822215636393</v>
      </c>
      <c r="I625" s="9">
        <v>465.36210441535297</v>
      </c>
      <c r="J625" s="9">
        <v>1900.1316613430099</v>
      </c>
      <c r="K625" s="9">
        <v>24</v>
      </c>
      <c r="M625" s="8"/>
    </row>
    <row r="626" spans="1:13" x14ac:dyDescent="0.35">
      <c r="A626" s="10">
        <v>42715</v>
      </c>
      <c r="B626" s="9">
        <v>4270.2230837246598</v>
      </c>
      <c r="C626" s="9">
        <v>5465.2212896583496</v>
      </c>
      <c r="D626" s="9">
        <v>1825.82403650887</v>
      </c>
      <c r="E626" s="9">
        <v>4110.16200500176</v>
      </c>
      <c r="F626" s="9">
        <v>401.04966873191</v>
      </c>
      <c r="G626" s="9">
        <v>896.61021790426298</v>
      </c>
      <c r="H626" s="9">
        <v>93.006303219511196</v>
      </c>
      <c r="I626" s="9">
        <v>510.39844714499401</v>
      </c>
      <c r="J626" s="9">
        <v>1879.2712757413101</v>
      </c>
      <c r="K626" s="9">
        <v>17</v>
      </c>
      <c r="L626" s="44"/>
      <c r="M626" s="8"/>
    </row>
    <row r="627" spans="1:13" x14ac:dyDescent="0.35">
      <c r="A627" s="10">
        <v>42746</v>
      </c>
      <c r="B627" s="9">
        <v>4368.0071658431298</v>
      </c>
      <c r="C627" s="9">
        <v>5617.0863020793804</v>
      </c>
      <c r="D627" s="9">
        <v>1865.0560852677299</v>
      </c>
      <c r="E627" s="9">
        <v>4281.8839516509797</v>
      </c>
      <c r="F627" s="9">
        <v>438.15092694837</v>
      </c>
      <c r="G627" s="9">
        <v>889.53615116912601</v>
      </c>
      <c r="H627" s="9">
        <v>93.817572943225002</v>
      </c>
      <c r="I627" s="9">
        <v>426.88208365232498</v>
      </c>
      <c r="J627" s="9">
        <v>1907.6926076238501</v>
      </c>
      <c r="K627" s="9">
        <v>8</v>
      </c>
      <c r="M627" s="8"/>
    </row>
    <row r="628" spans="1:13" x14ac:dyDescent="0.35">
      <c r="A628" s="10">
        <v>42777</v>
      </c>
      <c r="B628" s="9">
        <v>4667.3086378499402</v>
      </c>
      <c r="C628" s="9">
        <v>5990.8856502834196</v>
      </c>
      <c r="D628" s="9">
        <v>1848.03918149693</v>
      </c>
      <c r="E628" s="9">
        <v>4430.4217781318002</v>
      </c>
      <c r="F628" s="9">
        <v>800.11214852886701</v>
      </c>
      <c r="G628" s="9">
        <v>983.16509155470703</v>
      </c>
      <c r="H628" s="9">
        <v>45.205384340256401</v>
      </c>
      <c r="I628" s="9">
        <v>605.04319515777104</v>
      </c>
      <c r="J628" s="9">
        <v>1910.48623989462</v>
      </c>
      <c r="K628" s="9">
        <v>12</v>
      </c>
      <c r="M628" s="8"/>
    </row>
    <row r="629" spans="1:13" x14ac:dyDescent="0.35">
      <c r="A629" s="10">
        <v>42805</v>
      </c>
      <c r="B629" s="9">
        <v>4591.7905351458203</v>
      </c>
      <c r="C629" s="9">
        <v>5538.80693268493</v>
      </c>
      <c r="D629" s="9">
        <v>1873.6177198513701</v>
      </c>
      <c r="E629" s="9">
        <v>4163.7556424843897</v>
      </c>
      <c r="F629" s="9">
        <v>710.68944975714203</v>
      </c>
      <c r="G629" s="9">
        <v>884.79369426692199</v>
      </c>
      <c r="H629" s="9">
        <v>56.466653997499598</v>
      </c>
      <c r="I629" s="9">
        <v>448.32700586204101</v>
      </c>
      <c r="J629" s="9">
        <v>2003.70373515908</v>
      </c>
      <c r="K629" s="9">
        <v>24</v>
      </c>
      <c r="M629" s="8"/>
    </row>
    <row r="630" spans="1:13" x14ac:dyDescent="0.35">
      <c r="A630" s="10">
        <v>42836</v>
      </c>
      <c r="B630" s="9">
        <v>4463.4904933910902</v>
      </c>
      <c r="C630" s="9">
        <v>5843.6109745223803</v>
      </c>
      <c r="D630" s="9">
        <v>1888.1384170992901</v>
      </c>
      <c r="E630" s="9">
        <v>4520.9719262061599</v>
      </c>
      <c r="F630" s="9">
        <v>491.00991521069801</v>
      </c>
      <c r="G630" s="9">
        <v>881.324658344157</v>
      </c>
      <c r="H630" s="9">
        <v>53.410721395235598</v>
      </c>
      <c r="I630" s="9">
        <v>465.54555916675798</v>
      </c>
      <c r="J630" s="9">
        <v>1900.0006077099699</v>
      </c>
      <c r="K630" s="9">
        <v>13</v>
      </c>
      <c r="M630" s="8"/>
    </row>
    <row r="631" spans="1:13" x14ac:dyDescent="0.35">
      <c r="A631" s="10">
        <v>42866</v>
      </c>
      <c r="B631" s="9">
        <v>4363.7892452083497</v>
      </c>
      <c r="C631" s="9">
        <v>5665.2787727745299</v>
      </c>
      <c r="D631" s="9">
        <v>1864.92881966651</v>
      </c>
      <c r="E631" s="9">
        <v>4358.1720756714203</v>
      </c>
      <c r="F631" s="9">
        <v>459.34880691089302</v>
      </c>
      <c r="G631" s="9">
        <v>932.80908178983998</v>
      </c>
      <c r="H631" s="9">
        <v>40.953093360562697</v>
      </c>
      <c r="I631" s="9">
        <v>484.82499058108198</v>
      </c>
      <c r="J631" s="9">
        <v>2168.5492025014501</v>
      </c>
      <c r="K631" s="9">
        <v>20</v>
      </c>
    </row>
    <row r="632" spans="1:13" x14ac:dyDescent="0.35">
      <c r="A632" s="10">
        <v>42897</v>
      </c>
      <c r="B632" s="9">
        <v>4602.9245752474399</v>
      </c>
      <c r="C632" s="9">
        <v>6047.9756289200404</v>
      </c>
      <c r="D632" s="9">
        <v>1851.97932671034</v>
      </c>
      <c r="E632" s="9">
        <v>4481.4714438598803</v>
      </c>
      <c r="F632" s="9">
        <v>477.184018864824</v>
      </c>
      <c r="G632" s="9">
        <v>982.551641169709</v>
      </c>
      <c r="H632" s="9">
        <v>48.229617557341697</v>
      </c>
      <c r="I632" s="9">
        <v>548.91665663562196</v>
      </c>
      <c r="J632" s="9">
        <v>2464.9388881843602</v>
      </c>
      <c r="K632" s="9">
        <v>12</v>
      </c>
    </row>
    <row r="633" spans="1:13" x14ac:dyDescent="0.35">
      <c r="A633" s="10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3" x14ac:dyDescent="0.35">
      <c r="A634" s="10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3" x14ac:dyDescent="0.35">
      <c r="A635" s="10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3" x14ac:dyDescent="0.35">
      <c r="A636" s="10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3" x14ac:dyDescent="0.35">
      <c r="A637" s="10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3" x14ac:dyDescent="0.35">
      <c r="A638" s="10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3" x14ac:dyDescent="0.35">
      <c r="A639" s="10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3" x14ac:dyDescent="0.35">
      <c r="A640" s="10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35">
      <c r="A641" s="10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35">
      <c r="A642" s="10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35">
      <c r="A643" s="10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35">
      <c r="A644" s="10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35">
      <c r="A645" s="10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35">
      <c r="A646" s="10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ht="15.5" x14ac:dyDescent="0.35">
      <c r="A647" s="12" t="s">
        <v>13</v>
      </c>
    </row>
    <row r="648" spans="1:11" ht="15.5" x14ac:dyDescent="0.35">
      <c r="A648" s="12"/>
    </row>
    <row r="666" spans="1:11" x14ac:dyDescent="0.35">
      <c r="A666" s="31" t="s">
        <v>0</v>
      </c>
      <c r="B666" s="31"/>
      <c r="C666" s="31"/>
      <c r="D666" s="31"/>
      <c r="E666" s="31"/>
      <c r="F666" s="31"/>
      <c r="G666" s="31"/>
      <c r="H666" s="31"/>
      <c r="I666" s="31"/>
      <c r="J666" s="31"/>
      <c r="K666" s="31"/>
    </row>
    <row r="667" spans="1:11" ht="14.5" customHeight="1" x14ac:dyDescent="0.3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</row>
    <row r="668" spans="1:11" ht="23.5" x14ac:dyDescent="0.35">
      <c r="A668" s="32" t="s">
        <v>29</v>
      </c>
      <c r="B668" s="32"/>
      <c r="C668" s="32"/>
      <c r="D668" s="32"/>
      <c r="E668" s="32"/>
      <c r="F668" s="32"/>
      <c r="G668" s="32"/>
      <c r="H668" s="32"/>
      <c r="I668" s="32"/>
      <c r="J668" s="32"/>
      <c r="K668" s="32"/>
    </row>
    <row r="669" spans="1:11" ht="23.5" x14ac:dyDescent="0.35">
      <c r="A669" s="2"/>
      <c r="B669" s="3"/>
      <c r="C669" s="3"/>
      <c r="D669" s="4"/>
      <c r="E669" s="4"/>
      <c r="F669" s="4"/>
      <c r="G669" s="4"/>
      <c r="H669" s="4"/>
      <c r="I669" s="4"/>
      <c r="J669" s="33" t="s">
        <v>2</v>
      </c>
      <c r="K669" s="33"/>
    </row>
    <row r="670" spans="1:11" x14ac:dyDescent="0.35">
      <c r="A670" s="34" t="s">
        <v>3</v>
      </c>
      <c r="B670" s="37" t="s">
        <v>4</v>
      </c>
      <c r="C670" s="38"/>
      <c r="D670" s="38"/>
      <c r="E670" s="38"/>
      <c r="F670" s="38"/>
      <c r="G670" s="38"/>
      <c r="H670" s="38"/>
      <c r="I670" s="38"/>
      <c r="J670" s="39"/>
      <c r="K670" s="40"/>
    </row>
    <row r="671" spans="1:11" x14ac:dyDescent="0.35">
      <c r="A671" s="35"/>
      <c r="B671" s="27" t="s">
        <v>5</v>
      </c>
      <c r="C671" s="41"/>
      <c r="D671" s="27" t="s">
        <v>6</v>
      </c>
      <c r="E671" s="41"/>
      <c r="F671" s="27" t="s">
        <v>7</v>
      </c>
      <c r="G671" s="41"/>
      <c r="H671" s="27" t="s">
        <v>8</v>
      </c>
      <c r="I671" s="41"/>
      <c r="J671" s="27" t="s">
        <v>9</v>
      </c>
      <c r="K671" s="28"/>
    </row>
    <row r="672" spans="1:11" x14ac:dyDescent="0.35">
      <c r="A672" s="36"/>
      <c r="B672" s="5" t="s">
        <v>10</v>
      </c>
      <c r="C672" s="5" t="s">
        <v>11</v>
      </c>
      <c r="D672" s="5" t="s">
        <v>10</v>
      </c>
      <c r="E672" s="5" t="s">
        <v>11</v>
      </c>
      <c r="F672" s="5" t="s">
        <v>10</v>
      </c>
      <c r="G672" s="5" t="s">
        <v>11</v>
      </c>
      <c r="H672" s="5" t="s">
        <v>10</v>
      </c>
      <c r="I672" s="5" t="s">
        <v>11</v>
      </c>
      <c r="J672" s="5" t="s">
        <v>10</v>
      </c>
      <c r="K672" s="6" t="s">
        <v>11</v>
      </c>
    </row>
    <row r="673" spans="1:36" x14ac:dyDescent="0.35">
      <c r="A673" s="7" t="s">
        <v>30</v>
      </c>
      <c r="B673" s="8">
        <f t="shared" ref="B673:K673" si="39">B674+B675+B676+B677+B678+B679+B680+B681+B682+B683+B684+B685</f>
        <v>51242</v>
      </c>
      <c r="C673" s="8">
        <f t="shared" si="39"/>
        <v>56203</v>
      </c>
      <c r="D673" s="8">
        <f t="shared" si="39"/>
        <v>21972</v>
      </c>
      <c r="E673" s="8">
        <f t="shared" si="39"/>
        <v>41118</v>
      </c>
      <c r="F673" s="8">
        <f t="shared" si="39"/>
        <v>5456</v>
      </c>
      <c r="G673" s="8">
        <f t="shared" si="39"/>
        <v>9002</v>
      </c>
      <c r="H673" s="8">
        <f t="shared" si="39"/>
        <v>610</v>
      </c>
      <c r="I673" s="8">
        <f t="shared" si="39"/>
        <v>5955</v>
      </c>
      <c r="J673" s="8">
        <f t="shared" si="39"/>
        <v>23204</v>
      </c>
      <c r="K673" s="8">
        <f t="shared" si="39"/>
        <v>128</v>
      </c>
      <c r="L673" s="44">
        <f>B673-C673</f>
        <v>-4961</v>
      </c>
    </row>
    <row r="674" spans="1:36" x14ac:dyDescent="0.35">
      <c r="A674" s="10">
        <v>42196</v>
      </c>
      <c r="B674" s="9">
        <f t="shared" ref="B674:C685" si="40">D674+F674+H674+J674</f>
        <v>4321</v>
      </c>
      <c r="C674" s="9">
        <f t="shared" si="40"/>
        <v>4626</v>
      </c>
      <c r="D674" s="9">
        <v>1759</v>
      </c>
      <c r="E674" s="9">
        <v>3596</v>
      </c>
      <c r="F674" s="9">
        <v>715</v>
      </c>
      <c r="G674" s="9">
        <v>676</v>
      </c>
      <c r="H674" s="9">
        <v>19</v>
      </c>
      <c r="I674" s="9">
        <v>347</v>
      </c>
      <c r="J674" s="9">
        <v>1828</v>
      </c>
      <c r="K674" s="9">
        <v>7</v>
      </c>
      <c r="L674" s="44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36" x14ac:dyDescent="0.35">
      <c r="A675" s="15">
        <v>42227</v>
      </c>
      <c r="B675" s="9">
        <f t="shared" si="40"/>
        <v>3909</v>
      </c>
      <c r="C675" s="9">
        <f t="shared" si="40"/>
        <v>4311</v>
      </c>
      <c r="D675" s="9">
        <v>1738</v>
      </c>
      <c r="E675" s="9">
        <v>3222</v>
      </c>
      <c r="F675" s="9">
        <v>341</v>
      </c>
      <c r="G675" s="9">
        <v>782</v>
      </c>
      <c r="H675" s="9">
        <v>57</v>
      </c>
      <c r="I675" s="9">
        <v>296</v>
      </c>
      <c r="J675" s="9">
        <v>1773</v>
      </c>
      <c r="K675" s="9">
        <v>11</v>
      </c>
      <c r="L675" s="44"/>
      <c r="M675" s="9"/>
      <c r="N675" s="14"/>
      <c r="O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</row>
    <row r="676" spans="1:36" x14ac:dyDescent="0.35">
      <c r="A676" s="10">
        <v>42258</v>
      </c>
      <c r="B676" s="9">
        <f t="shared" si="40"/>
        <v>4690</v>
      </c>
      <c r="C676" s="9">
        <f t="shared" si="40"/>
        <v>4569</v>
      </c>
      <c r="D676" s="9">
        <v>1821</v>
      </c>
      <c r="E676" s="9">
        <v>3257</v>
      </c>
      <c r="F676" s="9">
        <v>711</v>
      </c>
      <c r="G676" s="9">
        <v>687</v>
      </c>
      <c r="H676" s="9">
        <v>34</v>
      </c>
      <c r="I676" s="9">
        <v>616</v>
      </c>
      <c r="J676" s="9">
        <v>2124</v>
      </c>
      <c r="K676" s="9">
        <v>9</v>
      </c>
      <c r="L676" s="44"/>
      <c r="M676" s="9"/>
      <c r="N676" s="14"/>
      <c r="O676" s="14"/>
      <c r="P676" s="9"/>
      <c r="Q676" s="9"/>
      <c r="R676" s="9"/>
      <c r="S676" s="9"/>
      <c r="T676" s="9"/>
      <c r="U676" s="9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</row>
    <row r="677" spans="1:36" x14ac:dyDescent="0.35">
      <c r="A677" s="15">
        <v>42288</v>
      </c>
      <c r="B677" s="9">
        <f t="shared" si="40"/>
        <v>4179</v>
      </c>
      <c r="C677" s="9">
        <f t="shared" si="40"/>
        <v>4720</v>
      </c>
      <c r="D677" s="9">
        <v>1778</v>
      </c>
      <c r="E677" s="9">
        <v>3254</v>
      </c>
      <c r="F677" s="9">
        <v>400</v>
      </c>
      <c r="G677" s="9">
        <v>759</v>
      </c>
      <c r="H677" s="9">
        <v>63</v>
      </c>
      <c r="I677" s="9">
        <v>698</v>
      </c>
      <c r="J677" s="9">
        <v>1938</v>
      </c>
      <c r="K677" s="9">
        <v>9</v>
      </c>
      <c r="L677" s="44"/>
      <c r="M677" s="9"/>
      <c r="N677" s="14"/>
      <c r="O677" s="14"/>
      <c r="P677" s="9"/>
      <c r="Q677" s="9"/>
      <c r="R677" s="9"/>
      <c r="S677" s="9"/>
      <c r="T677" s="9"/>
      <c r="U677" s="9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</row>
    <row r="678" spans="1:36" x14ac:dyDescent="0.35">
      <c r="A678" s="10">
        <v>42319</v>
      </c>
      <c r="B678" s="9">
        <f t="shared" si="40"/>
        <v>3995</v>
      </c>
      <c r="C678" s="9">
        <f t="shared" si="40"/>
        <v>4306</v>
      </c>
      <c r="D678" s="9">
        <v>1740</v>
      </c>
      <c r="E678" s="9">
        <v>3152</v>
      </c>
      <c r="F678" s="9">
        <v>321</v>
      </c>
      <c r="G678" s="9">
        <v>614</v>
      </c>
      <c r="H678" s="9">
        <v>49</v>
      </c>
      <c r="I678" s="9">
        <v>533</v>
      </c>
      <c r="J678" s="9">
        <v>1885</v>
      </c>
      <c r="K678" s="9">
        <v>7</v>
      </c>
      <c r="L678" s="44"/>
      <c r="M678" s="9"/>
      <c r="N678" s="14"/>
      <c r="O678" s="14"/>
      <c r="P678" s="9"/>
      <c r="Q678" s="9"/>
      <c r="R678" s="9"/>
      <c r="S678" s="9"/>
      <c r="T678" s="9"/>
      <c r="U678" s="9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</row>
    <row r="679" spans="1:36" x14ac:dyDescent="0.35">
      <c r="A679" s="15">
        <v>42349</v>
      </c>
      <c r="B679" s="9">
        <f t="shared" si="40"/>
        <v>4430</v>
      </c>
      <c r="C679" s="9">
        <f t="shared" si="40"/>
        <v>5511</v>
      </c>
      <c r="D679" s="9">
        <v>1947</v>
      </c>
      <c r="E679" s="9">
        <v>4101</v>
      </c>
      <c r="F679" s="9">
        <v>444</v>
      </c>
      <c r="G679" s="9">
        <v>855</v>
      </c>
      <c r="H679" s="9">
        <v>54</v>
      </c>
      <c r="I679" s="9">
        <v>546</v>
      </c>
      <c r="J679" s="9">
        <v>1985</v>
      </c>
      <c r="K679" s="9">
        <v>9</v>
      </c>
      <c r="L679" s="44"/>
      <c r="M679" s="9"/>
      <c r="N679" s="14"/>
      <c r="O679" s="14"/>
      <c r="P679" s="9"/>
      <c r="Q679" s="9"/>
      <c r="R679" s="9"/>
      <c r="S679" s="9"/>
      <c r="T679" s="9"/>
      <c r="U679" s="9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</row>
    <row r="680" spans="1:36" x14ac:dyDescent="0.35">
      <c r="A680" s="10">
        <v>42380</v>
      </c>
      <c r="B680" s="9">
        <f t="shared" si="40"/>
        <v>3688</v>
      </c>
      <c r="C680" s="9">
        <f t="shared" si="40"/>
        <v>4467</v>
      </c>
      <c r="D680" s="9">
        <v>1692</v>
      </c>
      <c r="E680" s="9">
        <v>3357</v>
      </c>
      <c r="F680" s="9">
        <v>354</v>
      </c>
      <c r="G680" s="9">
        <v>672</v>
      </c>
      <c r="H680" s="9">
        <v>33</v>
      </c>
      <c r="I680" s="9">
        <v>420</v>
      </c>
      <c r="J680" s="9">
        <v>1609</v>
      </c>
      <c r="K680" s="9">
        <v>18</v>
      </c>
      <c r="L680" s="44"/>
      <c r="M680" s="9"/>
      <c r="N680" s="14"/>
      <c r="O680" s="14"/>
      <c r="P680" s="9"/>
      <c r="Q680" s="9"/>
      <c r="R680" s="9"/>
      <c r="S680" s="9"/>
      <c r="T680" s="9"/>
      <c r="U680" s="9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</row>
    <row r="681" spans="1:36" x14ac:dyDescent="0.35">
      <c r="A681" s="15">
        <v>42411</v>
      </c>
      <c r="B681" s="9">
        <f t="shared" si="40"/>
        <v>3977</v>
      </c>
      <c r="C681" s="9">
        <f t="shared" si="40"/>
        <v>4002</v>
      </c>
      <c r="D681" s="9">
        <v>1864</v>
      </c>
      <c r="E681" s="9">
        <v>3086</v>
      </c>
      <c r="F681" s="9">
        <v>351</v>
      </c>
      <c r="G681" s="9">
        <v>582</v>
      </c>
      <c r="H681" s="9">
        <v>43</v>
      </c>
      <c r="I681" s="9">
        <v>328</v>
      </c>
      <c r="J681" s="9">
        <v>1719</v>
      </c>
      <c r="K681" s="9">
        <v>6</v>
      </c>
      <c r="L681" s="44"/>
      <c r="M681" s="9"/>
      <c r="N681" s="14"/>
      <c r="O681" s="14"/>
      <c r="P681" s="9"/>
      <c r="Q681" s="9"/>
      <c r="R681" s="9"/>
      <c r="S681" s="9"/>
      <c r="T681" s="9"/>
      <c r="U681" s="9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</row>
    <row r="682" spans="1:36" x14ac:dyDescent="0.35">
      <c r="A682" s="10">
        <v>42440</v>
      </c>
      <c r="B682" s="9">
        <f t="shared" si="40"/>
        <v>4479</v>
      </c>
      <c r="C682" s="9">
        <f t="shared" si="40"/>
        <v>4546</v>
      </c>
      <c r="D682" s="9">
        <v>1989</v>
      </c>
      <c r="E682" s="9">
        <v>3321</v>
      </c>
      <c r="F682" s="9">
        <v>447</v>
      </c>
      <c r="G682" s="9">
        <v>724</v>
      </c>
      <c r="H682" s="9">
        <v>53</v>
      </c>
      <c r="I682" s="9">
        <v>494</v>
      </c>
      <c r="J682" s="9">
        <v>1990</v>
      </c>
      <c r="K682" s="9">
        <v>7</v>
      </c>
      <c r="L682" s="44"/>
      <c r="M682" s="9"/>
      <c r="N682" s="14"/>
      <c r="O682" s="14"/>
      <c r="P682" s="9"/>
      <c r="Q682" s="9"/>
      <c r="R682" s="9"/>
      <c r="S682" s="9"/>
      <c r="T682" s="9"/>
      <c r="U682" s="9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</row>
    <row r="683" spans="1:36" x14ac:dyDescent="0.35">
      <c r="A683" s="15">
        <v>42471</v>
      </c>
      <c r="B683" s="9">
        <f t="shared" si="40"/>
        <v>4349</v>
      </c>
      <c r="C683" s="9">
        <f t="shared" si="40"/>
        <v>4529</v>
      </c>
      <c r="D683" s="9">
        <v>1818</v>
      </c>
      <c r="E683" s="9">
        <v>3168</v>
      </c>
      <c r="F683" s="9">
        <v>594</v>
      </c>
      <c r="G683" s="9">
        <v>848</v>
      </c>
      <c r="H683" s="9">
        <v>43</v>
      </c>
      <c r="I683" s="9">
        <v>501</v>
      </c>
      <c r="J683" s="9">
        <v>1894</v>
      </c>
      <c r="K683" s="9">
        <v>12</v>
      </c>
      <c r="L683" s="44"/>
      <c r="M683" s="9"/>
      <c r="N683" s="14"/>
      <c r="O683" s="14"/>
      <c r="P683" s="9"/>
      <c r="Q683" s="9"/>
      <c r="R683" s="9"/>
      <c r="S683" s="9"/>
      <c r="T683" s="9"/>
      <c r="U683" s="9"/>
    </row>
    <row r="684" spans="1:36" x14ac:dyDescent="0.35">
      <c r="A684" s="10">
        <v>42501</v>
      </c>
      <c r="B684" s="9">
        <f t="shared" si="40"/>
        <v>4287</v>
      </c>
      <c r="C684" s="9">
        <f t="shared" si="40"/>
        <v>5371</v>
      </c>
      <c r="D684" s="9">
        <v>1959</v>
      </c>
      <c r="E684" s="9">
        <v>3577</v>
      </c>
      <c r="F684" s="9">
        <v>361</v>
      </c>
      <c r="G684" s="9">
        <v>1060</v>
      </c>
      <c r="H684" s="9">
        <v>87</v>
      </c>
      <c r="I684" s="9">
        <v>719</v>
      </c>
      <c r="J684" s="9">
        <v>1880</v>
      </c>
      <c r="K684" s="9">
        <v>15</v>
      </c>
      <c r="L684" s="44"/>
      <c r="M684" s="9"/>
      <c r="N684" s="14"/>
      <c r="O684" s="14"/>
      <c r="P684" s="9"/>
      <c r="Q684" s="9"/>
      <c r="R684" s="9"/>
      <c r="S684" s="9"/>
      <c r="T684" s="9"/>
      <c r="U684" s="9"/>
    </row>
    <row r="685" spans="1:36" ht="12.75" customHeight="1" x14ac:dyDescent="0.35">
      <c r="A685" s="15">
        <v>42532</v>
      </c>
      <c r="B685" s="9">
        <f t="shared" si="40"/>
        <v>4938</v>
      </c>
      <c r="C685" s="9">
        <f t="shared" si="40"/>
        <v>5245</v>
      </c>
      <c r="D685" s="9">
        <v>1867</v>
      </c>
      <c r="E685" s="9">
        <v>4027</v>
      </c>
      <c r="F685" s="9">
        <v>417</v>
      </c>
      <c r="G685" s="9">
        <v>743</v>
      </c>
      <c r="H685" s="9">
        <v>75</v>
      </c>
      <c r="I685" s="9">
        <v>457</v>
      </c>
      <c r="J685" s="9">
        <v>2579</v>
      </c>
      <c r="K685" s="9">
        <v>18</v>
      </c>
      <c r="L685" s="44"/>
      <c r="M685" s="9"/>
      <c r="N685" s="14"/>
      <c r="O685" s="14"/>
      <c r="P685" s="9"/>
      <c r="Q685" s="9"/>
      <c r="R685" s="9"/>
      <c r="S685" s="9"/>
      <c r="T685" s="9"/>
      <c r="U685" s="9"/>
    </row>
    <row r="686" spans="1:36" x14ac:dyDescent="0.35">
      <c r="A686" s="29" t="s">
        <v>12</v>
      </c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44"/>
      <c r="M686" s="9"/>
      <c r="N686" s="14"/>
      <c r="O686" s="14"/>
      <c r="P686" s="9"/>
      <c r="Q686" s="9"/>
      <c r="R686" s="9"/>
      <c r="S686" s="9"/>
      <c r="T686" s="9"/>
      <c r="U686" s="9"/>
    </row>
    <row r="687" spans="1:36" ht="12.75" customHeight="1" x14ac:dyDescent="0.35">
      <c r="A687" s="7" t="s">
        <v>30</v>
      </c>
      <c r="B687" s="8">
        <f>B688+B689+B690+B691+B692+B693+B694+B695+B696+B697+B698+B699</f>
        <v>50947.389339790476</v>
      </c>
      <c r="C687" s="8">
        <f t="shared" ref="C687:J687" si="41">C688+C689+C690+C691+C692+C693+C694+C695+C696+C697+C698+C699</f>
        <v>55868.102563016531</v>
      </c>
      <c r="D687" s="8">
        <f t="shared" si="41"/>
        <v>21879.14339701517</v>
      </c>
      <c r="E687" s="8">
        <f t="shared" si="41"/>
        <v>40876.756539001653</v>
      </c>
      <c r="F687" s="8">
        <f t="shared" si="41"/>
        <v>5434.9015937771946</v>
      </c>
      <c r="G687" s="8">
        <f t="shared" si="41"/>
        <v>8970.1592468270501</v>
      </c>
      <c r="H687" s="8">
        <f t="shared" si="41"/>
        <v>615.56077610235059</v>
      </c>
      <c r="I687" s="8">
        <f t="shared" si="41"/>
        <v>5917.4191409183395</v>
      </c>
      <c r="J687" s="8">
        <f t="shared" si="41"/>
        <v>23165.865066588191</v>
      </c>
      <c r="K687" s="8">
        <f>K688+K689+K690+K691+K692+K693+K694+K695+K696+K697+K698+K699</f>
        <v>128</v>
      </c>
      <c r="L687" s="44">
        <f>B687-C687</f>
        <v>-4920.7132232260556</v>
      </c>
      <c r="M687" s="9"/>
      <c r="N687" s="9"/>
      <c r="O687" s="9"/>
      <c r="P687" s="9"/>
      <c r="Q687" s="9"/>
      <c r="R687" s="9"/>
      <c r="S687" s="9"/>
      <c r="T687" s="9"/>
      <c r="U687" s="9"/>
    </row>
    <row r="688" spans="1:36" x14ac:dyDescent="0.35">
      <c r="A688" s="10">
        <v>42196</v>
      </c>
      <c r="B688" s="9">
        <v>4387.4440524176198</v>
      </c>
      <c r="C688" s="9">
        <v>4436.6217224305501</v>
      </c>
      <c r="D688" s="9">
        <v>1826.1722303328399</v>
      </c>
      <c r="E688" s="9">
        <v>3341.3632126695502</v>
      </c>
      <c r="F688" s="9">
        <v>727.28890011356498</v>
      </c>
      <c r="G688" s="9">
        <v>710.87181866131903</v>
      </c>
      <c r="H688" s="9">
        <v>21.269344960055701</v>
      </c>
      <c r="I688" s="9">
        <v>466.10403181755697</v>
      </c>
      <c r="J688" s="9">
        <v>1783.09940602249</v>
      </c>
      <c r="K688" s="9">
        <v>7</v>
      </c>
      <c r="L688" s="44"/>
      <c r="M688" s="9"/>
      <c r="N688" s="9"/>
      <c r="O688" s="9"/>
      <c r="P688" s="9"/>
      <c r="Q688" s="9"/>
      <c r="R688" s="9"/>
      <c r="S688" s="9"/>
      <c r="T688" s="9"/>
      <c r="U688" s="9"/>
    </row>
    <row r="689" spans="1:13" x14ac:dyDescent="0.35">
      <c r="A689" s="15">
        <v>42227</v>
      </c>
      <c r="B689" s="9">
        <v>4108.98635298101</v>
      </c>
      <c r="C689" s="9">
        <v>4556.3898794997604</v>
      </c>
      <c r="D689" s="9">
        <v>1843.45935873805</v>
      </c>
      <c r="E689" s="9">
        <v>3336.3899220233802</v>
      </c>
      <c r="F689" s="9">
        <v>379.52674132277201</v>
      </c>
      <c r="G689" s="9">
        <v>742.51333319911203</v>
      </c>
      <c r="H689" s="9">
        <v>70.554495579561902</v>
      </c>
      <c r="I689" s="9">
        <v>477.58026428568598</v>
      </c>
      <c r="J689" s="9">
        <v>1745.0508393217301</v>
      </c>
      <c r="K689" s="9">
        <v>11</v>
      </c>
      <c r="L689" s="44"/>
      <c r="M689" s="8"/>
    </row>
    <row r="690" spans="1:13" x14ac:dyDescent="0.35">
      <c r="A690" s="10">
        <v>42258</v>
      </c>
      <c r="B690" s="9">
        <v>4489.3048938649899</v>
      </c>
      <c r="C690" s="9">
        <v>4549.9432809474201</v>
      </c>
      <c r="D690" s="9">
        <v>1826.8827046347701</v>
      </c>
      <c r="E690" s="9">
        <v>3234.2966856001099</v>
      </c>
      <c r="F690" s="9">
        <v>724.46581045116898</v>
      </c>
      <c r="G690" s="9">
        <v>719.06728018345495</v>
      </c>
      <c r="H690" s="9">
        <v>38.532142411332401</v>
      </c>
      <c r="I690" s="9">
        <v>555.56422467380798</v>
      </c>
      <c r="J690" s="9">
        <v>2095.0266659832801</v>
      </c>
      <c r="K690" s="9">
        <v>9</v>
      </c>
      <c r="L690" s="44"/>
      <c r="M690" s="8"/>
    </row>
    <row r="691" spans="1:13" x14ac:dyDescent="0.35">
      <c r="A691" s="15">
        <v>42288</v>
      </c>
      <c r="B691" s="9">
        <v>4164.5594866904903</v>
      </c>
      <c r="C691" s="9">
        <v>4816.9240364609605</v>
      </c>
      <c r="D691" s="9">
        <v>1818.78775845481</v>
      </c>
      <c r="E691" s="9">
        <v>3334.56993206675</v>
      </c>
      <c r="F691" s="9">
        <v>392.42538704602998</v>
      </c>
      <c r="G691" s="9">
        <v>739.83392890215896</v>
      </c>
      <c r="H691" s="9">
        <v>81.3453037405435</v>
      </c>
      <c r="I691" s="9">
        <v>576.74007037046999</v>
      </c>
      <c r="J691" s="9">
        <v>1871.04152779271</v>
      </c>
      <c r="K691" s="9">
        <v>9</v>
      </c>
      <c r="L691" s="44"/>
      <c r="M691" s="8"/>
    </row>
    <row r="692" spans="1:13" x14ac:dyDescent="0.35">
      <c r="A692" s="10">
        <v>42319</v>
      </c>
      <c r="B692" s="9">
        <v>4270.1279963156003</v>
      </c>
      <c r="C692" s="9">
        <v>4299.0571018766204</v>
      </c>
      <c r="D692" s="9">
        <v>1806.7002370349401</v>
      </c>
      <c r="E692" s="9">
        <v>3211.0823201901799</v>
      </c>
      <c r="F692" s="9">
        <v>346.34714679225499</v>
      </c>
      <c r="G692" s="9">
        <v>652.72098327614003</v>
      </c>
      <c r="H692" s="9">
        <v>48.436759811411903</v>
      </c>
      <c r="I692" s="9">
        <v>409.05062773327899</v>
      </c>
      <c r="J692" s="9">
        <v>1957.1921062620399</v>
      </c>
      <c r="K692" s="9">
        <v>7</v>
      </c>
      <c r="L692" s="44"/>
      <c r="M692" s="8"/>
    </row>
    <row r="693" spans="1:13" x14ac:dyDescent="0.35">
      <c r="A693" s="15">
        <v>42349</v>
      </c>
      <c r="B693" s="9">
        <v>4109.4954238263499</v>
      </c>
      <c r="C693" s="9">
        <v>5138.9645993649001</v>
      </c>
      <c r="D693" s="9">
        <v>1812.8067369651201</v>
      </c>
      <c r="E693" s="9">
        <v>3916.8467181157598</v>
      </c>
      <c r="F693" s="9">
        <v>352.60106949801599</v>
      </c>
      <c r="G693" s="9">
        <v>773.13840747181905</v>
      </c>
      <c r="H693" s="9">
        <v>51.294642387652303</v>
      </c>
      <c r="I693" s="9">
        <v>500.38412881496703</v>
      </c>
      <c r="J693" s="9">
        <v>1916.4533769736099</v>
      </c>
      <c r="K693" s="9">
        <v>9</v>
      </c>
      <c r="L693" s="44"/>
      <c r="M693" s="8"/>
    </row>
    <row r="694" spans="1:13" x14ac:dyDescent="0.35">
      <c r="A694" s="10">
        <v>42380</v>
      </c>
      <c r="B694" s="9">
        <v>4149.0107083818002</v>
      </c>
      <c r="C694" s="9">
        <v>4813.6877648024301</v>
      </c>
      <c r="D694" s="9">
        <v>1814.5277244096501</v>
      </c>
      <c r="E694" s="9">
        <v>3548.70280464694</v>
      </c>
      <c r="F694" s="9">
        <v>372.04169559552702</v>
      </c>
      <c r="G694" s="9">
        <v>726.27418860236196</v>
      </c>
      <c r="H694" s="9">
        <v>40.501906449909001</v>
      </c>
      <c r="I694" s="9">
        <v>499.43352333849998</v>
      </c>
      <c r="J694" s="9">
        <v>1768.6766207120099</v>
      </c>
      <c r="K694" s="9">
        <v>18</v>
      </c>
      <c r="L694" s="44"/>
      <c r="M694" s="8"/>
    </row>
    <row r="695" spans="1:13" x14ac:dyDescent="0.35">
      <c r="A695" s="15">
        <v>42411</v>
      </c>
      <c r="B695" s="9">
        <v>4117.2186864130999</v>
      </c>
      <c r="C695" s="9">
        <v>4296.3072322172102</v>
      </c>
      <c r="D695" s="9">
        <v>1810.52744588564</v>
      </c>
      <c r="E695" s="9">
        <v>3215.40939765346</v>
      </c>
      <c r="F695" s="9">
        <v>367.468240031405</v>
      </c>
      <c r="G695" s="9">
        <v>644.497763623438</v>
      </c>
      <c r="H695" s="9">
        <v>40.561784426688398</v>
      </c>
      <c r="I695" s="9">
        <v>478.716865965512</v>
      </c>
      <c r="J695" s="9">
        <v>1907.4331416008099</v>
      </c>
      <c r="K695" s="9">
        <v>6</v>
      </c>
      <c r="L695" s="44"/>
      <c r="M695" s="8"/>
    </row>
    <row r="696" spans="1:13" x14ac:dyDescent="0.35">
      <c r="A696" s="10">
        <v>42440</v>
      </c>
      <c r="B696" s="9">
        <v>4116.3496413844296</v>
      </c>
      <c r="C696" s="9">
        <v>4484.8293079067998</v>
      </c>
      <c r="D696" s="9">
        <v>1795.0895530999901</v>
      </c>
      <c r="E696" s="9">
        <v>3188.7611586807402</v>
      </c>
      <c r="F696" s="9">
        <v>391.01385750490101</v>
      </c>
      <c r="G696" s="9">
        <v>756.37552658019399</v>
      </c>
      <c r="H696" s="9">
        <v>43.537938895282501</v>
      </c>
      <c r="I696" s="9">
        <v>513.30741212278099</v>
      </c>
      <c r="J696" s="9">
        <v>1939.22556574393</v>
      </c>
      <c r="K696" s="9">
        <v>7</v>
      </c>
      <c r="L696" s="44"/>
      <c r="M696" s="8"/>
    </row>
    <row r="697" spans="1:13" x14ac:dyDescent="0.35">
      <c r="A697" s="15">
        <v>42471</v>
      </c>
      <c r="B697" s="9">
        <v>4410.3371842910501</v>
      </c>
      <c r="C697" s="9">
        <v>4717.9034356396296</v>
      </c>
      <c r="D697" s="9">
        <v>1790.88704811261</v>
      </c>
      <c r="E697" s="9">
        <v>3412.6657983842902</v>
      </c>
      <c r="F697" s="9">
        <v>596.97382594826604</v>
      </c>
      <c r="G697" s="9">
        <v>848.04568724078104</v>
      </c>
      <c r="H697" s="9">
        <v>54.8378393115904</v>
      </c>
      <c r="I697" s="9">
        <v>477.120483488682</v>
      </c>
      <c r="J697" s="9">
        <v>1939.99397088454</v>
      </c>
      <c r="K697" s="9">
        <v>12</v>
      </c>
      <c r="M697" s="8"/>
    </row>
    <row r="698" spans="1:13" x14ac:dyDescent="0.35">
      <c r="A698" s="10">
        <v>42501</v>
      </c>
      <c r="B698" s="9">
        <v>4263.3241895908404</v>
      </c>
      <c r="C698" s="9">
        <v>4946.0005719444698</v>
      </c>
      <c r="D698" s="9">
        <v>1946.00333786089</v>
      </c>
      <c r="E698" s="9">
        <v>3514.9004752544502</v>
      </c>
      <c r="F698" s="9">
        <v>398.24002917719702</v>
      </c>
      <c r="G698" s="9">
        <v>962.14892686907797</v>
      </c>
      <c r="H698" s="9">
        <v>72.802450506780104</v>
      </c>
      <c r="I698" s="9">
        <v>506.155195156351</v>
      </c>
      <c r="J698" s="9">
        <v>1899.78509071035</v>
      </c>
      <c r="K698" s="9">
        <v>15</v>
      </c>
    </row>
    <row r="699" spans="1:13" x14ac:dyDescent="0.35">
      <c r="A699" s="15">
        <v>42532</v>
      </c>
      <c r="B699" s="9">
        <v>4361.2307236331899</v>
      </c>
      <c r="C699" s="9">
        <v>4811.4736299257802</v>
      </c>
      <c r="D699" s="9">
        <v>1787.2992614858599</v>
      </c>
      <c r="E699" s="9">
        <v>3621.7681137160498</v>
      </c>
      <c r="F699" s="9">
        <v>386.50889029609101</v>
      </c>
      <c r="G699" s="9">
        <v>694.67140221719296</v>
      </c>
      <c r="H699" s="9">
        <v>51.886167621542498</v>
      </c>
      <c r="I699" s="9">
        <v>457.26231315074602</v>
      </c>
      <c r="J699" s="9">
        <v>2342.8867545806902</v>
      </c>
      <c r="K699" s="9">
        <v>18</v>
      </c>
    </row>
    <row r="700" spans="1:13" x14ac:dyDescent="0.35">
      <c r="A700" s="15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3" x14ac:dyDescent="0.35">
      <c r="A701" s="15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3" x14ac:dyDescent="0.35">
      <c r="A702" s="15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3" x14ac:dyDescent="0.35">
      <c r="A703" s="15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3" x14ac:dyDescent="0.35">
      <c r="A704" s="15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35">
      <c r="A705" s="15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35">
      <c r="A706" s="15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35">
      <c r="A707" s="15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35">
      <c r="A708" s="15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35">
      <c r="A709" s="15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35">
      <c r="A710" s="15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35">
      <c r="A711" s="15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35">
      <c r="A712" s="15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35">
      <c r="A713" s="15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ht="15.5" x14ac:dyDescent="0.35">
      <c r="A714" s="12" t="s">
        <v>13</v>
      </c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ht="15.5" x14ac:dyDescent="0.35">
      <c r="A715" s="12"/>
    </row>
    <row r="732" spans="1:11" x14ac:dyDescent="0.35">
      <c r="A732" s="16"/>
      <c r="B732" s="17"/>
      <c r="C732" s="17"/>
      <c r="D732" s="18"/>
      <c r="E732" s="18"/>
      <c r="F732" s="18"/>
      <c r="G732" s="18"/>
      <c r="H732" s="18"/>
      <c r="I732" s="18"/>
      <c r="J732" s="18"/>
      <c r="K732" s="18"/>
    </row>
    <row r="733" spans="1:11" x14ac:dyDescent="0.35">
      <c r="A733" s="31" t="s">
        <v>0</v>
      </c>
      <c r="B733" s="31"/>
      <c r="C733" s="31"/>
      <c r="D733" s="31"/>
      <c r="E733" s="31"/>
      <c r="F733" s="31"/>
      <c r="G733" s="31"/>
      <c r="H733" s="31"/>
      <c r="I733" s="31"/>
      <c r="J733" s="31"/>
      <c r="K733" s="31"/>
    </row>
    <row r="734" spans="1:11" x14ac:dyDescent="0.3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</row>
    <row r="735" spans="1:11" ht="23.5" x14ac:dyDescent="0.35">
      <c r="A735" s="32" t="s">
        <v>31</v>
      </c>
      <c r="B735" s="32"/>
      <c r="C735" s="32"/>
      <c r="D735" s="32"/>
      <c r="E735" s="32"/>
      <c r="F735" s="32"/>
      <c r="G735" s="32"/>
      <c r="H735" s="32"/>
      <c r="I735" s="32"/>
      <c r="J735" s="32"/>
      <c r="K735" s="32"/>
    </row>
    <row r="736" spans="1:11" ht="14.25" customHeight="1" x14ac:dyDescent="0.35">
      <c r="A736" s="2"/>
      <c r="B736" s="3"/>
      <c r="C736" s="3"/>
      <c r="D736" s="4"/>
      <c r="E736" s="4"/>
      <c r="F736" s="4"/>
      <c r="G736" s="4"/>
      <c r="H736" s="4"/>
      <c r="I736" s="4"/>
      <c r="J736" s="33" t="s">
        <v>2</v>
      </c>
      <c r="K736" s="33"/>
    </row>
    <row r="737" spans="1:31" ht="14.5" customHeight="1" x14ac:dyDescent="0.35">
      <c r="A737" s="34" t="s">
        <v>3</v>
      </c>
      <c r="B737" s="37" t="s">
        <v>4</v>
      </c>
      <c r="C737" s="38"/>
      <c r="D737" s="38"/>
      <c r="E737" s="38"/>
      <c r="F737" s="38"/>
      <c r="G737" s="38"/>
      <c r="H737" s="38"/>
      <c r="I737" s="38"/>
      <c r="J737" s="39"/>
      <c r="K737" s="40"/>
    </row>
    <row r="738" spans="1:31" ht="14.5" customHeight="1" x14ac:dyDescent="0.35">
      <c r="A738" s="35"/>
      <c r="B738" s="27" t="s">
        <v>5</v>
      </c>
      <c r="C738" s="41"/>
      <c r="D738" s="27" t="s">
        <v>6</v>
      </c>
      <c r="E738" s="41"/>
      <c r="F738" s="27" t="s">
        <v>7</v>
      </c>
      <c r="G738" s="41"/>
      <c r="H738" s="27" t="s">
        <v>8</v>
      </c>
      <c r="I738" s="41"/>
      <c r="J738" s="27" t="s">
        <v>9</v>
      </c>
      <c r="K738" s="28"/>
    </row>
    <row r="739" spans="1:31" x14ac:dyDescent="0.35">
      <c r="A739" s="36"/>
      <c r="B739" s="5" t="s">
        <v>10</v>
      </c>
      <c r="C739" s="5" t="s">
        <v>11</v>
      </c>
      <c r="D739" s="5" t="s">
        <v>10</v>
      </c>
      <c r="E739" s="5" t="s">
        <v>11</v>
      </c>
      <c r="F739" s="5" t="s">
        <v>10</v>
      </c>
      <c r="G739" s="5" t="s">
        <v>11</v>
      </c>
      <c r="H739" s="5" t="s">
        <v>10</v>
      </c>
      <c r="I739" s="5" t="s">
        <v>11</v>
      </c>
      <c r="J739" s="5" t="s">
        <v>10</v>
      </c>
      <c r="K739" s="6" t="s">
        <v>11</v>
      </c>
    </row>
    <row r="740" spans="1:31" x14ac:dyDescent="0.35">
      <c r="A740" s="7" t="s">
        <v>32</v>
      </c>
      <c r="B740" s="8">
        <f>B741+B742+B743+B744+B745+B746+B747+B748+B749+B750+B751+B752</f>
        <v>52897</v>
      </c>
      <c r="C740" s="8">
        <f>C741+C742+C743+C744+C745+C746+C747+C748+C749+C750+C751+C752</f>
        <v>55712</v>
      </c>
      <c r="D740" s="8">
        <f t="shared" ref="D740:K740" si="42">D741+D742+D743+D744+D745+D746+D747+D748+D749+D750+D751+D752</f>
        <v>24090</v>
      </c>
      <c r="E740" s="8">
        <f t="shared" si="42"/>
        <v>41357</v>
      </c>
      <c r="F740" s="8">
        <f t="shared" si="42"/>
        <v>5872</v>
      </c>
      <c r="G740" s="8">
        <f t="shared" si="42"/>
        <v>8848</v>
      </c>
      <c r="H740" s="8">
        <f t="shared" si="42"/>
        <v>644</v>
      </c>
      <c r="I740" s="8">
        <f t="shared" si="42"/>
        <v>5243</v>
      </c>
      <c r="J740" s="8">
        <f t="shared" si="42"/>
        <v>22291</v>
      </c>
      <c r="K740" s="8">
        <f t="shared" si="42"/>
        <v>264</v>
      </c>
      <c r="L740" s="44">
        <f>B740-C740</f>
        <v>-2815</v>
      </c>
    </row>
    <row r="741" spans="1:31" x14ac:dyDescent="0.35">
      <c r="A741" s="10">
        <v>41831</v>
      </c>
      <c r="B741" s="9">
        <f t="shared" ref="B741:C752" si="43">D741+F741+H741+J741</f>
        <v>4228</v>
      </c>
      <c r="C741" s="9">
        <f t="shared" si="43"/>
        <v>5025</v>
      </c>
      <c r="D741" s="9">
        <v>1919</v>
      </c>
      <c r="E741" s="9">
        <v>4021</v>
      </c>
      <c r="F741" s="9">
        <v>359</v>
      </c>
      <c r="G741" s="9">
        <v>742</v>
      </c>
      <c r="H741" s="9">
        <v>17</v>
      </c>
      <c r="I741" s="9">
        <v>240</v>
      </c>
      <c r="J741" s="9">
        <v>1933</v>
      </c>
      <c r="K741" s="9">
        <v>22</v>
      </c>
      <c r="L741" s="44"/>
    </row>
    <row r="742" spans="1:31" x14ac:dyDescent="0.35">
      <c r="A742" s="15">
        <v>41862</v>
      </c>
      <c r="B742" s="9">
        <f t="shared" si="43"/>
        <v>4409</v>
      </c>
      <c r="C742" s="9">
        <f t="shared" si="43"/>
        <v>4999</v>
      </c>
      <c r="D742" s="9">
        <v>1880</v>
      </c>
      <c r="E742" s="9">
        <v>3932</v>
      </c>
      <c r="F742" s="9">
        <v>691</v>
      </c>
      <c r="G742" s="9">
        <v>802</v>
      </c>
      <c r="H742" s="9">
        <v>52</v>
      </c>
      <c r="I742" s="9">
        <v>254</v>
      </c>
      <c r="J742" s="9">
        <v>1786</v>
      </c>
      <c r="K742" s="9">
        <v>11</v>
      </c>
      <c r="L742" s="44"/>
    </row>
    <row r="743" spans="1:31" x14ac:dyDescent="0.35">
      <c r="A743" s="10">
        <v>41893</v>
      </c>
      <c r="B743" s="9">
        <f t="shared" si="43"/>
        <v>5149</v>
      </c>
      <c r="C743" s="9">
        <f t="shared" si="43"/>
        <v>5439</v>
      </c>
      <c r="D743" s="9">
        <v>2161</v>
      </c>
      <c r="E743" s="9">
        <v>4092</v>
      </c>
      <c r="F743" s="9">
        <v>693</v>
      </c>
      <c r="G743" s="9">
        <v>861</v>
      </c>
      <c r="H743" s="9">
        <v>28</v>
      </c>
      <c r="I743" s="9">
        <v>457</v>
      </c>
      <c r="J743" s="9">
        <v>2267</v>
      </c>
      <c r="K743" s="9">
        <v>29</v>
      </c>
      <c r="L743" s="44"/>
    </row>
    <row r="744" spans="1:31" x14ac:dyDescent="0.35">
      <c r="A744" s="15">
        <v>41923</v>
      </c>
      <c r="B744" s="9">
        <f t="shared" si="43"/>
        <v>4543</v>
      </c>
      <c r="C744" s="9">
        <f t="shared" si="43"/>
        <v>4853</v>
      </c>
      <c r="D744" s="9">
        <v>2088</v>
      </c>
      <c r="E744" s="9">
        <v>3570</v>
      </c>
      <c r="F744" s="9">
        <v>401</v>
      </c>
      <c r="G744" s="9">
        <v>697</v>
      </c>
      <c r="H744" s="9">
        <v>39</v>
      </c>
      <c r="I744" s="9">
        <v>574</v>
      </c>
      <c r="J744" s="9">
        <v>2015</v>
      </c>
      <c r="K744" s="9">
        <v>12</v>
      </c>
      <c r="L744" s="44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31" x14ac:dyDescent="0.35">
      <c r="A745" s="10">
        <v>41954</v>
      </c>
      <c r="B745" s="9">
        <f t="shared" si="43"/>
        <v>3765</v>
      </c>
      <c r="C745" s="9">
        <f t="shared" si="43"/>
        <v>4373</v>
      </c>
      <c r="D745" s="9">
        <v>1861</v>
      </c>
      <c r="E745" s="9">
        <v>3100</v>
      </c>
      <c r="F745" s="9">
        <v>310</v>
      </c>
      <c r="G745" s="9">
        <v>623</v>
      </c>
      <c r="H745" s="9">
        <v>73</v>
      </c>
      <c r="I745" s="9">
        <v>627</v>
      </c>
      <c r="J745" s="9">
        <v>1521</v>
      </c>
      <c r="K745" s="9">
        <v>23</v>
      </c>
      <c r="L745" s="44"/>
      <c r="M745" s="9"/>
      <c r="W745" s="19"/>
      <c r="X745" s="19"/>
      <c r="Y745" s="19"/>
      <c r="Z745" s="19"/>
      <c r="AA745" s="19"/>
      <c r="AB745" s="19"/>
      <c r="AC745" s="19"/>
      <c r="AD745" s="19"/>
      <c r="AE745" s="19"/>
    </row>
    <row r="746" spans="1:31" x14ac:dyDescent="0.35">
      <c r="A746" s="15">
        <v>41984</v>
      </c>
      <c r="B746" s="9">
        <f>D746+F746+H746+J746</f>
        <v>4683</v>
      </c>
      <c r="C746" s="9">
        <f t="shared" si="43"/>
        <v>4619</v>
      </c>
      <c r="D746" s="9">
        <v>2257</v>
      </c>
      <c r="E746" s="9">
        <v>3409</v>
      </c>
      <c r="F746" s="9">
        <v>453</v>
      </c>
      <c r="G746" s="9">
        <v>689</v>
      </c>
      <c r="H746" s="9">
        <v>54</v>
      </c>
      <c r="I746" s="9">
        <v>471</v>
      </c>
      <c r="J746" s="9">
        <v>1919</v>
      </c>
      <c r="K746" s="9">
        <v>50</v>
      </c>
      <c r="L746" s="44"/>
      <c r="M746" s="9"/>
      <c r="N746" s="9"/>
      <c r="O746" s="9"/>
      <c r="P746" s="9"/>
      <c r="Q746" s="9"/>
      <c r="R746" s="9"/>
      <c r="S746" s="9"/>
      <c r="T746" s="9"/>
      <c r="U746" s="9"/>
      <c r="W746" s="19"/>
      <c r="X746" s="19"/>
      <c r="Y746" s="19"/>
      <c r="Z746" s="19"/>
      <c r="AA746" s="19"/>
      <c r="AB746" s="19"/>
      <c r="AC746" s="19"/>
      <c r="AD746" s="19"/>
      <c r="AE746" s="19"/>
    </row>
    <row r="747" spans="1:31" x14ac:dyDescent="0.35">
      <c r="A747" s="10">
        <v>42015</v>
      </c>
      <c r="B747" s="9">
        <f>D747+F747+H747+J747</f>
        <v>3874</v>
      </c>
      <c r="C747" s="9">
        <f t="shared" si="43"/>
        <v>4132</v>
      </c>
      <c r="D747" s="9">
        <v>1964</v>
      </c>
      <c r="E747" s="9">
        <v>3015</v>
      </c>
      <c r="F747" s="9">
        <v>360</v>
      </c>
      <c r="G747" s="9">
        <v>715</v>
      </c>
      <c r="H747" s="9">
        <v>35</v>
      </c>
      <c r="I747" s="9">
        <v>381</v>
      </c>
      <c r="J747" s="9">
        <v>1515</v>
      </c>
      <c r="K747" s="9">
        <v>21</v>
      </c>
      <c r="L747" s="44"/>
      <c r="M747" s="9"/>
      <c r="N747" s="9"/>
      <c r="O747" s="9"/>
      <c r="P747" s="9"/>
      <c r="Q747" s="9"/>
      <c r="R747" s="9"/>
      <c r="S747" s="9"/>
      <c r="T747" s="9"/>
      <c r="U747" s="9"/>
      <c r="W747" s="19"/>
      <c r="X747" s="19"/>
      <c r="Y747" s="19"/>
      <c r="Z747" s="19"/>
      <c r="AA747" s="19"/>
      <c r="AB747" s="19"/>
      <c r="AC747" s="19"/>
      <c r="AD747" s="19"/>
      <c r="AE747" s="19"/>
    </row>
    <row r="748" spans="1:31" x14ac:dyDescent="0.35">
      <c r="A748" s="15">
        <v>42046</v>
      </c>
      <c r="B748" s="9">
        <f>D748+F748+H748+J748</f>
        <v>4606</v>
      </c>
      <c r="C748" s="9">
        <f t="shared" si="43"/>
        <v>3805</v>
      </c>
      <c r="D748" s="9">
        <v>1853</v>
      </c>
      <c r="E748" s="9">
        <v>2799</v>
      </c>
      <c r="F748" s="9">
        <v>1043</v>
      </c>
      <c r="G748" s="9">
        <v>641</v>
      </c>
      <c r="H748" s="9">
        <v>77</v>
      </c>
      <c r="I748" s="9">
        <v>330</v>
      </c>
      <c r="J748" s="9">
        <v>1633</v>
      </c>
      <c r="K748" s="9">
        <v>35</v>
      </c>
      <c r="L748" s="44"/>
      <c r="M748" s="9"/>
      <c r="N748" s="9"/>
      <c r="O748" s="9"/>
      <c r="P748" s="9"/>
      <c r="Q748" s="9"/>
      <c r="R748" s="9"/>
      <c r="S748" s="9"/>
      <c r="T748" s="9"/>
      <c r="U748" s="9"/>
      <c r="W748" s="19"/>
      <c r="X748" s="19"/>
      <c r="Y748" s="19"/>
      <c r="Z748" s="19"/>
      <c r="AA748" s="19"/>
      <c r="AB748" s="19"/>
      <c r="AC748" s="19"/>
      <c r="AD748" s="19"/>
      <c r="AE748" s="19"/>
    </row>
    <row r="749" spans="1:31" x14ac:dyDescent="0.35">
      <c r="A749" s="10">
        <v>42074</v>
      </c>
      <c r="B749" s="9">
        <f t="shared" si="43"/>
        <v>4351</v>
      </c>
      <c r="C749" s="9">
        <f t="shared" si="43"/>
        <v>4380</v>
      </c>
      <c r="D749" s="9">
        <v>2049</v>
      </c>
      <c r="E749" s="9">
        <v>3294</v>
      </c>
      <c r="F749" s="9">
        <v>438</v>
      </c>
      <c r="G749" s="9">
        <v>745</v>
      </c>
      <c r="H749" s="9">
        <v>68</v>
      </c>
      <c r="I749" s="9">
        <v>333</v>
      </c>
      <c r="J749" s="9">
        <v>1796</v>
      </c>
      <c r="K749" s="9">
        <v>8</v>
      </c>
      <c r="L749" s="44"/>
      <c r="M749" s="9"/>
      <c r="N749" s="9"/>
      <c r="O749" s="9"/>
      <c r="P749" s="9"/>
      <c r="Q749" s="9"/>
      <c r="R749" s="9"/>
      <c r="S749" s="9"/>
      <c r="T749" s="9"/>
      <c r="U749" s="9"/>
      <c r="W749" s="19"/>
      <c r="X749" s="19"/>
      <c r="Y749" s="19"/>
      <c r="Z749" s="19"/>
      <c r="AA749" s="19"/>
      <c r="AB749" s="19"/>
      <c r="AC749" s="19"/>
      <c r="AD749" s="19"/>
      <c r="AE749" s="19"/>
    </row>
    <row r="750" spans="1:31" x14ac:dyDescent="0.35">
      <c r="A750" s="15">
        <v>42105</v>
      </c>
      <c r="B750" s="9">
        <f t="shared" si="43"/>
        <v>4420</v>
      </c>
      <c r="C750" s="9">
        <f t="shared" si="43"/>
        <v>4295</v>
      </c>
      <c r="D750" s="9">
        <v>2067</v>
      </c>
      <c r="E750" s="9">
        <v>3045</v>
      </c>
      <c r="F750" s="9">
        <v>403</v>
      </c>
      <c r="G750" s="9">
        <v>752</v>
      </c>
      <c r="H750" s="9">
        <v>30</v>
      </c>
      <c r="I750" s="9">
        <v>482</v>
      </c>
      <c r="J750" s="9">
        <v>1920</v>
      </c>
      <c r="K750" s="9">
        <v>16</v>
      </c>
      <c r="L750" s="44"/>
      <c r="M750" s="9"/>
      <c r="N750" s="9"/>
      <c r="O750" s="9"/>
      <c r="P750" s="9"/>
      <c r="Q750" s="9"/>
      <c r="R750" s="9"/>
      <c r="S750" s="9"/>
      <c r="T750" s="9"/>
      <c r="U750" s="9"/>
      <c r="W750" s="19"/>
      <c r="X750" s="19"/>
      <c r="Y750" s="19"/>
      <c r="Z750" s="19"/>
      <c r="AA750" s="19"/>
      <c r="AB750" s="19"/>
      <c r="AC750" s="19"/>
      <c r="AD750" s="19"/>
      <c r="AE750" s="19"/>
    </row>
    <row r="751" spans="1:31" x14ac:dyDescent="0.35">
      <c r="A751" s="10">
        <v>42135</v>
      </c>
      <c r="B751" s="9">
        <f t="shared" si="43"/>
        <v>4119</v>
      </c>
      <c r="C751" s="9">
        <f t="shared" si="43"/>
        <v>4755</v>
      </c>
      <c r="D751" s="9">
        <v>1880</v>
      </c>
      <c r="E751" s="9">
        <v>3470</v>
      </c>
      <c r="F751" s="9">
        <v>318</v>
      </c>
      <c r="G751" s="9">
        <v>703</v>
      </c>
      <c r="H751" s="9">
        <v>69</v>
      </c>
      <c r="I751" s="9">
        <v>553</v>
      </c>
      <c r="J751" s="9">
        <v>1852</v>
      </c>
      <c r="K751" s="9">
        <v>29</v>
      </c>
      <c r="L751" s="44"/>
      <c r="M751" s="9"/>
      <c r="N751" s="9"/>
      <c r="O751" s="9"/>
      <c r="P751" s="9"/>
      <c r="Q751" s="9"/>
      <c r="R751" s="9"/>
      <c r="S751" s="9"/>
      <c r="T751" s="9"/>
      <c r="U751" s="9"/>
      <c r="W751" s="19"/>
      <c r="X751" s="19"/>
      <c r="Y751" s="19"/>
      <c r="Z751" s="19"/>
      <c r="AA751" s="19"/>
      <c r="AB751" s="19"/>
      <c r="AC751" s="19"/>
      <c r="AD751" s="19"/>
      <c r="AE751" s="19"/>
    </row>
    <row r="752" spans="1:31" x14ac:dyDescent="0.35">
      <c r="A752" s="15">
        <v>42166</v>
      </c>
      <c r="B752" s="9">
        <f t="shared" si="43"/>
        <v>4750</v>
      </c>
      <c r="C752" s="9">
        <f t="shared" si="43"/>
        <v>5037</v>
      </c>
      <c r="D752" s="9">
        <v>2111</v>
      </c>
      <c r="E752" s="9">
        <v>3610</v>
      </c>
      <c r="F752" s="9">
        <v>403</v>
      </c>
      <c r="G752" s="9">
        <v>878</v>
      </c>
      <c r="H752" s="9">
        <v>102</v>
      </c>
      <c r="I752" s="9">
        <v>541</v>
      </c>
      <c r="J752" s="9">
        <v>2134</v>
      </c>
      <c r="K752" s="9">
        <v>8</v>
      </c>
      <c r="L752" s="44"/>
      <c r="M752" s="9"/>
      <c r="N752" s="9"/>
      <c r="O752" s="9"/>
      <c r="P752" s="9"/>
      <c r="Q752" s="9"/>
      <c r="R752" s="9"/>
      <c r="S752" s="9"/>
      <c r="T752" s="9"/>
      <c r="U752" s="9"/>
      <c r="W752" s="19"/>
      <c r="X752" s="19"/>
      <c r="Y752" s="19"/>
      <c r="Z752" s="19"/>
      <c r="AA752" s="19"/>
      <c r="AB752" s="19"/>
      <c r="AC752" s="19"/>
      <c r="AD752" s="19"/>
      <c r="AE752" s="19"/>
    </row>
    <row r="753" spans="1:31" x14ac:dyDescent="0.35">
      <c r="A753" s="29" t="s">
        <v>12</v>
      </c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44"/>
      <c r="M753" s="9"/>
      <c r="N753" s="9"/>
      <c r="O753" s="9"/>
      <c r="P753" s="9"/>
      <c r="Q753" s="9"/>
      <c r="R753" s="9"/>
      <c r="S753" s="9"/>
      <c r="T753" s="9"/>
      <c r="U753" s="9"/>
      <c r="W753" s="19"/>
      <c r="X753" s="19"/>
      <c r="Y753" s="19"/>
      <c r="Z753" s="19"/>
      <c r="AA753" s="19"/>
      <c r="AB753" s="19"/>
      <c r="AC753" s="19"/>
      <c r="AD753" s="19"/>
      <c r="AE753" s="19"/>
    </row>
    <row r="754" spans="1:31" x14ac:dyDescent="0.35">
      <c r="A754" s="7" t="s">
        <v>32</v>
      </c>
      <c r="B754" s="8">
        <f>B755+B756+B757+B758+B759+B760+B761+B762+B763+B764+B765+B766</f>
        <v>52784.275073718141</v>
      </c>
      <c r="C754" s="8">
        <f t="shared" ref="C754:J754" si="44">C755+C756+C757+C758+C759+C760+C761+C762+C763+C764+C765+C766</f>
        <v>55585.430346135079</v>
      </c>
      <c r="D754" s="8">
        <f t="shared" si="44"/>
        <v>24105.355104914201</v>
      </c>
      <c r="E754" s="8">
        <f t="shared" si="44"/>
        <v>41290.581717782741</v>
      </c>
      <c r="F754" s="8">
        <f t="shared" si="44"/>
        <v>5871.857701744716</v>
      </c>
      <c r="G754" s="8">
        <f t="shared" si="44"/>
        <v>8874.9198462935165</v>
      </c>
      <c r="H754" s="8">
        <f t="shared" si="44"/>
        <v>625.43366572282127</v>
      </c>
      <c r="I754" s="8">
        <f t="shared" si="44"/>
        <v>5210.8336089278737</v>
      </c>
      <c r="J754" s="8">
        <f t="shared" si="44"/>
        <v>22263.145649109938</v>
      </c>
      <c r="K754" s="8">
        <f>K755+K756+K757+K758+K759+K760+K761+K762+K763+K764+K765+K766</f>
        <v>264</v>
      </c>
      <c r="L754" s="44">
        <f>B754-C754</f>
        <v>-2801.1552724169378</v>
      </c>
      <c r="M754" s="9"/>
      <c r="N754" s="9"/>
      <c r="O754" s="9"/>
      <c r="P754" s="9"/>
      <c r="Q754" s="9"/>
      <c r="R754" s="9"/>
      <c r="S754" s="9"/>
      <c r="T754" s="9"/>
      <c r="U754" s="9"/>
      <c r="W754" s="19"/>
      <c r="X754" s="19"/>
      <c r="Y754" s="19"/>
      <c r="Z754" s="19"/>
      <c r="AA754" s="19"/>
      <c r="AB754" s="19"/>
      <c r="AC754" s="19"/>
      <c r="AD754" s="19"/>
      <c r="AE754" s="19"/>
    </row>
    <row r="755" spans="1:31" ht="12.75" customHeight="1" x14ac:dyDescent="0.35">
      <c r="A755" s="10">
        <v>41831</v>
      </c>
      <c r="B755" s="9">
        <v>4265.6262325313401</v>
      </c>
      <c r="C755" s="9">
        <v>4888.3433292719601</v>
      </c>
      <c r="D755" s="9">
        <v>1969.7595272272799</v>
      </c>
      <c r="E755" s="9">
        <v>3749.2239614659502</v>
      </c>
      <c r="F755" s="9">
        <v>384.64119163741498</v>
      </c>
      <c r="G755" s="9">
        <v>791.53809780737595</v>
      </c>
      <c r="H755" s="9">
        <v>17.9897684063369</v>
      </c>
      <c r="I755" s="9">
        <v>337.56980999836401</v>
      </c>
      <c r="J755" s="9">
        <v>1899.48829033589</v>
      </c>
      <c r="K755" s="9">
        <v>22</v>
      </c>
      <c r="L755" s="44"/>
      <c r="M755" s="9"/>
      <c r="N755" s="9"/>
      <c r="O755" s="9"/>
      <c r="P755" s="9"/>
      <c r="Q755" s="9"/>
      <c r="R755" s="9"/>
      <c r="S755" s="9"/>
      <c r="T755" s="9"/>
      <c r="U755" s="9"/>
      <c r="W755" s="19"/>
      <c r="X755" s="19"/>
      <c r="Y755" s="19"/>
      <c r="Z755" s="19"/>
      <c r="AA755" s="19"/>
      <c r="AB755" s="19"/>
      <c r="AC755" s="19"/>
      <c r="AD755" s="19"/>
      <c r="AE755" s="19"/>
    </row>
    <row r="756" spans="1:31" ht="12.75" customHeight="1" x14ac:dyDescent="0.35">
      <c r="A756" s="15">
        <v>41862</v>
      </c>
      <c r="B756" s="9">
        <v>4669.8163420318197</v>
      </c>
      <c r="C756" s="9">
        <v>5242.0907958132602</v>
      </c>
      <c r="D756" s="9">
        <v>2065.94972470738</v>
      </c>
      <c r="E756" s="9">
        <v>4109.4201733832897</v>
      </c>
      <c r="F756" s="9">
        <v>727.96719248525505</v>
      </c>
      <c r="G756" s="9">
        <v>767.746280879849</v>
      </c>
      <c r="H756" s="9">
        <v>67.3844777721702</v>
      </c>
      <c r="I756" s="9">
        <v>392.415019011894</v>
      </c>
      <c r="J756" s="9">
        <v>1763.9605690209601</v>
      </c>
      <c r="K756" s="9">
        <v>11</v>
      </c>
      <c r="L756" s="44"/>
      <c r="M756" s="9"/>
      <c r="N756" s="9"/>
      <c r="O756" s="9"/>
      <c r="P756" s="9"/>
      <c r="Q756" s="9"/>
      <c r="R756" s="9"/>
      <c r="S756" s="9"/>
      <c r="T756" s="9"/>
      <c r="U756" s="9"/>
      <c r="W756" s="19"/>
      <c r="X756" s="19"/>
      <c r="Y756" s="19"/>
      <c r="Z756" s="19"/>
      <c r="AA756" s="19"/>
      <c r="AB756" s="19"/>
      <c r="AC756" s="19"/>
      <c r="AD756" s="19"/>
      <c r="AE756" s="19"/>
    </row>
    <row r="757" spans="1:31" ht="12.75" customHeight="1" x14ac:dyDescent="0.35">
      <c r="A757" s="10">
        <v>41893</v>
      </c>
      <c r="B757" s="9">
        <v>4937.2754863032696</v>
      </c>
      <c r="C757" s="9">
        <v>5267.7817652272797</v>
      </c>
      <c r="D757" s="9">
        <v>2149.47703881898</v>
      </c>
      <c r="E757" s="9">
        <v>3998.1304316445198</v>
      </c>
      <c r="F757" s="9">
        <v>711.73944429755898</v>
      </c>
      <c r="G757" s="9">
        <v>896.62797443099498</v>
      </c>
      <c r="H757" s="9">
        <v>34.037233592148702</v>
      </c>
      <c r="I757" s="9">
        <v>417.56868076491497</v>
      </c>
      <c r="J757" s="9">
        <v>2239.9927230907801</v>
      </c>
      <c r="K757" s="9">
        <v>29</v>
      </c>
      <c r="L757" s="44"/>
      <c r="M757" s="9"/>
      <c r="N757" s="9"/>
      <c r="O757" s="9"/>
      <c r="P757" s="9"/>
      <c r="Q757" s="9"/>
      <c r="R757" s="9"/>
      <c r="S757" s="9"/>
      <c r="T757" s="9"/>
      <c r="U757" s="9"/>
    </row>
    <row r="758" spans="1:31" x14ac:dyDescent="0.35">
      <c r="A758" s="15">
        <v>41923</v>
      </c>
      <c r="B758" s="9">
        <v>4282.8816211486901</v>
      </c>
      <c r="C758" s="9">
        <v>4672.40558920482</v>
      </c>
      <c r="D758" s="9">
        <v>2065.6692787403799</v>
      </c>
      <c r="E758" s="9">
        <v>3445.3362433540701</v>
      </c>
      <c r="F758" s="9">
        <v>370.63570511042798</v>
      </c>
      <c r="G758" s="9">
        <v>668.76376007029</v>
      </c>
      <c r="H758" s="9">
        <v>49.175419940540898</v>
      </c>
      <c r="I758" s="9">
        <v>471.91357235847198</v>
      </c>
      <c r="J758" s="9">
        <v>1939.7130901860601</v>
      </c>
      <c r="K758" s="9">
        <v>12</v>
      </c>
      <c r="L758" s="44"/>
      <c r="M758" s="9"/>
      <c r="N758" s="9"/>
      <c r="O758" s="9"/>
      <c r="P758" s="9"/>
      <c r="Q758" s="9"/>
      <c r="R758" s="9"/>
      <c r="S758" s="9"/>
      <c r="T758" s="9"/>
      <c r="U758" s="9"/>
    </row>
    <row r="759" spans="1:31" x14ac:dyDescent="0.35">
      <c r="A759" s="10">
        <v>41954</v>
      </c>
      <c r="B759" s="9">
        <v>4226.4028026653796</v>
      </c>
      <c r="C759" s="9">
        <v>4593.0001839995502</v>
      </c>
      <c r="D759" s="9">
        <v>2044.43244616067</v>
      </c>
      <c r="E759" s="9">
        <v>3389.3064122767701</v>
      </c>
      <c r="F759" s="9">
        <v>349.45682607252701</v>
      </c>
      <c r="G759" s="9">
        <v>657.81585781867204</v>
      </c>
      <c r="H759" s="9">
        <v>70.649868787389195</v>
      </c>
      <c r="I759" s="9">
        <v>453.85378881650598</v>
      </c>
      <c r="J759" s="9">
        <v>1586.3438598554701</v>
      </c>
      <c r="K759" s="9">
        <v>23</v>
      </c>
      <c r="L759" s="44"/>
      <c r="M759" s="8"/>
    </row>
    <row r="760" spans="1:31" x14ac:dyDescent="0.35">
      <c r="A760" s="15">
        <v>41984</v>
      </c>
      <c r="B760" s="9">
        <v>4298.1687978591299</v>
      </c>
      <c r="C760" s="9">
        <v>4327.74653519814</v>
      </c>
      <c r="D760" s="9">
        <v>2076.4420536186499</v>
      </c>
      <c r="E760" s="9">
        <v>3204.14217811661</v>
      </c>
      <c r="F760" s="9">
        <v>350.541117950971</v>
      </c>
      <c r="G760" s="9">
        <v>637.63590954710298</v>
      </c>
      <c r="H760" s="9">
        <v>49.923644428929201</v>
      </c>
      <c r="I760" s="9">
        <v>457.25790423074699</v>
      </c>
      <c r="J760" s="9">
        <v>1836.0703447405599</v>
      </c>
      <c r="K760" s="9">
        <v>50</v>
      </c>
      <c r="L760" s="44"/>
      <c r="M760" s="8"/>
    </row>
    <row r="761" spans="1:31" x14ac:dyDescent="0.35">
      <c r="A761" s="10">
        <v>42015</v>
      </c>
      <c r="B761" s="9">
        <v>4208.1590691847696</v>
      </c>
      <c r="C761" s="9">
        <v>4375.8019881971704</v>
      </c>
      <c r="D761" s="9">
        <v>2001.7024649006</v>
      </c>
      <c r="E761" s="9">
        <v>3094.8504909653202</v>
      </c>
      <c r="F761" s="9">
        <v>374.60244194655399</v>
      </c>
      <c r="G761" s="9">
        <v>774.30152710805703</v>
      </c>
      <c r="H761" s="9">
        <v>43.378166586623998</v>
      </c>
      <c r="I761" s="9">
        <v>474.76134610616799</v>
      </c>
      <c r="J761" s="9">
        <v>1664.0733691303401</v>
      </c>
      <c r="K761" s="9">
        <v>21</v>
      </c>
      <c r="L761" s="44"/>
      <c r="M761" s="8"/>
    </row>
    <row r="762" spans="1:31" x14ac:dyDescent="0.35">
      <c r="A762" s="15">
        <v>42046</v>
      </c>
      <c r="B762" s="9">
        <v>4946.2620361725703</v>
      </c>
      <c r="C762" s="9">
        <v>4297.0135673535096</v>
      </c>
      <c r="D762" s="9">
        <v>1910.99479300492</v>
      </c>
      <c r="E762" s="9">
        <v>3104.5291578804499</v>
      </c>
      <c r="F762" s="9">
        <v>1081.010520470287</v>
      </c>
      <c r="G762" s="9">
        <v>708.464091946498</v>
      </c>
      <c r="H762" s="9">
        <v>72.933845481040507</v>
      </c>
      <c r="I762" s="9">
        <v>451.84433986139101</v>
      </c>
      <c r="J762" s="9">
        <v>1814.8374122740299</v>
      </c>
      <c r="K762" s="9">
        <v>35</v>
      </c>
      <c r="L762" s="44"/>
      <c r="M762" s="8"/>
    </row>
    <row r="763" spans="1:31" x14ac:dyDescent="0.35">
      <c r="A763" s="10">
        <v>42074</v>
      </c>
      <c r="B763" s="9">
        <v>4185.4954610717105</v>
      </c>
      <c r="C763" s="9">
        <v>4410.0682050139803</v>
      </c>
      <c r="D763" s="9">
        <v>1947.13336264027</v>
      </c>
      <c r="E763" s="9">
        <v>3228.6993646044898</v>
      </c>
      <c r="F763" s="9">
        <v>402.866821945011</v>
      </c>
      <c r="G763" s="9">
        <v>764.72615607121702</v>
      </c>
      <c r="H763" s="9">
        <v>58.360529990538502</v>
      </c>
      <c r="I763" s="9">
        <v>330.86277723354601</v>
      </c>
      <c r="J763" s="9">
        <v>1748.58708521021</v>
      </c>
      <c r="K763" s="9">
        <v>8</v>
      </c>
      <c r="L763" s="44"/>
      <c r="M763" s="8"/>
    </row>
    <row r="764" spans="1:31" x14ac:dyDescent="0.35">
      <c r="A764" s="15">
        <v>42105</v>
      </c>
      <c r="B764" s="9">
        <v>4276.2392653998104</v>
      </c>
      <c r="C764" s="9">
        <v>4334.55042261786</v>
      </c>
      <c r="D764" s="9">
        <v>1937.20545966026</v>
      </c>
      <c r="E764" s="9">
        <v>3119.7718433529699</v>
      </c>
      <c r="F764" s="9">
        <v>385.55257301449899</v>
      </c>
      <c r="G764" s="9">
        <v>754.49758187046598</v>
      </c>
      <c r="H764" s="9">
        <v>36.925592397842003</v>
      </c>
      <c r="I764" s="9">
        <v>442.74765493999303</v>
      </c>
      <c r="J764" s="9">
        <v>1967.02030778789</v>
      </c>
      <c r="K764" s="9">
        <v>16</v>
      </c>
      <c r="L764" s="44"/>
      <c r="M764" s="8"/>
    </row>
    <row r="765" spans="1:31" x14ac:dyDescent="0.35">
      <c r="A765" s="10">
        <v>42135</v>
      </c>
      <c r="B765" s="9">
        <v>4255.53877683259</v>
      </c>
      <c r="C765" s="9">
        <v>4621.9009346315197</v>
      </c>
      <c r="D765" s="9">
        <v>1924.52207418946</v>
      </c>
      <c r="E765" s="9">
        <v>3635.8210120019398</v>
      </c>
      <c r="F765" s="9">
        <v>353.69415049268201</v>
      </c>
      <c r="G765" s="9">
        <v>641.09528123637801</v>
      </c>
      <c r="H765" s="9">
        <v>57.029269788095199</v>
      </c>
      <c r="I765" s="9">
        <v>406.651426445943</v>
      </c>
      <c r="J765" s="9">
        <v>1864.0320493049601</v>
      </c>
      <c r="K765" s="9">
        <v>29</v>
      </c>
      <c r="L765" s="44"/>
      <c r="M765" s="8"/>
    </row>
    <row r="766" spans="1:31" x14ac:dyDescent="0.35">
      <c r="A766" s="15">
        <v>42166</v>
      </c>
      <c r="B766" s="9">
        <v>4232.4091825170599</v>
      </c>
      <c r="C766" s="9">
        <v>4554.7270296060296</v>
      </c>
      <c r="D766" s="9">
        <v>2012.06688124535</v>
      </c>
      <c r="E766" s="9">
        <v>3211.3504487363598</v>
      </c>
      <c r="F766" s="9">
        <v>379.14971632152799</v>
      </c>
      <c r="G766" s="9">
        <v>811.70732750661602</v>
      </c>
      <c r="H766" s="9">
        <v>67.645848551165997</v>
      </c>
      <c r="I766" s="9">
        <v>573.38728915993499</v>
      </c>
      <c r="J766" s="9">
        <v>1939.0265481727899</v>
      </c>
      <c r="K766" s="9">
        <v>8</v>
      </c>
      <c r="L766" s="44"/>
      <c r="M766" s="8"/>
    </row>
    <row r="767" spans="1:31" x14ac:dyDescent="0.35">
      <c r="A767" s="15"/>
      <c r="B767" s="9"/>
      <c r="C767" s="9"/>
      <c r="D767" s="9"/>
      <c r="E767" s="9"/>
      <c r="F767" s="9"/>
      <c r="G767" s="9"/>
      <c r="H767" s="9"/>
      <c r="I767" s="9"/>
      <c r="J767" s="9"/>
      <c r="K767" s="9"/>
      <c r="M767" s="8"/>
    </row>
    <row r="768" spans="1:31" x14ac:dyDescent="0.35">
      <c r="A768" s="15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35">
      <c r="A769" s="15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35">
      <c r="A770" s="15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35">
      <c r="A771" s="15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ht="14.5" customHeight="1" x14ac:dyDescent="0.35">
      <c r="A772" s="15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ht="14.5" customHeight="1" x14ac:dyDescent="0.35">
      <c r="A773" s="15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ht="14.5" customHeight="1" x14ac:dyDescent="0.35">
      <c r="A774" s="15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ht="14.5" customHeight="1" x14ac:dyDescent="0.35">
      <c r="A775" s="15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ht="14.5" customHeight="1" x14ac:dyDescent="0.35">
      <c r="A776" s="15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ht="14.5" customHeight="1" x14ac:dyDescent="0.35">
      <c r="A777" s="15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ht="14.5" customHeight="1" x14ac:dyDescent="0.35">
      <c r="A778" s="15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ht="14.5" customHeight="1" x14ac:dyDescent="0.35">
      <c r="A779" s="15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ht="14.5" customHeight="1" x14ac:dyDescent="0.35">
      <c r="A780" s="15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ht="14.5" customHeight="1" x14ac:dyDescent="0.35">
      <c r="A781" s="12" t="s">
        <v>13</v>
      </c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ht="14.5" customHeight="1" x14ac:dyDescent="0.35">
      <c r="A782" s="15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ht="14.5" customHeight="1" x14ac:dyDescent="0.35">
      <c r="A783" s="15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ht="14.5" customHeight="1" x14ac:dyDescent="0.35"/>
    <row r="785" spans="1:1" ht="14.5" customHeight="1" x14ac:dyDescent="0.35">
      <c r="A785" s="12"/>
    </row>
    <row r="787" spans="1:1" hidden="1" x14ac:dyDescent="0.35"/>
    <row r="788" spans="1:1" hidden="1" x14ac:dyDescent="0.35"/>
    <row r="802" spans="1:13" x14ac:dyDescent="0.35">
      <c r="A802" s="16"/>
      <c r="B802" s="17"/>
      <c r="C802" s="17"/>
      <c r="D802" s="18"/>
      <c r="E802" s="18"/>
      <c r="F802" s="18"/>
      <c r="G802" s="18"/>
      <c r="H802" s="18"/>
      <c r="I802" s="18"/>
      <c r="J802" s="18"/>
      <c r="K802" s="18"/>
    </row>
    <row r="803" spans="1:13" x14ac:dyDescent="0.35">
      <c r="A803" s="31" t="s">
        <v>0</v>
      </c>
      <c r="B803" s="31"/>
      <c r="C803" s="31"/>
      <c r="D803" s="31"/>
      <c r="E803" s="31"/>
      <c r="F803" s="31"/>
      <c r="G803" s="31"/>
      <c r="H803" s="31"/>
      <c r="I803" s="31"/>
      <c r="J803" s="31"/>
      <c r="K803" s="31"/>
    </row>
    <row r="804" spans="1:13" x14ac:dyDescent="0.3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</row>
    <row r="805" spans="1:13" ht="23.5" x14ac:dyDescent="0.35">
      <c r="A805" s="32" t="s">
        <v>33</v>
      </c>
      <c r="B805" s="32"/>
      <c r="C805" s="32"/>
      <c r="D805" s="32"/>
      <c r="E805" s="32"/>
      <c r="F805" s="32"/>
      <c r="G805" s="32"/>
      <c r="H805" s="32"/>
      <c r="I805" s="32"/>
      <c r="J805" s="32"/>
      <c r="K805" s="32"/>
    </row>
    <row r="806" spans="1:13" ht="15" customHeight="1" x14ac:dyDescent="0.35">
      <c r="A806" s="2"/>
      <c r="B806" s="3"/>
      <c r="C806" s="3"/>
      <c r="D806" s="4"/>
      <c r="E806" s="4"/>
      <c r="F806" s="4"/>
      <c r="G806" s="4"/>
      <c r="H806" s="4"/>
      <c r="I806" s="4"/>
      <c r="J806" s="33" t="s">
        <v>2</v>
      </c>
      <c r="K806" s="33"/>
    </row>
    <row r="807" spans="1:13" ht="15" customHeight="1" x14ac:dyDescent="0.35">
      <c r="A807" s="34" t="s">
        <v>3</v>
      </c>
      <c r="B807" s="37" t="s">
        <v>4</v>
      </c>
      <c r="C807" s="38"/>
      <c r="D807" s="38"/>
      <c r="E807" s="38"/>
      <c r="F807" s="38"/>
      <c r="G807" s="38"/>
      <c r="H807" s="38"/>
      <c r="I807" s="38"/>
      <c r="J807" s="39"/>
      <c r="K807" s="40"/>
    </row>
    <row r="808" spans="1:13" ht="15" customHeight="1" x14ac:dyDescent="0.35">
      <c r="A808" s="35"/>
      <c r="B808" s="27" t="s">
        <v>5</v>
      </c>
      <c r="C808" s="41"/>
      <c r="D808" s="27" t="s">
        <v>6</v>
      </c>
      <c r="E808" s="41"/>
      <c r="F808" s="27" t="s">
        <v>7</v>
      </c>
      <c r="G808" s="41"/>
      <c r="H808" s="27" t="s">
        <v>8</v>
      </c>
      <c r="I808" s="41"/>
      <c r="J808" s="27" t="s">
        <v>9</v>
      </c>
      <c r="K808" s="28"/>
    </row>
    <row r="809" spans="1:13" x14ac:dyDescent="0.35">
      <c r="A809" s="36"/>
      <c r="B809" s="5" t="s">
        <v>10</v>
      </c>
      <c r="C809" s="5" t="s">
        <v>11</v>
      </c>
      <c r="D809" s="5" t="s">
        <v>10</v>
      </c>
      <c r="E809" s="5" t="s">
        <v>11</v>
      </c>
      <c r="F809" s="5" t="s">
        <v>10</v>
      </c>
      <c r="G809" s="5" t="s">
        <v>11</v>
      </c>
      <c r="H809" s="5" t="s">
        <v>10</v>
      </c>
      <c r="I809" s="5" t="s">
        <v>11</v>
      </c>
      <c r="J809" s="5" t="s">
        <v>10</v>
      </c>
      <c r="K809" s="6" t="s">
        <v>11</v>
      </c>
    </row>
    <row r="810" spans="1:13" ht="15.75" customHeight="1" x14ac:dyDescent="0.35">
      <c r="A810" s="7" t="s">
        <v>34</v>
      </c>
      <c r="B810" s="8">
        <f t="shared" ref="B810:K810" si="45">B811+B812+B813+B814+B815+B816+B817+B818+B819+B820+B821+B822</f>
        <v>51153</v>
      </c>
      <c r="C810" s="8">
        <f t="shared" si="45"/>
        <v>54283</v>
      </c>
      <c r="D810" s="8">
        <f t="shared" si="45"/>
        <v>25078</v>
      </c>
      <c r="E810" s="8">
        <f t="shared" si="45"/>
        <v>41668</v>
      </c>
      <c r="F810" s="8">
        <f t="shared" si="45"/>
        <v>5345</v>
      </c>
      <c r="G810" s="8">
        <f t="shared" si="45"/>
        <v>7995</v>
      </c>
      <c r="H810" s="8">
        <f t="shared" si="45"/>
        <v>508</v>
      </c>
      <c r="I810" s="8">
        <f t="shared" si="45"/>
        <v>4463</v>
      </c>
      <c r="J810" s="8">
        <f t="shared" si="45"/>
        <v>20222</v>
      </c>
      <c r="K810" s="8">
        <f t="shared" si="45"/>
        <v>157</v>
      </c>
      <c r="L810" s="44">
        <f>B810-C810</f>
        <v>-3130</v>
      </c>
    </row>
    <row r="811" spans="1:13" x14ac:dyDescent="0.35">
      <c r="A811" s="10">
        <v>41466</v>
      </c>
      <c r="B811" s="9">
        <f t="shared" ref="B811:C822" si="46">D811+F811+H811+J811</f>
        <v>4219</v>
      </c>
      <c r="C811" s="9">
        <f t="shared" si="46"/>
        <v>4325</v>
      </c>
      <c r="D811" s="9">
        <v>2194</v>
      </c>
      <c r="E811" s="9">
        <v>3458</v>
      </c>
      <c r="F811" s="9">
        <v>343</v>
      </c>
      <c r="G811" s="9">
        <v>567</v>
      </c>
      <c r="H811" s="9">
        <v>60</v>
      </c>
      <c r="I811" s="9">
        <v>297</v>
      </c>
      <c r="J811" s="9">
        <v>1622</v>
      </c>
      <c r="K811" s="9">
        <v>3</v>
      </c>
      <c r="L811" s="44"/>
    </row>
    <row r="812" spans="1:13" x14ac:dyDescent="0.35">
      <c r="A812" s="15">
        <v>41497</v>
      </c>
      <c r="B812" s="9">
        <f t="shared" si="46"/>
        <v>3931</v>
      </c>
      <c r="C812" s="9">
        <f t="shared" si="46"/>
        <v>4412</v>
      </c>
      <c r="D812" s="9">
        <v>2009</v>
      </c>
      <c r="E812" s="9">
        <v>3468</v>
      </c>
      <c r="F812" s="9">
        <v>305</v>
      </c>
      <c r="G812" s="9">
        <v>684</v>
      </c>
      <c r="H812" s="9">
        <v>40</v>
      </c>
      <c r="I812" s="9">
        <v>256</v>
      </c>
      <c r="J812" s="9">
        <v>1577</v>
      </c>
      <c r="K812" s="9">
        <v>4</v>
      </c>
      <c r="L812" s="44"/>
    </row>
    <row r="813" spans="1:13" x14ac:dyDescent="0.35">
      <c r="A813" s="10">
        <v>41528</v>
      </c>
      <c r="B813" s="9">
        <f t="shared" si="46"/>
        <v>4070</v>
      </c>
      <c r="C813" s="9">
        <f t="shared" si="46"/>
        <v>4798</v>
      </c>
      <c r="D813" s="9">
        <v>2054</v>
      </c>
      <c r="E813" s="9">
        <v>3715</v>
      </c>
      <c r="F813" s="9">
        <v>347</v>
      </c>
      <c r="G813" s="9">
        <v>652</v>
      </c>
      <c r="H813" s="9">
        <v>50</v>
      </c>
      <c r="I813" s="9">
        <v>418</v>
      </c>
      <c r="J813" s="9">
        <v>1619</v>
      </c>
      <c r="K813" s="9">
        <v>13</v>
      </c>
      <c r="L813" s="44"/>
    </row>
    <row r="814" spans="1:13" x14ac:dyDescent="0.35">
      <c r="A814" s="10">
        <v>41558</v>
      </c>
      <c r="B814" s="9">
        <f t="shared" si="46"/>
        <v>4629</v>
      </c>
      <c r="C814" s="9">
        <f t="shared" si="46"/>
        <v>4739</v>
      </c>
      <c r="D814" s="9">
        <v>2063</v>
      </c>
      <c r="E814" s="9">
        <v>3617</v>
      </c>
      <c r="F814" s="9">
        <v>671</v>
      </c>
      <c r="G814" s="9">
        <v>713</v>
      </c>
      <c r="H814" s="9">
        <v>25</v>
      </c>
      <c r="I814" s="9">
        <v>407</v>
      </c>
      <c r="J814" s="9">
        <v>1870</v>
      </c>
      <c r="K814" s="9">
        <v>2</v>
      </c>
      <c r="L814" s="44"/>
    </row>
    <row r="815" spans="1:13" x14ac:dyDescent="0.35">
      <c r="A815" s="15">
        <v>41589</v>
      </c>
      <c r="B815" s="9">
        <f t="shared" si="46"/>
        <v>3796</v>
      </c>
      <c r="C815" s="9">
        <f t="shared" si="46"/>
        <v>4517</v>
      </c>
      <c r="D815" s="9">
        <v>1820</v>
      </c>
      <c r="E815" s="9">
        <v>3265</v>
      </c>
      <c r="F815" s="9">
        <v>341</v>
      </c>
      <c r="G815" s="9">
        <v>701</v>
      </c>
      <c r="H815" s="9">
        <v>71</v>
      </c>
      <c r="I815" s="9">
        <v>546</v>
      </c>
      <c r="J815" s="9">
        <v>1564</v>
      </c>
      <c r="K815" s="9">
        <v>5</v>
      </c>
      <c r="L815" s="44"/>
      <c r="M815" s="9"/>
    </row>
    <row r="816" spans="1:13" x14ac:dyDescent="0.35">
      <c r="A816" s="10">
        <v>41619</v>
      </c>
      <c r="B816" s="9">
        <f t="shared" si="46"/>
        <v>4721</v>
      </c>
      <c r="C816" s="9">
        <f t="shared" si="46"/>
        <v>4578</v>
      </c>
      <c r="D816" s="9">
        <v>2327</v>
      </c>
      <c r="E816" s="9">
        <v>3594</v>
      </c>
      <c r="F816" s="9">
        <v>428</v>
      </c>
      <c r="G816" s="9">
        <v>626</v>
      </c>
      <c r="H816" s="9">
        <v>21</v>
      </c>
      <c r="I816" s="9">
        <v>349</v>
      </c>
      <c r="J816" s="9">
        <v>1945</v>
      </c>
      <c r="K816" s="9">
        <v>9</v>
      </c>
      <c r="L816" s="44"/>
      <c r="M816" s="9"/>
    </row>
    <row r="817" spans="1:13" x14ac:dyDescent="0.35">
      <c r="A817" s="10">
        <v>41650</v>
      </c>
      <c r="B817" s="9">
        <f t="shared" si="46"/>
        <v>3950</v>
      </c>
      <c r="C817" s="9">
        <f t="shared" si="46"/>
        <v>4486</v>
      </c>
      <c r="D817" s="9">
        <v>2129</v>
      </c>
      <c r="E817" s="9">
        <v>3596</v>
      </c>
      <c r="F817" s="9">
        <v>347</v>
      </c>
      <c r="G817" s="9">
        <v>668</v>
      </c>
      <c r="H817" s="9">
        <v>52</v>
      </c>
      <c r="I817" s="9">
        <v>211</v>
      </c>
      <c r="J817" s="9">
        <v>1422</v>
      </c>
      <c r="K817" s="9">
        <v>11</v>
      </c>
      <c r="L817" s="44"/>
      <c r="M817" s="9"/>
    </row>
    <row r="818" spans="1:13" x14ac:dyDescent="0.35">
      <c r="A818" s="15">
        <v>41681</v>
      </c>
      <c r="B818" s="9">
        <f t="shared" si="46"/>
        <v>4260</v>
      </c>
      <c r="C818" s="9">
        <f t="shared" si="46"/>
        <v>4174</v>
      </c>
      <c r="D818" s="9">
        <v>2058</v>
      </c>
      <c r="E818" s="9">
        <v>3159</v>
      </c>
      <c r="F818" s="9">
        <v>667</v>
      </c>
      <c r="G818" s="9">
        <v>656</v>
      </c>
      <c r="H818" s="9">
        <v>31</v>
      </c>
      <c r="I818" s="9">
        <v>355</v>
      </c>
      <c r="J818" s="9">
        <v>1504</v>
      </c>
      <c r="K818" s="9">
        <v>4</v>
      </c>
      <c r="L818" s="44"/>
      <c r="M818" s="9"/>
    </row>
    <row r="819" spans="1:13" x14ac:dyDescent="0.35">
      <c r="A819" s="10">
        <v>41709</v>
      </c>
      <c r="B819" s="9">
        <f t="shared" si="46"/>
        <v>4244</v>
      </c>
      <c r="C819" s="9">
        <f t="shared" si="46"/>
        <v>4483</v>
      </c>
      <c r="D819" s="9">
        <v>2092</v>
      </c>
      <c r="E819" s="9">
        <v>3354</v>
      </c>
      <c r="F819" s="9">
        <v>382</v>
      </c>
      <c r="G819" s="9">
        <v>692</v>
      </c>
      <c r="H819" s="9">
        <v>41</v>
      </c>
      <c r="I819" s="9">
        <v>418</v>
      </c>
      <c r="J819" s="9">
        <v>1729</v>
      </c>
      <c r="K819" s="9">
        <v>19</v>
      </c>
      <c r="L819" s="44"/>
      <c r="M819" s="9"/>
    </row>
    <row r="820" spans="1:13" x14ac:dyDescent="0.35">
      <c r="A820" s="15">
        <v>41740</v>
      </c>
      <c r="B820" s="9">
        <f t="shared" si="46"/>
        <v>4149</v>
      </c>
      <c r="C820" s="9">
        <f t="shared" si="46"/>
        <v>4388</v>
      </c>
      <c r="D820" s="9">
        <v>2097</v>
      </c>
      <c r="E820" s="9">
        <v>3329</v>
      </c>
      <c r="F820" s="9">
        <v>383</v>
      </c>
      <c r="G820" s="9">
        <v>695</v>
      </c>
      <c r="H820" s="9">
        <v>36</v>
      </c>
      <c r="I820" s="9">
        <v>347</v>
      </c>
      <c r="J820" s="9">
        <v>1633</v>
      </c>
      <c r="K820" s="9">
        <v>17</v>
      </c>
      <c r="L820" s="44"/>
      <c r="M820" s="9"/>
    </row>
    <row r="821" spans="1:13" x14ac:dyDescent="0.35">
      <c r="A821" s="10">
        <v>41770</v>
      </c>
      <c r="B821" s="9">
        <f t="shared" si="46"/>
        <v>4645</v>
      </c>
      <c r="C821" s="9">
        <f t="shared" si="46"/>
        <v>4741</v>
      </c>
      <c r="D821" s="9">
        <v>2133</v>
      </c>
      <c r="E821" s="9">
        <v>3531</v>
      </c>
      <c r="F821" s="9">
        <v>758</v>
      </c>
      <c r="G821" s="9">
        <v>658</v>
      </c>
      <c r="H821" s="9">
        <v>37</v>
      </c>
      <c r="I821" s="9">
        <v>526</v>
      </c>
      <c r="J821" s="9">
        <v>1717</v>
      </c>
      <c r="K821" s="9">
        <v>26</v>
      </c>
      <c r="L821" s="44"/>
      <c r="M821" s="9"/>
    </row>
    <row r="822" spans="1:13" x14ac:dyDescent="0.35">
      <c r="A822" s="10">
        <v>41801</v>
      </c>
      <c r="B822" s="9">
        <f t="shared" si="46"/>
        <v>4539</v>
      </c>
      <c r="C822" s="9">
        <f t="shared" si="46"/>
        <v>4642</v>
      </c>
      <c r="D822" s="9">
        <v>2102</v>
      </c>
      <c r="E822" s="9">
        <v>3582</v>
      </c>
      <c r="F822" s="9">
        <v>373</v>
      </c>
      <c r="G822" s="9">
        <v>683</v>
      </c>
      <c r="H822" s="9">
        <v>44</v>
      </c>
      <c r="I822" s="9">
        <v>333</v>
      </c>
      <c r="J822" s="9">
        <v>2020</v>
      </c>
      <c r="K822" s="9">
        <v>44</v>
      </c>
      <c r="L822" s="44"/>
      <c r="M822" s="9"/>
    </row>
    <row r="823" spans="1:13" x14ac:dyDescent="0.35">
      <c r="A823" s="29" t="s">
        <v>12</v>
      </c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44"/>
      <c r="M823" s="9"/>
    </row>
    <row r="824" spans="1:13" x14ac:dyDescent="0.35">
      <c r="A824" s="7" t="s">
        <v>34</v>
      </c>
      <c r="B824" s="8">
        <f>B825+B826+B827+B828+B829+B830+B831+B832+B833+B834+B835+B836</f>
        <v>51084.069513950002</v>
      </c>
      <c r="C824" s="8">
        <f t="shared" ref="C824:J824" si="47">C825+C826+C827+C828+C829+C830+C831+C832+C833+C834+C835+C836</f>
        <v>54269.454978030604</v>
      </c>
      <c r="D824" s="8">
        <f t="shared" si="47"/>
        <v>25067.550402376881</v>
      </c>
      <c r="E824" s="8">
        <f t="shared" si="47"/>
        <v>41633.888405840873</v>
      </c>
      <c r="F824" s="8">
        <f t="shared" si="47"/>
        <v>5352.3333209510738</v>
      </c>
      <c r="G824" s="8">
        <f t="shared" si="47"/>
        <v>8023.765481579695</v>
      </c>
      <c r="H824" s="8">
        <f t="shared" si="47"/>
        <v>523.6323830995866</v>
      </c>
      <c r="I824" s="8">
        <f t="shared" si="47"/>
        <v>4465.4194540779272</v>
      </c>
      <c r="J824" s="8">
        <f t="shared" si="47"/>
        <v>20200.420182637983</v>
      </c>
      <c r="K824" s="8">
        <f>K825+K826+K827+K828+K829+K830+K831+K832+K833+K834+K835+K836</f>
        <v>157</v>
      </c>
      <c r="L824" s="44">
        <f>B824-C824</f>
        <v>-3185.3854640806021</v>
      </c>
      <c r="M824" s="9"/>
    </row>
    <row r="825" spans="1:13" x14ac:dyDescent="0.35">
      <c r="A825" s="10">
        <v>41466</v>
      </c>
      <c r="B825" s="9">
        <v>4172.1715277048197</v>
      </c>
      <c r="C825" s="9">
        <v>4188.2679804400996</v>
      </c>
      <c r="D825" s="9">
        <v>2177.7579830548598</v>
      </c>
      <c r="E825" s="9">
        <v>3174.7070575614698</v>
      </c>
      <c r="F825" s="9">
        <v>361.77245103823799</v>
      </c>
      <c r="G825" s="9">
        <v>607.49303041618202</v>
      </c>
      <c r="H825" s="9">
        <v>60.027556240974199</v>
      </c>
      <c r="I825" s="9">
        <v>407.47738768598299</v>
      </c>
      <c r="J825" s="9">
        <v>1610.38741160783</v>
      </c>
      <c r="K825" s="9">
        <v>3</v>
      </c>
      <c r="L825" s="44"/>
      <c r="M825" s="9"/>
    </row>
    <row r="826" spans="1:13" x14ac:dyDescent="0.35">
      <c r="A826" s="15">
        <v>41497</v>
      </c>
      <c r="B826" s="9">
        <v>4044.4232715593498</v>
      </c>
      <c r="C826" s="9">
        <v>4501.8583641989899</v>
      </c>
      <c r="D826" s="9">
        <v>2123.9958968555702</v>
      </c>
      <c r="E826" s="9">
        <v>3516.4670035730501</v>
      </c>
      <c r="F826" s="9">
        <v>326.826728162032</v>
      </c>
      <c r="G826" s="9">
        <v>664.855448815675</v>
      </c>
      <c r="H826" s="9">
        <v>51.952839355200503</v>
      </c>
      <c r="I826" s="9">
        <v>373.64836605301298</v>
      </c>
      <c r="J826" s="9">
        <v>1565.74476190374</v>
      </c>
      <c r="K826" s="9">
        <v>4</v>
      </c>
      <c r="L826" s="44"/>
      <c r="M826" s="9"/>
    </row>
    <row r="827" spans="1:13" ht="13.9" customHeight="1" x14ac:dyDescent="0.35">
      <c r="A827" s="10">
        <v>41528</v>
      </c>
      <c r="B827" s="9">
        <v>4040.3440561139901</v>
      </c>
      <c r="C827" s="9">
        <v>4731.7724753552702</v>
      </c>
      <c r="D827" s="9">
        <v>2134.3193479472602</v>
      </c>
      <c r="E827" s="9">
        <v>3720.2773851748898</v>
      </c>
      <c r="F827" s="9">
        <v>374.567192612182</v>
      </c>
      <c r="G827" s="9">
        <v>678.41365175973101</v>
      </c>
      <c r="H827" s="9">
        <v>62.523609226015402</v>
      </c>
      <c r="I827" s="9">
        <v>389.71122812886603</v>
      </c>
      <c r="J827" s="9">
        <v>1604.0491723676</v>
      </c>
      <c r="K827" s="9">
        <v>13</v>
      </c>
      <c r="L827" s="44"/>
    </row>
    <row r="828" spans="1:13" x14ac:dyDescent="0.35">
      <c r="A828" s="10">
        <v>41558</v>
      </c>
      <c r="B828" s="9">
        <v>4376.1337719958101</v>
      </c>
      <c r="C828" s="9">
        <v>4527.4722379957202</v>
      </c>
      <c r="D828" s="9">
        <v>2044.9155201521701</v>
      </c>
      <c r="E828" s="9">
        <v>3494.2180577446302</v>
      </c>
      <c r="F828" s="9">
        <v>652.78195183484695</v>
      </c>
      <c r="G828" s="9">
        <v>675.54211736452896</v>
      </c>
      <c r="H828" s="9">
        <v>29.295836596713102</v>
      </c>
      <c r="I828" s="9">
        <v>351.815732135296</v>
      </c>
      <c r="J828" s="9">
        <v>1795.9733055147101</v>
      </c>
      <c r="K828" s="9">
        <v>2</v>
      </c>
      <c r="L828" s="44"/>
    </row>
    <row r="829" spans="1:13" x14ac:dyDescent="0.35">
      <c r="A829" s="15">
        <v>41589</v>
      </c>
      <c r="B829" s="9">
        <v>4088.4031854904201</v>
      </c>
      <c r="C829" s="9">
        <v>4577.1247761308496</v>
      </c>
      <c r="D829" s="9">
        <v>1938.65353131555</v>
      </c>
      <c r="E829" s="9">
        <v>3464.36992855779</v>
      </c>
      <c r="F829" s="9">
        <v>363.94480650780901</v>
      </c>
      <c r="G829" s="9">
        <v>731.944714426465</v>
      </c>
      <c r="H829" s="9">
        <v>67.166587326540196</v>
      </c>
      <c r="I829" s="9">
        <v>377.779068938801</v>
      </c>
      <c r="J829" s="9">
        <v>1633.65657809051</v>
      </c>
      <c r="K829" s="9">
        <v>5</v>
      </c>
      <c r="L829" s="44"/>
    </row>
    <row r="830" spans="1:13" x14ac:dyDescent="0.35">
      <c r="A830" s="10">
        <v>41619</v>
      </c>
      <c r="B830" s="9">
        <v>4572.1213206376397</v>
      </c>
      <c r="C830" s="9">
        <v>4471.9211461345803</v>
      </c>
      <c r="D830" s="9">
        <v>2312.4447137078701</v>
      </c>
      <c r="E830" s="9">
        <v>3506.4299661851501</v>
      </c>
      <c r="F830" s="9">
        <v>354.06408060189102</v>
      </c>
      <c r="G830" s="9">
        <v>591.68270128575398</v>
      </c>
      <c r="H830" s="9">
        <v>18.9006847761489</v>
      </c>
      <c r="I830" s="9">
        <v>359.70538887586702</v>
      </c>
      <c r="J830" s="9">
        <v>1841.6985930913199</v>
      </c>
      <c r="K830" s="9">
        <v>9</v>
      </c>
      <c r="L830" s="44"/>
    </row>
    <row r="831" spans="1:13" x14ac:dyDescent="0.35">
      <c r="A831" s="10">
        <v>41650</v>
      </c>
      <c r="B831" s="9">
        <v>4094.06267623539</v>
      </c>
      <c r="C831" s="9">
        <v>4562.6260313993798</v>
      </c>
      <c r="D831" s="9">
        <v>2086.41783812114</v>
      </c>
      <c r="E831" s="9">
        <v>3485.6731035647099</v>
      </c>
      <c r="F831" s="9">
        <v>353.37987277192502</v>
      </c>
      <c r="G831" s="9">
        <v>722.032596948265</v>
      </c>
      <c r="H831" s="9">
        <v>63.207331931189202</v>
      </c>
      <c r="I831" s="9">
        <v>279.507415635396</v>
      </c>
      <c r="J831" s="9">
        <v>1559.6962126352701</v>
      </c>
      <c r="K831" s="9">
        <v>11</v>
      </c>
      <c r="L831" s="44"/>
    </row>
    <row r="832" spans="1:13" x14ac:dyDescent="0.35">
      <c r="A832" s="15">
        <v>41681</v>
      </c>
      <c r="B832" s="9">
        <v>4588.8448779917799</v>
      </c>
      <c r="C832" s="9">
        <v>4692.9321723024104</v>
      </c>
      <c r="D832" s="9">
        <v>2118.5619773204398</v>
      </c>
      <c r="E832" s="9">
        <v>3511.4854224689798</v>
      </c>
      <c r="F832" s="9">
        <v>706.32597596488995</v>
      </c>
      <c r="G832" s="9">
        <v>725.43979413928798</v>
      </c>
      <c r="H832" s="9">
        <v>30.2153584667983</v>
      </c>
      <c r="I832" s="9">
        <v>457.44356141138098</v>
      </c>
      <c r="J832" s="9">
        <v>1675.0806025592101</v>
      </c>
      <c r="K832" s="9">
        <v>4</v>
      </c>
      <c r="L832" s="44"/>
    </row>
    <row r="833" spans="1:12" x14ac:dyDescent="0.35">
      <c r="A833" s="10">
        <v>41709</v>
      </c>
      <c r="B833" s="9">
        <v>4233.7494833171704</v>
      </c>
      <c r="C833" s="9">
        <v>4739.0548944939201</v>
      </c>
      <c r="D833" s="9">
        <v>2034.1069051843799</v>
      </c>
      <c r="E833" s="9">
        <v>3472.1870156324699</v>
      </c>
      <c r="F833" s="9">
        <v>353.27236011937902</v>
      </c>
      <c r="G833" s="9">
        <v>697.12096248660703</v>
      </c>
      <c r="H833" s="9">
        <v>37.8594774631988</v>
      </c>
      <c r="I833" s="9">
        <v>397.806896193699</v>
      </c>
      <c r="J833" s="9">
        <v>1676.82097085855</v>
      </c>
      <c r="K833" s="9">
        <v>19</v>
      </c>
      <c r="L833" s="44"/>
    </row>
    <row r="834" spans="1:12" x14ac:dyDescent="0.35">
      <c r="A834" s="15">
        <v>41740</v>
      </c>
      <c r="B834" s="9">
        <v>3979.3780866500501</v>
      </c>
      <c r="C834" s="9">
        <v>4415.25989667455</v>
      </c>
      <c r="D834" s="9">
        <v>1961.2303756343399</v>
      </c>
      <c r="E834" s="9">
        <v>3407.9897969681501</v>
      </c>
      <c r="F834" s="9">
        <v>366.13955095324002</v>
      </c>
      <c r="G834" s="9">
        <v>701.91178586345904</v>
      </c>
      <c r="H834" s="9">
        <v>42.433174148732597</v>
      </c>
      <c r="I834" s="9">
        <v>307.90645777170499</v>
      </c>
      <c r="J834" s="9">
        <v>1672.61075978913</v>
      </c>
      <c r="K834" s="9">
        <v>17</v>
      </c>
    </row>
    <row r="835" spans="1:12" x14ac:dyDescent="0.35">
      <c r="A835" s="10">
        <v>41770</v>
      </c>
      <c r="B835" s="9">
        <v>4631.1841452573199</v>
      </c>
      <c r="C835" s="9">
        <v>4516.4076259017202</v>
      </c>
      <c r="D835" s="9">
        <v>2056.4153146438698</v>
      </c>
      <c r="E835" s="9">
        <v>3588.4148112160501</v>
      </c>
      <c r="F835" s="9">
        <v>785.82484561474098</v>
      </c>
      <c r="G835" s="9">
        <v>603.59318582803598</v>
      </c>
      <c r="H835" s="9">
        <v>31.4280118376975</v>
      </c>
      <c r="I835" s="9">
        <v>391.31191350503298</v>
      </c>
      <c r="J835" s="9">
        <v>1721.12410252113</v>
      </c>
      <c r="K835" s="9">
        <v>26</v>
      </c>
    </row>
    <row r="836" spans="1:12" x14ac:dyDescent="0.35">
      <c r="A836" s="15">
        <v>41801</v>
      </c>
      <c r="B836" s="9">
        <v>4263.2531109962601</v>
      </c>
      <c r="C836" s="9">
        <v>4344.7573770031104</v>
      </c>
      <c r="D836" s="9">
        <v>2078.7309984394301</v>
      </c>
      <c r="E836" s="9">
        <v>3291.6688571935401</v>
      </c>
      <c r="F836" s="9">
        <v>353.43350476990003</v>
      </c>
      <c r="G836" s="9">
        <v>623.73549224570399</v>
      </c>
      <c r="H836" s="9">
        <v>28.6219157303779</v>
      </c>
      <c r="I836" s="9">
        <v>371.30603774288801</v>
      </c>
      <c r="J836" s="9">
        <v>1843.57771169898</v>
      </c>
      <c r="K836" s="9">
        <v>44</v>
      </c>
    </row>
    <row r="837" spans="1:12" x14ac:dyDescent="0.35">
      <c r="A837" s="15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2" x14ac:dyDescent="0.35">
      <c r="A838" s="15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2" x14ac:dyDescent="0.35">
      <c r="A839" s="15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2" x14ac:dyDescent="0.35">
      <c r="A840" s="15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2" x14ac:dyDescent="0.35">
      <c r="A841" s="15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2" ht="6" customHeight="1" x14ac:dyDescent="0.35">
      <c r="A842" s="15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2" x14ac:dyDescent="0.35">
      <c r="A843" s="15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2" x14ac:dyDescent="0.35">
      <c r="A844" s="15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2" x14ac:dyDescent="0.35">
      <c r="A845" s="15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2" x14ac:dyDescent="0.35">
      <c r="A846" s="15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2" x14ac:dyDescent="0.35">
      <c r="A847" s="15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2" x14ac:dyDescent="0.35">
      <c r="A848" s="15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35">
      <c r="A849" s="15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35">
      <c r="A850" s="15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35">
      <c r="A851" s="15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ht="15.5" x14ac:dyDescent="0.35">
      <c r="A852" s="12" t="s">
        <v>13</v>
      </c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35">
      <c r="A853" s="15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5" spans="1:11" ht="15.5" x14ac:dyDescent="0.35">
      <c r="A855" s="12"/>
    </row>
    <row r="872" spans="1:12" x14ac:dyDescent="0.35">
      <c r="A872" s="16"/>
      <c r="B872" s="17"/>
      <c r="C872" s="17"/>
      <c r="D872" s="18"/>
      <c r="E872" s="18"/>
      <c r="F872" s="18"/>
      <c r="G872" s="18"/>
      <c r="H872" s="18"/>
      <c r="I872" s="18"/>
      <c r="J872" s="18"/>
      <c r="K872" s="18"/>
    </row>
    <row r="873" spans="1:12" x14ac:dyDescent="0.35">
      <c r="A873" s="31" t="s">
        <v>0</v>
      </c>
      <c r="B873" s="31"/>
      <c r="C873" s="31"/>
      <c r="D873" s="31"/>
      <c r="E873" s="31"/>
      <c r="F873" s="31"/>
      <c r="G873" s="31"/>
      <c r="H873" s="31"/>
      <c r="I873" s="31"/>
      <c r="J873" s="31"/>
      <c r="K873" s="31"/>
    </row>
    <row r="874" spans="1:12" x14ac:dyDescent="0.3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</row>
    <row r="875" spans="1:12" ht="23.5" x14ac:dyDescent="0.35">
      <c r="A875" s="32" t="s">
        <v>35</v>
      </c>
      <c r="B875" s="32"/>
      <c r="C875" s="32"/>
      <c r="D875" s="32"/>
      <c r="E875" s="32"/>
      <c r="F875" s="32"/>
      <c r="G875" s="32"/>
      <c r="H875" s="32"/>
      <c r="I875" s="32"/>
      <c r="J875" s="32"/>
      <c r="K875" s="32"/>
    </row>
    <row r="876" spans="1:12" ht="17.25" customHeight="1" x14ac:dyDescent="0.35">
      <c r="A876" s="4"/>
      <c r="B876" s="3"/>
      <c r="C876" s="3"/>
      <c r="D876" s="3"/>
      <c r="E876" s="3"/>
      <c r="F876" s="3"/>
      <c r="G876" s="3"/>
      <c r="H876" s="3"/>
      <c r="I876" s="3"/>
      <c r="J876" s="33" t="s">
        <v>2</v>
      </c>
      <c r="K876" s="33"/>
    </row>
    <row r="877" spans="1:12" x14ac:dyDescent="0.35">
      <c r="A877" s="34" t="s">
        <v>3</v>
      </c>
      <c r="B877" s="37" t="s">
        <v>4</v>
      </c>
      <c r="C877" s="38"/>
      <c r="D877" s="38"/>
      <c r="E877" s="38"/>
      <c r="F877" s="38"/>
      <c r="G877" s="38"/>
      <c r="H877" s="38"/>
      <c r="I877" s="38"/>
      <c r="J877" s="39"/>
      <c r="K877" s="40"/>
    </row>
    <row r="878" spans="1:12" x14ac:dyDescent="0.35">
      <c r="A878" s="35"/>
      <c r="B878" s="27" t="s">
        <v>5</v>
      </c>
      <c r="C878" s="41"/>
      <c r="D878" s="27" t="s">
        <v>6</v>
      </c>
      <c r="E878" s="41"/>
      <c r="F878" s="27" t="s">
        <v>7</v>
      </c>
      <c r="G878" s="41"/>
      <c r="H878" s="27" t="s">
        <v>8</v>
      </c>
      <c r="I878" s="41"/>
      <c r="J878" s="27" t="s">
        <v>9</v>
      </c>
      <c r="K878" s="28"/>
    </row>
    <row r="879" spans="1:12" x14ac:dyDescent="0.35">
      <c r="A879" s="36"/>
      <c r="B879" s="5" t="s">
        <v>10</v>
      </c>
      <c r="C879" s="5" t="s">
        <v>11</v>
      </c>
      <c r="D879" s="5" t="s">
        <v>10</v>
      </c>
      <c r="E879" s="5" t="s">
        <v>11</v>
      </c>
      <c r="F879" s="5" t="s">
        <v>10</v>
      </c>
      <c r="G879" s="5" t="s">
        <v>11</v>
      </c>
      <c r="H879" s="5" t="s">
        <v>10</v>
      </c>
      <c r="I879" s="5" t="s">
        <v>11</v>
      </c>
      <c r="J879" s="5" t="s">
        <v>10</v>
      </c>
      <c r="K879" s="6" t="s">
        <v>11</v>
      </c>
    </row>
    <row r="880" spans="1:12" x14ac:dyDescent="0.35">
      <c r="A880" s="7" t="s">
        <v>36</v>
      </c>
      <c r="B880" s="8">
        <f>D880+F880+H880+J880</f>
        <v>50197</v>
      </c>
      <c r="C880" s="8">
        <f>E880+G880+I880+K880</f>
        <v>52693</v>
      </c>
      <c r="D880" s="8">
        <f>SUM(D881:D892)</f>
        <v>24802</v>
      </c>
      <c r="E880" s="8">
        <f t="shared" ref="E880:K880" si="48">SUM(E881:E892)</f>
        <v>40157</v>
      </c>
      <c r="F880" s="8">
        <f t="shared" si="48"/>
        <v>6724</v>
      </c>
      <c r="G880" s="8">
        <f t="shared" si="48"/>
        <v>8288</v>
      </c>
      <c r="H880" s="8">
        <f t="shared" si="48"/>
        <v>488</v>
      </c>
      <c r="I880" s="8">
        <f t="shared" si="48"/>
        <v>4157</v>
      </c>
      <c r="J880" s="8">
        <f t="shared" si="48"/>
        <v>18183</v>
      </c>
      <c r="K880" s="8">
        <f t="shared" si="48"/>
        <v>91</v>
      </c>
      <c r="L880" s="44">
        <f>B880-C880</f>
        <v>-2496</v>
      </c>
    </row>
    <row r="881" spans="1:12" x14ac:dyDescent="0.35">
      <c r="A881" s="10">
        <v>41101</v>
      </c>
      <c r="B881" s="9">
        <f t="shared" ref="B881:C892" si="49">D881+F881+H881+J881</f>
        <v>3892</v>
      </c>
      <c r="C881" s="9">
        <f t="shared" si="49"/>
        <v>4346</v>
      </c>
      <c r="D881" s="9">
        <v>2020</v>
      </c>
      <c r="E881" s="9">
        <v>3446</v>
      </c>
      <c r="F881" s="9">
        <v>349</v>
      </c>
      <c r="G881" s="9">
        <v>670</v>
      </c>
      <c r="H881" s="9">
        <v>48</v>
      </c>
      <c r="I881" s="9">
        <v>228</v>
      </c>
      <c r="J881" s="9">
        <v>1475</v>
      </c>
      <c r="K881" s="9">
        <v>2</v>
      </c>
      <c r="L881" s="44"/>
    </row>
    <row r="882" spans="1:12" x14ac:dyDescent="0.35">
      <c r="A882" s="15">
        <v>41132</v>
      </c>
      <c r="B882" s="9">
        <f t="shared" si="49"/>
        <v>5191</v>
      </c>
      <c r="C882" s="9">
        <f t="shared" si="49"/>
        <v>4210</v>
      </c>
      <c r="D882" s="9">
        <v>2030</v>
      </c>
      <c r="E882" s="9">
        <v>3232</v>
      </c>
      <c r="F882" s="9">
        <v>1501</v>
      </c>
      <c r="G882" s="9">
        <v>720</v>
      </c>
      <c r="H882" s="9">
        <v>31</v>
      </c>
      <c r="I882" s="9">
        <v>251</v>
      </c>
      <c r="J882" s="9">
        <v>1629</v>
      </c>
      <c r="K882" s="9">
        <v>7</v>
      </c>
      <c r="L882" s="44"/>
    </row>
    <row r="883" spans="1:12" x14ac:dyDescent="0.35">
      <c r="A883" s="10">
        <v>41163</v>
      </c>
      <c r="B883" s="9">
        <f t="shared" si="49"/>
        <v>4018</v>
      </c>
      <c r="C883" s="9">
        <f t="shared" si="49"/>
        <v>4106</v>
      </c>
      <c r="D883" s="9">
        <v>2101</v>
      </c>
      <c r="E883" s="9">
        <v>3098</v>
      </c>
      <c r="F883" s="9">
        <v>323</v>
      </c>
      <c r="G883" s="9">
        <v>675</v>
      </c>
      <c r="H883" s="9">
        <v>32</v>
      </c>
      <c r="I883" s="9">
        <v>324</v>
      </c>
      <c r="J883" s="9">
        <v>1562</v>
      </c>
      <c r="K883" s="9">
        <v>9</v>
      </c>
      <c r="L883" s="44"/>
    </row>
    <row r="884" spans="1:12" x14ac:dyDescent="0.35">
      <c r="A884" s="10">
        <v>41193</v>
      </c>
      <c r="B884" s="9">
        <f t="shared" si="49"/>
        <v>4509</v>
      </c>
      <c r="C884" s="9">
        <f t="shared" si="49"/>
        <v>4934</v>
      </c>
      <c r="D884" s="9">
        <v>2117</v>
      </c>
      <c r="E884" s="9">
        <v>3742</v>
      </c>
      <c r="F884" s="9">
        <v>491</v>
      </c>
      <c r="G884" s="9">
        <v>809</v>
      </c>
      <c r="H884" s="9">
        <v>41</v>
      </c>
      <c r="I884" s="9">
        <v>369</v>
      </c>
      <c r="J884" s="9">
        <v>1860</v>
      </c>
      <c r="K884" s="9">
        <v>14</v>
      </c>
      <c r="L884" s="44"/>
    </row>
    <row r="885" spans="1:12" x14ac:dyDescent="0.35">
      <c r="A885" s="15">
        <v>41224</v>
      </c>
      <c r="B885" s="9">
        <f t="shared" si="49"/>
        <v>3925</v>
      </c>
      <c r="C885" s="9">
        <f t="shared" si="49"/>
        <v>4623</v>
      </c>
      <c r="D885" s="9">
        <v>2027</v>
      </c>
      <c r="E885" s="9">
        <v>3425</v>
      </c>
      <c r="F885" s="9">
        <v>343</v>
      </c>
      <c r="G885" s="9">
        <v>696</v>
      </c>
      <c r="H885" s="9">
        <v>31</v>
      </c>
      <c r="I885" s="9">
        <v>495</v>
      </c>
      <c r="J885" s="9">
        <v>1524</v>
      </c>
      <c r="K885" s="9">
        <v>7</v>
      </c>
      <c r="L885" s="44"/>
    </row>
    <row r="886" spans="1:12" x14ac:dyDescent="0.35">
      <c r="A886" s="10">
        <v>41254</v>
      </c>
      <c r="B886" s="9">
        <f t="shared" si="49"/>
        <v>4737</v>
      </c>
      <c r="C886" s="9">
        <f t="shared" si="49"/>
        <v>4136</v>
      </c>
      <c r="D886" s="9">
        <v>1859</v>
      </c>
      <c r="E886" s="9">
        <v>3117</v>
      </c>
      <c r="F886" s="9">
        <v>1224</v>
      </c>
      <c r="G886" s="9">
        <v>708</v>
      </c>
      <c r="H886" s="9">
        <v>71</v>
      </c>
      <c r="I886" s="9">
        <v>299</v>
      </c>
      <c r="J886" s="9">
        <v>1583</v>
      </c>
      <c r="K886" s="9">
        <v>12</v>
      </c>
      <c r="L886" s="44"/>
    </row>
    <row r="887" spans="1:12" x14ac:dyDescent="0.35">
      <c r="A887" s="10">
        <v>41285</v>
      </c>
      <c r="B887" s="9">
        <f t="shared" si="49"/>
        <v>3891</v>
      </c>
      <c r="C887" s="9">
        <f t="shared" si="49"/>
        <v>4249</v>
      </c>
      <c r="D887" s="9">
        <v>2085</v>
      </c>
      <c r="E887" s="9">
        <v>3402</v>
      </c>
      <c r="F887" s="9">
        <v>379</v>
      </c>
      <c r="G887" s="9">
        <v>620</v>
      </c>
      <c r="H887" s="9">
        <v>21</v>
      </c>
      <c r="I887" s="9">
        <v>223</v>
      </c>
      <c r="J887" s="9">
        <v>1406</v>
      </c>
      <c r="K887" s="9">
        <v>4</v>
      </c>
      <c r="L887" s="44"/>
    </row>
    <row r="888" spans="1:12" x14ac:dyDescent="0.35">
      <c r="A888" s="15">
        <v>41316</v>
      </c>
      <c r="B888" s="9">
        <f t="shared" si="49"/>
        <v>3597</v>
      </c>
      <c r="C888" s="9">
        <f t="shared" si="49"/>
        <v>3987</v>
      </c>
      <c r="D888" s="9">
        <v>1930</v>
      </c>
      <c r="E888" s="9">
        <v>3077</v>
      </c>
      <c r="F888" s="9">
        <v>366</v>
      </c>
      <c r="G888" s="9">
        <v>605</v>
      </c>
      <c r="H888" s="9">
        <v>24</v>
      </c>
      <c r="I888" s="9">
        <v>303</v>
      </c>
      <c r="J888" s="9">
        <v>1277</v>
      </c>
      <c r="K888" s="9">
        <v>2</v>
      </c>
      <c r="L888" s="44"/>
    </row>
    <row r="889" spans="1:12" x14ac:dyDescent="0.35">
      <c r="A889" s="10">
        <v>41344</v>
      </c>
      <c r="B889" s="9">
        <f t="shared" si="49"/>
        <v>4065</v>
      </c>
      <c r="C889" s="9">
        <f t="shared" si="49"/>
        <v>4489</v>
      </c>
      <c r="D889" s="9">
        <v>2177</v>
      </c>
      <c r="E889" s="9">
        <v>3392</v>
      </c>
      <c r="F889" s="9">
        <v>456</v>
      </c>
      <c r="G889" s="9">
        <v>711</v>
      </c>
      <c r="H889" s="9">
        <v>18</v>
      </c>
      <c r="I889" s="9">
        <v>384</v>
      </c>
      <c r="J889" s="9">
        <v>1414</v>
      </c>
      <c r="K889" s="9">
        <v>2</v>
      </c>
      <c r="L889" s="44"/>
    </row>
    <row r="890" spans="1:12" x14ac:dyDescent="0.35">
      <c r="A890" s="15">
        <v>41375</v>
      </c>
      <c r="B890" s="9">
        <f t="shared" si="49"/>
        <v>4246</v>
      </c>
      <c r="C890" s="9">
        <f t="shared" si="49"/>
        <v>4565</v>
      </c>
      <c r="D890" s="9">
        <v>2204</v>
      </c>
      <c r="E890" s="9">
        <v>3441</v>
      </c>
      <c r="F890" s="9">
        <v>421</v>
      </c>
      <c r="G890" s="9">
        <v>652</v>
      </c>
      <c r="H890" s="9">
        <v>78</v>
      </c>
      <c r="I890" s="9">
        <v>465</v>
      </c>
      <c r="J890" s="9">
        <v>1543</v>
      </c>
      <c r="K890" s="9">
        <v>7</v>
      </c>
      <c r="L890" s="44"/>
    </row>
    <row r="891" spans="1:12" x14ac:dyDescent="0.35">
      <c r="A891" s="10">
        <v>41405</v>
      </c>
      <c r="B891" s="9">
        <f t="shared" si="49"/>
        <v>4177</v>
      </c>
      <c r="C891" s="9">
        <f t="shared" si="49"/>
        <v>4760</v>
      </c>
      <c r="D891" s="9">
        <v>2258</v>
      </c>
      <c r="E891" s="9">
        <v>3468</v>
      </c>
      <c r="F891" s="9">
        <v>386</v>
      </c>
      <c r="G891" s="9">
        <v>786</v>
      </c>
      <c r="H891" s="9">
        <v>36</v>
      </c>
      <c r="I891" s="9">
        <v>501</v>
      </c>
      <c r="J891" s="9">
        <v>1497</v>
      </c>
      <c r="K891" s="9">
        <v>5</v>
      </c>
      <c r="L891" s="44"/>
    </row>
    <row r="892" spans="1:12" x14ac:dyDescent="0.35">
      <c r="A892" s="10">
        <v>41436</v>
      </c>
      <c r="B892" s="9">
        <f t="shared" si="49"/>
        <v>3949</v>
      </c>
      <c r="C892" s="9">
        <f t="shared" si="49"/>
        <v>4288</v>
      </c>
      <c r="D892" s="9">
        <v>1994</v>
      </c>
      <c r="E892" s="9">
        <v>3317</v>
      </c>
      <c r="F892" s="9">
        <v>485</v>
      </c>
      <c r="G892" s="9">
        <v>636</v>
      </c>
      <c r="H892" s="9">
        <v>57</v>
      </c>
      <c r="I892" s="9">
        <v>315</v>
      </c>
      <c r="J892" s="9">
        <v>1413</v>
      </c>
      <c r="K892" s="9">
        <v>20</v>
      </c>
      <c r="L892" s="44"/>
    </row>
    <row r="893" spans="1:12" x14ac:dyDescent="0.35">
      <c r="A893" s="29" t="s">
        <v>12</v>
      </c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44"/>
    </row>
    <row r="894" spans="1:12" x14ac:dyDescent="0.35">
      <c r="A894" s="7" t="s">
        <v>36</v>
      </c>
      <c r="B894" s="8">
        <f>B895+B896+B897+B898+B899+B900+B901+B902+B903+B904+B905+B906</f>
        <v>50326.655805275892</v>
      </c>
      <c r="C894" s="8">
        <f t="shared" ref="C894:J894" si="50">C895+C896+C897+C898+C899+C900+C901+C902+C903+C904+C905+C906</f>
        <v>52807.538036270198</v>
      </c>
      <c r="D894" s="8">
        <f t="shared" si="50"/>
        <v>24931.899030692399</v>
      </c>
      <c r="E894" s="8">
        <f t="shared" si="50"/>
        <v>40274.308271876289</v>
      </c>
      <c r="F894" s="8">
        <f t="shared" si="50"/>
        <v>6726.0199370060909</v>
      </c>
      <c r="G894" s="8">
        <f t="shared" si="50"/>
        <v>8296.3234096746328</v>
      </c>
      <c r="H894" s="8">
        <f t="shared" si="50"/>
        <v>486.53532521933789</v>
      </c>
      <c r="I894" s="8">
        <f t="shared" si="50"/>
        <v>4124.1931470212439</v>
      </c>
      <c r="J894" s="8">
        <f t="shared" si="50"/>
        <v>18206.511254052202</v>
      </c>
      <c r="K894" s="8">
        <f>K895+K896+K897+K898+K899+K900+K901+K902+K903+K904+K905+K906</f>
        <v>91</v>
      </c>
      <c r="L894" s="44">
        <f>B894-C894</f>
        <v>-2480.8822309943062</v>
      </c>
    </row>
    <row r="895" spans="1:12" x14ac:dyDescent="0.35">
      <c r="A895" s="10">
        <v>41101</v>
      </c>
      <c r="B895" s="9">
        <v>4031.9887227929098</v>
      </c>
      <c r="C895" s="9">
        <v>4342.2334084002796</v>
      </c>
      <c r="D895" s="9">
        <v>2111.2025838722202</v>
      </c>
      <c r="E895" s="9">
        <v>3285.19543624483</v>
      </c>
      <c r="F895" s="9">
        <v>395.854285448518</v>
      </c>
      <c r="G895" s="9">
        <v>716.28781112052798</v>
      </c>
      <c r="H895" s="9">
        <v>46.623832355667801</v>
      </c>
      <c r="I895" s="9">
        <v>297.68213128459598</v>
      </c>
      <c r="J895" s="9">
        <v>1480.0792121259501</v>
      </c>
      <c r="K895" s="9">
        <v>2</v>
      </c>
      <c r="L895" s="44"/>
    </row>
    <row r="896" spans="1:12" x14ac:dyDescent="0.35">
      <c r="A896" s="15">
        <v>41132</v>
      </c>
      <c r="B896" s="9">
        <v>5112.9279417720199</v>
      </c>
      <c r="C896" s="9">
        <v>4101.9132095823998</v>
      </c>
      <c r="D896" s="9">
        <v>2077.0870408299002</v>
      </c>
      <c r="E896" s="9">
        <v>3094.6112661412999</v>
      </c>
      <c r="F896" s="9">
        <v>1506.0717877386869</v>
      </c>
      <c r="G896" s="9">
        <v>714.43181533340396</v>
      </c>
      <c r="H896" s="9">
        <v>39.471626554081404</v>
      </c>
      <c r="I896" s="9">
        <v>339.42678422800401</v>
      </c>
      <c r="J896" s="9">
        <v>1628.9346486854099</v>
      </c>
      <c r="K896" s="9">
        <v>7</v>
      </c>
      <c r="L896" s="44"/>
    </row>
    <row r="897" spans="1:12" x14ac:dyDescent="0.35">
      <c r="A897" s="10">
        <v>41163</v>
      </c>
      <c r="B897" s="9">
        <v>4169.3577741039198</v>
      </c>
      <c r="C897" s="9">
        <v>4237.5550104436797</v>
      </c>
      <c r="D897" s="9">
        <v>2283.5111406390401</v>
      </c>
      <c r="E897" s="9">
        <v>3295.2729659802499</v>
      </c>
      <c r="F897" s="9">
        <v>363.63819030840801</v>
      </c>
      <c r="G897" s="9">
        <v>702.40544769405801</v>
      </c>
      <c r="H897" s="9">
        <v>38.472283617474801</v>
      </c>
      <c r="I897" s="9">
        <v>314.60163404103099</v>
      </c>
      <c r="J897" s="9">
        <v>1555.2620235351601</v>
      </c>
      <c r="K897" s="9">
        <v>9</v>
      </c>
      <c r="L897" s="44"/>
    </row>
    <row r="898" spans="1:12" x14ac:dyDescent="0.35">
      <c r="A898" s="10">
        <v>41193</v>
      </c>
      <c r="B898" s="9">
        <v>4186.0303235608399</v>
      </c>
      <c r="C898" s="9">
        <v>4650.2358033017999</v>
      </c>
      <c r="D898" s="9">
        <v>2054.6513085062102</v>
      </c>
      <c r="E898" s="9">
        <v>3555.9363656370301</v>
      </c>
      <c r="F898" s="9">
        <v>453.48469109355102</v>
      </c>
      <c r="G898" s="9">
        <v>761.65410403889496</v>
      </c>
      <c r="H898" s="9">
        <v>44.751779263593903</v>
      </c>
      <c r="I898" s="9">
        <v>343.40931706133199</v>
      </c>
      <c r="J898" s="9">
        <v>1783.81343177957</v>
      </c>
      <c r="K898" s="9">
        <v>14</v>
      </c>
      <c r="L898" s="44"/>
    </row>
    <row r="899" spans="1:12" x14ac:dyDescent="0.35">
      <c r="A899" s="15">
        <v>41224</v>
      </c>
      <c r="B899" s="9">
        <v>4090.0105952808499</v>
      </c>
      <c r="C899" s="9">
        <v>4500.7454070023005</v>
      </c>
      <c r="D899" s="9">
        <v>2136.9877955005099</v>
      </c>
      <c r="E899" s="9">
        <v>3463.8859274696001</v>
      </c>
      <c r="F899" s="9">
        <v>356.04833356959699</v>
      </c>
      <c r="G899" s="9">
        <v>716.40972781643598</v>
      </c>
      <c r="H899" s="9">
        <v>28.513449281351502</v>
      </c>
      <c r="I899" s="9">
        <v>335.14122368020202</v>
      </c>
      <c r="J899" s="9">
        <v>1592.35259486271</v>
      </c>
      <c r="K899" s="9">
        <v>7</v>
      </c>
      <c r="L899" s="44"/>
    </row>
    <row r="900" spans="1:12" x14ac:dyDescent="0.35">
      <c r="A900" s="10">
        <v>41254</v>
      </c>
      <c r="B900" s="9">
        <v>4758.5458580234599</v>
      </c>
      <c r="C900" s="9">
        <v>4266.6413135417497</v>
      </c>
      <c r="D900" s="9">
        <v>1905.1703780441101</v>
      </c>
      <c r="E900" s="9">
        <v>3213.0468160724299</v>
      </c>
      <c r="F900" s="9">
        <v>1130.3578207200849</v>
      </c>
      <c r="G900" s="9">
        <v>673.30501885368199</v>
      </c>
      <c r="H900" s="9">
        <v>62.1727688697612</v>
      </c>
      <c r="I900" s="9">
        <v>319.11061064768597</v>
      </c>
      <c r="J900" s="9">
        <v>1477.4195898033099</v>
      </c>
      <c r="K900" s="9">
        <v>12</v>
      </c>
      <c r="L900" s="44"/>
    </row>
    <row r="901" spans="1:12" x14ac:dyDescent="0.35">
      <c r="A901" s="10">
        <v>41285</v>
      </c>
      <c r="B901" s="9">
        <v>4053.1586408099301</v>
      </c>
      <c r="C901" s="9">
        <v>4344.4882570426298</v>
      </c>
      <c r="D901" s="9">
        <v>2053.7175889698801</v>
      </c>
      <c r="E901" s="9">
        <v>3308.35269428123</v>
      </c>
      <c r="F901" s="9">
        <v>412.41783340288998</v>
      </c>
      <c r="G901" s="9">
        <v>670.64220427898795</v>
      </c>
      <c r="H901" s="9">
        <v>24.036617635870201</v>
      </c>
      <c r="I901" s="9">
        <v>312.408779909717</v>
      </c>
      <c r="J901" s="9">
        <v>1537.4552472650901</v>
      </c>
      <c r="K901" s="9">
        <v>4</v>
      </c>
      <c r="L901" s="44"/>
    </row>
    <row r="902" spans="1:12" x14ac:dyDescent="0.35">
      <c r="A902" s="15">
        <v>41316</v>
      </c>
      <c r="B902" s="9">
        <v>3876.94602991684</v>
      </c>
      <c r="C902" s="9">
        <v>4463.1606287501299</v>
      </c>
      <c r="D902" s="9">
        <v>1981.1682804361601</v>
      </c>
      <c r="E902" s="9">
        <v>3429.41997839653</v>
      </c>
      <c r="F902" s="9">
        <v>413.73743272988997</v>
      </c>
      <c r="G902" s="9">
        <v>669.37185286186696</v>
      </c>
      <c r="H902" s="9">
        <v>24.801452987511599</v>
      </c>
      <c r="I902" s="9">
        <v>367.61553187969901</v>
      </c>
      <c r="J902" s="9">
        <v>1420.03758927084</v>
      </c>
      <c r="K902" s="9">
        <v>2</v>
      </c>
      <c r="L902" s="44"/>
    </row>
    <row r="903" spans="1:12" x14ac:dyDescent="0.35">
      <c r="A903" s="10">
        <v>41344</v>
      </c>
      <c r="B903" s="9">
        <v>4076.5678825333098</v>
      </c>
      <c r="C903" s="9">
        <v>4736.1711982366496</v>
      </c>
      <c r="D903" s="9">
        <v>2180.2734969316798</v>
      </c>
      <c r="E903" s="9">
        <v>3557.0630407609101</v>
      </c>
      <c r="F903" s="9">
        <v>425.91009285755302</v>
      </c>
      <c r="G903" s="9">
        <v>707.687546039832</v>
      </c>
      <c r="H903" s="9">
        <v>18.3337548158764</v>
      </c>
      <c r="I903" s="9">
        <v>356.02087265697702</v>
      </c>
      <c r="J903" s="9">
        <v>1364.47053185441</v>
      </c>
      <c r="K903" s="9">
        <v>2</v>
      </c>
      <c r="L903" s="44"/>
    </row>
    <row r="904" spans="1:12" x14ac:dyDescent="0.35">
      <c r="A904" s="15">
        <v>41375</v>
      </c>
      <c r="B904" s="9">
        <v>4073.4959657591598</v>
      </c>
      <c r="C904" s="9">
        <v>4568.7996664704997</v>
      </c>
      <c r="D904" s="9">
        <v>2037.37492660773</v>
      </c>
      <c r="E904" s="9">
        <v>3492.59841443594</v>
      </c>
      <c r="F904" s="9">
        <v>402.61270261043097</v>
      </c>
      <c r="G904" s="9">
        <v>660.09148731925598</v>
      </c>
      <c r="H904" s="9">
        <v>89.469919661078393</v>
      </c>
      <c r="I904" s="9">
        <v>404.31003937574502</v>
      </c>
      <c r="J904" s="9">
        <v>1578.3792311934901</v>
      </c>
      <c r="K904" s="9">
        <v>7</v>
      </c>
    </row>
    <row r="905" spans="1:12" x14ac:dyDescent="0.35">
      <c r="A905" s="10">
        <v>41405</v>
      </c>
      <c r="B905" s="9">
        <v>3977.9404740078198</v>
      </c>
      <c r="C905" s="9">
        <v>4361.6711027320998</v>
      </c>
      <c r="D905" s="9">
        <v>2072.9284361935702</v>
      </c>
      <c r="E905" s="9">
        <v>3324.7033679876199</v>
      </c>
      <c r="F905" s="9">
        <v>391.55013572333701</v>
      </c>
      <c r="G905" s="9">
        <v>729.552655027784</v>
      </c>
      <c r="H905" s="9">
        <v>32.426077099991602</v>
      </c>
      <c r="I905" s="9">
        <v>376.510330791527</v>
      </c>
      <c r="J905" s="9">
        <v>1495.75488155839</v>
      </c>
      <c r="K905" s="9">
        <v>5</v>
      </c>
    </row>
    <row r="906" spans="1:12" x14ac:dyDescent="0.35">
      <c r="A906" s="15">
        <v>41436</v>
      </c>
      <c r="B906" s="9">
        <v>3919.6855967148399</v>
      </c>
      <c r="C906" s="9">
        <v>4233.92303076598</v>
      </c>
      <c r="D906" s="9">
        <v>2037.8260541613899</v>
      </c>
      <c r="E906" s="9">
        <v>3254.2219984686199</v>
      </c>
      <c r="F906" s="9">
        <v>474.33663080314301</v>
      </c>
      <c r="G906" s="9">
        <v>574.48373928990304</v>
      </c>
      <c r="H906" s="9">
        <v>37.461763077079098</v>
      </c>
      <c r="I906" s="9">
        <v>357.95589146472798</v>
      </c>
      <c r="J906" s="9">
        <v>1292.55227211787</v>
      </c>
      <c r="K906" s="9">
        <v>20</v>
      </c>
    </row>
    <row r="907" spans="1:12" x14ac:dyDescent="0.35">
      <c r="A907" s="15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2" x14ac:dyDescent="0.35">
      <c r="A908" s="15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2" x14ac:dyDescent="0.35">
      <c r="A909" s="15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2" x14ac:dyDescent="0.35">
      <c r="A910" s="15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2" x14ac:dyDescent="0.35">
      <c r="A911" s="15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2" x14ac:dyDescent="0.35">
      <c r="A912" s="15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35">
      <c r="A913" s="15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35">
      <c r="A914" s="15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35">
      <c r="A915" s="15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35">
      <c r="A916" s="15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35">
      <c r="A917" s="15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35">
      <c r="A918" s="15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35">
      <c r="A919" s="15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35">
      <c r="A920" s="15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35">
      <c r="A921" s="15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35"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ht="15.5" x14ac:dyDescent="0.35">
      <c r="A923" s="12" t="s">
        <v>13</v>
      </c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5" spans="1:11" ht="19.149999999999999" customHeight="1" x14ac:dyDescent="0.35"/>
    <row r="942" spans="1:11" x14ac:dyDescent="0.35">
      <c r="A942" s="16"/>
      <c r="B942" s="18"/>
      <c r="C942" s="18"/>
      <c r="D942" s="18"/>
      <c r="E942" s="18"/>
      <c r="F942" s="18"/>
      <c r="G942" s="18"/>
      <c r="H942" s="18"/>
      <c r="I942" s="18"/>
      <c r="J942" s="18"/>
      <c r="K942" s="18"/>
    </row>
    <row r="943" spans="1:11" x14ac:dyDescent="0.35">
      <c r="A943" s="31" t="s">
        <v>0</v>
      </c>
      <c r="B943" s="31"/>
      <c r="C943" s="31"/>
      <c r="D943" s="31"/>
      <c r="E943" s="31"/>
      <c r="F943" s="31"/>
      <c r="G943" s="31"/>
      <c r="H943" s="31"/>
      <c r="I943" s="31"/>
      <c r="J943" s="31"/>
      <c r="K943" s="31"/>
    </row>
    <row r="944" spans="1:11" x14ac:dyDescent="0.3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</row>
    <row r="945" spans="1:12" ht="23.5" x14ac:dyDescent="0.35">
      <c r="A945" s="32" t="s">
        <v>37</v>
      </c>
      <c r="B945" s="32"/>
      <c r="C945" s="32"/>
      <c r="D945" s="32"/>
      <c r="E945" s="32"/>
      <c r="F945" s="32"/>
      <c r="G945" s="32"/>
      <c r="H945" s="32"/>
      <c r="I945" s="32"/>
      <c r="J945" s="32"/>
      <c r="K945" s="32"/>
    </row>
    <row r="946" spans="1:12" ht="12.75" customHeight="1" x14ac:dyDescent="0.35">
      <c r="A946" s="2"/>
      <c r="B946" s="3"/>
      <c r="C946" s="3"/>
      <c r="D946" s="3"/>
      <c r="E946" s="3"/>
      <c r="F946" s="3"/>
      <c r="G946" s="3"/>
      <c r="H946" s="3"/>
      <c r="I946" s="3"/>
      <c r="J946" s="33" t="s">
        <v>2</v>
      </c>
      <c r="K946" s="33"/>
    </row>
    <row r="947" spans="1:12" x14ac:dyDescent="0.35">
      <c r="A947" s="34" t="s">
        <v>3</v>
      </c>
      <c r="B947" s="37" t="s">
        <v>4</v>
      </c>
      <c r="C947" s="38"/>
      <c r="D947" s="38"/>
      <c r="E947" s="38"/>
      <c r="F947" s="38"/>
      <c r="G947" s="38"/>
      <c r="H947" s="38"/>
      <c r="I947" s="38"/>
      <c r="J947" s="39"/>
      <c r="K947" s="40"/>
    </row>
    <row r="948" spans="1:12" x14ac:dyDescent="0.35">
      <c r="A948" s="35"/>
      <c r="B948" s="27" t="s">
        <v>5</v>
      </c>
      <c r="C948" s="41"/>
      <c r="D948" s="27" t="s">
        <v>6</v>
      </c>
      <c r="E948" s="41"/>
      <c r="F948" s="27" t="s">
        <v>7</v>
      </c>
      <c r="G948" s="41"/>
      <c r="H948" s="27" t="s">
        <v>8</v>
      </c>
      <c r="I948" s="41"/>
      <c r="J948" s="27" t="s">
        <v>9</v>
      </c>
      <c r="K948" s="28"/>
    </row>
    <row r="949" spans="1:12" x14ac:dyDescent="0.35">
      <c r="A949" s="36"/>
      <c r="B949" s="5" t="s">
        <v>10</v>
      </c>
      <c r="C949" s="5" t="s">
        <v>11</v>
      </c>
      <c r="D949" s="5" t="s">
        <v>10</v>
      </c>
      <c r="E949" s="5" t="s">
        <v>11</v>
      </c>
      <c r="F949" s="5" t="s">
        <v>10</v>
      </c>
      <c r="G949" s="5" t="s">
        <v>11</v>
      </c>
      <c r="H949" s="5" t="s">
        <v>10</v>
      </c>
      <c r="I949" s="5" t="s">
        <v>11</v>
      </c>
      <c r="J949" s="5" t="s">
        <v>10</v>
      </c>
      <c r="K949" s="6" t="s">
        <v>11</v>
      </c>
    </row>
    <row r="950" spans="1:12" x14ac:dyDescent="0.35">
      <c r="A950" s="21" t="s">
        <v>37</v>
      </c>
      <c r="B950" s="22">
        <f>D950+F950+H950+J950</f>
        <v>48244</v>
      </c>
      <c r="C950" s="22">
        <f>E950+G950+I950+K950</f>
        <v>52902</v>
      </c>
      <c r="D950" s="22">
        <f>SUM(D951:D962)</f>
        <v>24718</v>
      </c>
      <c r="E950" s="22">
        <f t="shared" ref="E950:K950" si="51">SUM(E951:E962)</f>
        <v>40370</v>
      </c>
      <c r="F950" s="22">
        <f t="shared" si="51"/>
        <v>5014</v>
      </c>
      <c r="G950" s="22">
        <f t="shared" si="51"/>
        <v>8319</v>
      </c>
      <c r="H950" s="22">
        <f t="shared" si="51"/>
        <v>826</v>
      </c>
      <c r="I950" s="22">
        <f t="shared" si="51"/>
        <v>4071</v>
      </c>
      <c r="J950" s="22">
        <f t="shared" si="51"/>
        <v>17686</v>
      </c>
      <c r="K950" s="22">
        <f t="shared" si="51"/>
        <v>142</v>
      </c>
      <c r="L950" s="44">
        <f>B950-C950</f>
        <v>-4658</v>
      </c>
    </row>
    <row r="951" spans="1:12" x14ac:dyDescent="0.35">
      <c r="A951" s="23">
        <v>40735</v>
      </c>
      <c r="B951" s="17">
        <f t="shared" ref="B951:C962" si="52">D951+F951+H951+J951</f>
        <v>4024</v>
      </c>
      <c r="C951" s="17">
        <f t="shared" si="52"/>
        <v>4100</v>
      </c>
      <c r="D951" s="17">
        <v>2138</v>
      </c>
      <c r="E951" s="17">
        <v>3172</v>
      </c>
      <c r="F951" s="17">
        <v>370</v>
      </c>
      <c r="G951" s="17">
        <v>634</v>
      </c>
      <c r="H951" s="17">
        <v>66</v>
      </c>
      <c r="I951" s="17">
        <v>283</v>
      </c>
      <c r="J951" s="17">
        <v>1450</v>
      </c>
      <c r="K951" s="17">
        <v>11</v>
      </c>
      <c r="L951" s="44"/>
    </row>
    <row r="952" spans="1:12" x14ac:dyDescent="0.35">
      <c r="A952" s="24">
        <v>40766</v>
      </c>
      <c r="B952" s="17">
        <f t="shared" si="52"/>
        <v>4321</v>
      </c>
      <c r="C952" s="17">
        <f t="shared" si="52"/>
        <v>4547</v>
      </c>
      <c r="D952" s="17">
        <v>2121</v>
      </c>
      <c r="E952" s="17">
        <v>3673</v>
      </c>
      <c r="F952" s="17">
        <v>429</v>
      </c>
      <c r="G952" s="17">
        <v>618</v>
      </c>
      <c r="H952" s="17">
        <v>116</v>
      </c>
      <c r="I952" s="17">
        <v>252</v>
      </c>
      <c r="J952" s="17">
        <v>1655</v>
      </c>
      <c r="K952" s="17">
        <v>4</v>
      </c>
      <c r="L952" s="44"/>
    </row>
    <row r="953" spans="1:12" x14ac:dyDescent="0.35">
      <c r="A953" s="24">
        <v>40797</v>
      </c>
      <c r="B953" s="17">
        <f t="shared" si="52"/>
        <v>3545</v>
      </c>
      <c r="C953" s="17">
        <f t="shared" si="52"/>
        <v>4610</v>
      </c>
      <c r="D953" s="17">
        <v>1895</v>
      </c>
      <c r="E953" s="17">
        <v>3522</v>
      </c>
      <c r="F953" s="17">
        <v>426</v>
      </c>
      <c r="G953" s="17">
        <v>747</v>
      </c>
      <c r="H953" s="17">
        <v>42</v>
      </c>
      <c r="I953" s="17">
        <v>339</v>
      </c>
      <c r="J953" s="17">
        <v>1182</v>
      </c>
      <c r="K953" s="17">
        <v>2</v>
      </c>
      <c r="L953" s="44"/>
    </row>
    <row r="954" spans="1:12" x14ac:dyDescent="0.35">
      <c r="A954" s="24">
        <v>40827</v>
      </c>
      <c r="B954" s="17">
        <f t="shared" si="52"/>
        <v>3932</v>
      </c>
      <c r="C954" s="17">
        <f t="shared" si="52"/>
        <v>4252</v>
      </c>
      <c r="D954" s="17">
        <v>1970</v>
      </c>
      <c r="E954" s="17">
        <v>3230</v>
      </c>
      <c r="F954" s="17">
        <v>506</v>
      </c>
      <c r="G954" s="17">
        <v>719</v>
      </c>
      <c r="H954" s="17">
        <v>69</v>
      </c>
      <c r="I954" s="17">
        <v>282</v>
      </c>
      <c r="J954" s="17">
        <v>1387</v>
      </c>
      <c r="K954" s="17">
        <v>21</v>
      </c>
      <c r="L954" s="44"/>
    </row>
    <row r="955" spans="1:12" x14ac:dyDescent="0.35">
      <c r="A955" s="24">
        <v>40858</v>
      </c>
      <c r="B955" s="17">
        <f t="shared" si="52"/>
        <v>3691</v>
      </c>
      <c r="C955" s="17">
        <f t="shared" si="52"/>
        <v>4333</v>
      </c>
      <c r="D955" s="17">
        <v>1900</v>
      </c>
      <c r="E955" s="17">
        <v>3172</v>
      </c>
      <c r="F955" s="17">
        <v>398</v>
      </c>
      <c r="G955" s="17">
        <v>658</v>
      </c>
      <c r="H955" s="17">
        <v>88</v>
      </c>
      <c r="I955" s="17">
        <v>497</v>
      </c>
      <c r="J955" s="17">
        <v>1305</v>
      </c>
      <c r="K955" s="17">
        <v>6</v>
      </c>
      <c r="L955" s="44"/>
    </row>
    <row r="956" spans="1:12" x14ac:dyDescent="0.35">
      <c r="A956" s="24">
        <v>40888</v>
      </c>
      <c r="B956" s="17">
        <f t="shared" si="52"/>
        <v>4351</v>
      </c>
      <c r="C956" s="17">
        <f t="shared" si="52"/>
        <v>4421</v>
      </c>
      <c r="D956" s="17">
        <v>2056</v>
      </c>
      <c r="E956" s="17">
        <v>3276</v>
      </c>
      <c r="F956" s="17">
        <v>533</v>
      </c>
      <c r="G956" s="17">
        <v>703</v>
      </c>
      <c r="H956" s="17">
        <v>110</v>
      </c>
      <c r="I956" s="17">
        <v>410</v>
      </c>
      <c r="J956" s="17">
        <v>1652</v>
      </c>
      <c r="K956" s="17">
        <v>32</v>
      </c>
      <c r="L956" s="44"/>
    </row>
    <row r="957" spans="1:12" x14ac:dyDescent="0.35">
      <c r="A957" s="24">
        <v>40919</v>
      </c>
      <c r="B957" s="17">
        <f t="shared" si="52"/>
        <v>3824</v>
      </c>
      <c r="C957" s="17">
        <f t="shared" si="52"/>
        <v>4240</v>
      </c>
      <c r="D957" s="17">
        <v>1974</v>
      </c>
      <c r="E957" s="17">
        <v>3366</v>
      </c>
      <c r="F957" s="17">
        <v>336</v>
      </c>
      <c r="G957" s="17">
        <v>644</v>
      </c>
      <c r="H957" s="17">
        <v>70</v>
      </c>
      <c r="I957" s="17">
        <v>222</v>
      </c>
      <c r="J957" s="17">
        <v>1444</v>
      </c>
      <c r="K957" s="17">
        <v>8</v>
      </c>
      <c r="L957" s="44"/>
    </row>
    <row r="958" spans="1:12" x14ac:dyDescent="0.35">
      <c r="A958" s="24">
        <v>40950</v>
      </c>
      <c r="B958" s="17">
        <f t="shared" si="52"/>
        <v>4210</v>
      </c>
      <c r="C958" s="17">
        <f t="shared" si="52"/>
        <v>4630</v>
      </c>
      <c r="D958" s="17">
        <v>2154</v>
      </c>
      <c r="E958" s="17">
        <v>3712</v>
      </c>
      <c r="F958" s="17">
        <v>433</v>
      </c>
      <c r="G958" s="17">
        <v>658</v>
      </c>
      <c r="H958" s="17">
        <v>41</v>
      </c>
      <c r="I958" s="17">
        <v>256</v>
      </c>
      <c r="J958" s="17">
        <v>1582</v>
      </c>
      <c r="K958" s="17">
        <v>4</v>
      </c>
      <c r="L958" s="44"/>
    </row>
    <row r="959" spans="1:12" x14ac:dyDescent="0.35">
      <c r="A959" s="24">
        <v>40979</v>
      </c>
      <c r="B959" s="17">
        <f t="shared" si="52"/>
        <v>4216</v>
      </c>
      <c r="C959" s="17">
        <f t="shared" si="52"/>
        <v>4019</v>
      </c>
      <c r="D959" s="17">
        <v>2142</v>
      </c>
      <c r="E959" s="17">
        <v>2984</v>
      </c>
      <c r="F959" s="17">
        <v>451</v>
      </c>
      <c r="G959" s="17">
        <v>678</v>
      </c>
      <c r="H959" s="17">
        <v>27</v>
      </c>
      <c r="I959" s="17">
        <v>350</v>
      </c>
      <c r="J959" s="17">
        <v>1596</v>
      </c>
      <c r="K959" s="17">
        <v>7</v>
      </c>
      <c r="L959" s="44"/>
    </row>
    <row r="960" spans="1:12" x14ac:dyDescent="0.35">
      <c r="A960" s="24">
        <v>41010</v>
      </c>
      <c r="B960" s="17">
        <f t="shared" si="52"/>
        <v>3936</v>
      </c>
      <c r="C960" s="17">
        <f t="shared" si="52"/>
        <v>4252</v>
      </c>
      <c r="D960" s="17">
        <v>2138</v>
      </c>
      <c r="E960" s="17">
        <v>3158</v>
      </c>
      <c r="F960" s="17">
        <v>350</v>
      </c>
      <c r="G960" s="17">
        <v>647</v>
      </c>
      <c r="H960" s="17">
        <v>41</v>
      </c>
      <c r="I960" s="17">
        <v>431</v>
      </c>
      <c r="J960" s="17">
        <v>1407</v>
      </c>
      <c r="K960" s="17">
        <v>16</v>
      </c>
    </row>
    <row r="961" spans="1:12" x14ac:dyDescent="0.35">
      <c r="A961" s="23">
        <v>41040</v>
      </c>
      <c r="B961" s="17">
        <f t="shared" si="52"/>
        <v>4106</v>
      </c>
      <c r="C961" s="17">
        <f t="shared" si="52"/>
        <v>4672</v>
      </c>
      <c r="D961" s="17">
        <v>2179</v>
      </c>
      <c r="E961" s="17">
        <v>3452</v>
      </c>
      <c r="F961" s="17">
        <v>351</v>
      </c>
      <c r="G961" s="17">
        <v>749</v>
      </c>
      <c r="H961" s="17">
        <v>84</v>
      </c>
      <c r="I961" s="17">
        <v>448</v>
      </c>
      <c r="J961" s="17">
        <v>1492</v>
      </c>
      <c r="K961" s="17">
        <v>23</v>
      </c>
    </row>
    <row r="962" spans="1:12" x14ac:dyDescent="0.35">
      <c r="A962" s="24">
        <v>41071</v>
      </c>
      <c r="B962" s="17">
        <f t="shared" si="52"/>
        <v>4088</v>
      </c>
      <c r="C962" s="17">
        <f t="shared" si="52"/>
        <v>4826</v>
      </c>
      <c r="D962" s="17">
        <v>2051</v>
      </c>
      <c r="E962" s="17">
        <v>3653</v>
      </c>
      <c r="F962" s="17">
        <v>431</v>
      </c>
      <c r="G962" s="17">
        <v>864</v>
      </c>
      <c r="H962" s="17">
        <v>72</v>
      </c>
      <c r="I962" s="17">
        <v>301</v>
      </c>
      <c r="J962" s="17">
        <v>1534</v>
      </c>
      <c r="K962" s="17">
        <v>8</v>
      </c>
    </row>
    <row r="963" spans="1:12" x14ac:dyDescent="0.35">
      <c r="A963" s="29" t="s">
        <v>12</v>
      </c>
      <c r="B963" s="30"/>
      <c r="C963" s="30"/>
      <c r="D963" s="30"/>
      <c r="E963" s="30"/>
      <c r="F963" s="30"/>
      <c r="G963" s="30"/>
      <c r="H963" s="30"/>
      <c r="I963" s="30"/>
      <c r="J963" s="30"/>
      <c r="K963" s="30"/>
    </row>
    <row r="964" spans="1:12" x14ac:dyDescent="0.35">
      <c r="A964" s="21" t="s">
        <v>37</v>
      </c>
      <c r="B964" s="22">
        <f>SUM(B965:B976)</f>
        <v>48261.1515150993</v>
      </c>
      <c r="C964" s="22">
        <f t="shared" ref="C964:K964" si="53">SUM(C965:C976)</f>
        <v>52920.143126794181</v>
      </c>
      <c r="D964" s="22">
        <f t="shared" si="53"/>
        <v>24722.54477693115</v>
      </c>
      <c r="E964" s="22">
        <f t="shared" si="53"/>
        <v>40412.802755166158</v>
      </c>
      <c r="F964" s="22">
        <f t="shared" si="53"/>
        <v>5010.1712506784033</v>
      </c>
      <c r="G964" s="22">
        <f t="shared" si="53"/>
        <v>8316.8058015238039</v>
      </c>
      <c r="H964" s="22">
        <f t="shared" si="53"/>
        <v>827.13016730094773</v>
      </c>
      <c r="I964" s="22">
        <f t="shared" si="53"/>
        <v>4058.4687883542301</v>
      </c>
      <c r="J964" s="22">
        <f t="shared" si="53"/>
        <v>17739.876783997312</v>
      </c>
      <c r="K964" s="22">
        <f t="shared" si="53"/>
        <v>142</v>
      </c>
      <c r="L964" s="44">
        <f>B964-C964</f>
        <v>-4658.9916116948807</v>
      </c>
    </row>
    <row r="965" spans="1:12" x14ac:dyDescent="0.35">
      <c r="A965" s="23">
        <v>40735</v>
      </c>
      <c r="B965" s="17">
        <v>4325.6442945878298</v>
      </c>
      <c r="C965" s="17">
        <v>4299.94288924181</v>
      </c>
      <c r="D965" s="17">
        <v>2306.9777253919401</v>
      </c>
      <c r="E965" s="17">
        <v>3229.7177822200201</v>
      </c>
      <c r="F965" s="17">
        <v>423.93363156102498</v>
      </c>
      <c r="G965" s="17">
        <v>672.765520418797</v>
      </c>
      <c r="H965" s="17">
        <v>64.280921195991198</v>
      </c>
      <c r="I965" s="17">
        <v>344.85206610858103</v>
      </c>
      <c r="J965" s="9">
        <v>1469.2851809066899</v>
      </c>
      <c r="K965" s="9">
        <v>11</v>
      </c>
      <c r="L965" s="44"/>
    </row>
    <row r="966" spans="1:12" x14ac:dyDescent="0.35">
      <c r="A966" s="24">
        <v>40766</v>
      </c>
      <c r="B966" s="17">
        <v>4214.5475555074099</v>
      </c>
      <c r="C966" s="17">
        <v>4418.7450296414399</v>
      </c>
      <c r="D966" s="17">
        <v>2129.92090521505</v>
      </c>
      <c r="E966" s="17">
        <v>3470.6539060565001</v>
      </c>
      <c r="F966" s="17">
        <v>439.69849088186101</v>
      </c>
      <c r="G966" s="17">
        <v>624.97629825653405</v>
      </c>
      <c r="H966" s="17">
        <v>144.97136499813399</v>
      </c>
      <c r="I966" s="17">
        <v>327.17451344969902</v>
      </c>
      <c r="J966" s="9">
        <v>1670.55101411035</v>
      </c>
      <c r="K966" s="9">
        <v>4</v>
      </c>
      <c r="L966" s="44"/>
    </row>
    <row r="967" spans="1:12" x14ac:dyDescent="0.35">
      <c r="A967" s="24">
        <v>40797</v>
      </c>
      <c r="B967" s="17">
        <v>3410.5454140749198</v>
      </c>
      <c r="C967" s="17">
        <v>4396.1383085249599</v>
      </c>
      <c r="D967" s="17">
        <v>1937.36595949704</v>
      </c>
      <c r="E967" s="17">
        <v>3419.49577370118</v>
      </c>
      <c r="F967" s="17">
        <v>446.55178263026301</v>
      </c>
      <c r="G967" s="17">
        <v>778.66656418779598</v>
      </c>
      <c r="H967" s="17">
        <v>47.9705719763489</v>
      </c>
      <c r="I967" s="17">
        <v>332.76572624705398</v>
      </c>
      <c r="J967" s="9">
        <v>1182.76387021699</v>
      </c>
      <c r="K967" s="9">
        <v>2</v>
      </c>
      <c r="L967" s="44"/>
    </row>
    <row r="968" spans="1:12" x14ac:dyDescent="0.35">
      <c r="A968" s="24">
        <v>40827</v>
      </c>
      <c r="B968" s="17">
        <v>3979.53157758726</v>
      </c>
      <c r="C968" s="17">
        <v>4350.0939759626099</v>
      </c>
      <c r="D968" s="17">
        <v>2069.8563349055098</v>
      </c>
      <c r="E968" s="17">
        <v>3359.7647129447801</v>
      </c>
      <c r="F968" s="17">
        <v>502.19283159781497</v>
      </c>
      <c r="G968" s="17">
        <v>677.13036304207606</v>
      </c>
      <c r="H968" s="17">
        <v>70.419211535796094</v>
      </c>
      <c r="I968" s="17">
        <v>281.44383089997802</v>
      </c>
      <c r="J968" s="9">
        <v>1329.0369821430299</v>
      </c>
      <c r="K968" s="9">
        <v>21</v>
      </c>
      <c r="L968" s="44"/>
    </row>
    <row r="969" spans="1:12" x14ac:dyDescent="0.35">
      <c r="A969" s="24">
        <v>40858</v>
      </c>
      <c r="B969" s="17">
        <v>3796.54513774208</v>
      </c>
      <c r="C969" s="17">
        <v>4218.2034157375801</v>
      </c>
      <c r="D969" s="17">
        <v>1985.47968681425</v>
      </c>
      <c r="E969" s="17">
        <v>3197.0596388714398</v>
      </c>
      <c r="F969" s="17">
        <v>408.496825931302</v>
      </c>
      <c r="G969" s="17">
        <v>666.51286271369804</v>
      </c>
      <c r="H969" s="17">
        <v>80.418175713066404</v>
      </c>
      <c r="I969" s="17">
        <v>334.91130339948103</v>
      </c>
      <c r="J969" s="9">
        <v>1365.1280797813799</v>
      </c>
      <c r="K969" s="9">
        <v>6</v>
      </c>
      <c r="L969" s="44"/>
    </row>
    <row r="970" spans="1:12" x14ac:dyDescent="0.35">
      <c r="A970" s="24">
        <v>40888</v>
      </c>
      <c r="B970" s="17">
        <v>4258.6742202588803</v>
      </c>
      <c r="C970" s="17">
        <v>4434.9153023626604</v>
      </c>
      <c r="D970" s="17">
        <v>2080.41831891328</v>
      </c>
      <c r="E970" s="17">
        <v>3327.76259782738</v>
      </c>
      <c r="F970" s="17">
        <v>424.06811000246398</v>
      </c>
      <c r="G970" s="17">
        <v>665.202400969216</v>
      </c>
      <c r="H970" s="17">
        <v>94.010380679186497</v>
      </c>
      <c r="I970" s="17">
        <v>442.09772877337502</v>
      </c>
      <c r="J970" s="9">
        <v>1528.3497578300201</v>
      </c>
      <c r="K970" s="9">
        <v>32</v>
      </c>
      <c r="L970" s="44"/>
    </row>
    <row r="971" spans="1:12" x14ac:dyDescent="0.35">
      <c r="A971" s="24">
        <v>40919</v>
      </c>
      <c r="B971" s="17">
        <v>4157.0207034065397</v>
      </c>
      <c r="C971" s="17">
        <v>4441.7558815134198</v>
      </c>
      <c r="D971" s="17">
        <v>2056.3978883095501</v>
      </c>
      <c r="E971" s="17">
        <v>3346.8757075383701</v>
      </c>
      <c r="F971" s="17">
        <v>396.50592197918598</v>
      </c>
      <c r="G971" s="17">
        <v>698.884133042857</v>
      </c>
      <c r="H971" s="17">
        <v>73.386646531888402</v>
      </c>
      <c r="I971" s="17">
        <v>316.49994028395997</v>
      </c>
      <c r="J971" s="9">
        <v>1575.4469966751601</v>
      </c>
      <c r="K971" s="9">
        <v>8</v>
      </c>
      <c r="L971" s="44"/>
    </row>
    <row r="972" spans="1:12" x14ac:dyDescent="0.35">
      <c r="A972" s="24">
        <v>40950</v>
      </c>
      <c r="B972" s="17">
        <v>4280.7981614206101</v>
      </c>
      <c r="C972" s="17">
        <v>4932.5050024288303</v>
      </c>
      <c r="D972" s="17">
        <v>2087.71315565142</v>
      </c>
      <c r="E972" s="17">
        <v>3942.5666246645501</v>
      </c>
      <c r="F972" s="17">
        <v>457.570245172049</v>
      </c>
      <c r="G972" s="17">
        <v>730.64406416393899</v>
      </c>
      <c r="H972" s="17">
        <v>45.489821954578098</v>
      </c>
      <c r="I972" s="17">
        <v>304.39147153019098</v>
      </c>
      <c r="J972" s="9">
        <v>1756.49192734642</v>
      </c>
      <c r="K972" s="9">
        <v>4</v>
      </c>
      <c r="L972" s="44"/>
    </row>
    <row r="973" spans="1:12" x14ac:dyDescent="0.35">
      <c r="A973" s="24">
        <v>40979</v>
      </c>
      <c r="B973" s="17">
        <v>4084.8428669037999</v>
      </c>
      <c r="C973" s="17">
        <v>4127.4652470654401</v>
      </c>
      <c r="D973" s="17">
        <v>2046.2917719930199</v>
      </c>
      <c r="E973" s="17">
        <v>3040.4339190771302</v>
      </c>
      <c r="F973" s="17">
        <v>409.22350143433999</v>
      </c>
      <c r="G973" s="17">
        <v>669.35053674825804</v>
      </c>
      <c r="H973" s="17">
        <v>29.322976101774699</v>
      </c>
      <c r="I973" s="17">
        <v>319.33636225721301</v>
      </c>
      <c r="J973" s="9">
        <v>1533.5252288183401</v>
      </c>
      <c r="K973" s="9">
        <v>7</v>
      </c>
      <c r="L973" s="44"/>
    </row>
    <row r="974" spans="1:12" x14ac:dyDescent="0.35">
      <c r="A974" s="24">
        <v>41010</v>
      </c>
      <c r="B974" s="17">
        <v>3900.8231491407901</v>
      </c>
      <c r="C974" s="17">
        <v>4370.6306718226997</v>
      </c>
      <c r="D974" s="17">
        <v>2046.6481347204401</v>
      </c>
      <c r="E974" s="17">
        <v>3313.5274011845099</v>
      </c>
      <c r="F974" s="17">
        <v>336.359173214679</v>
      </c>
      <c r="G974" s="17">
        <v>652.85919412950602</v>
      </c>
      <c r="H974" s="17">
        <v>46.352152288932103</v>
      </c>
      <c r="I974" s="17">
        <v>383.45869866272199</v>
      </c>
      <c r="J974" s="9">
        <v>1437.3654246343101</v>
      </c>
      <c r="K974" s="9">
        <v>16</v>
      </c>
      <c r="L974" s="44"/>
    </row>
    <row r="975" spans="1:12" x14ac:dyDescent="0.35">
      <c r="A975" s="24">
        <v>41040</v>
      </c>
      <c r="B975" s="17">
        <v>3941.1812532854101</v>
      </c>
      <c r="C975" s="17">
        <v>4336.6308712187101</v>
      </c>
      <c r="D975" s="17">
        <v>1984.76339313175</v>
      </c>
      <c r="E975" s="17">
        <v>3313.2418369738698</v>
      </c>
      <c r="F975" s="17">
        <v>367.62521585545397</v>
      </c>
      <c r="G975" s="17">
        <v>706.36506423528897</v>
      </c>
      <c r="H975" s="17">
        <v>80.808145197195898</v>
      </c>
      <c r="I975" s="17">
        <v>333.21036034197698</v>
      </c>
      <c r="J975" s="9">
        <v>1485.25026437473</v>
      </c>
      <c r="K975" s="9">
        <v>23</v>
      </c>
      <c r="L975" s="44"/>
    </row>
    <row r="976" spans="1:12" x14ac:dyDescent="0.35">
      <c r="A976" s="24">
        <v>41071</v>
      </c>
      <c r="B976" s="17">
        <v>3910.99718118377</v>
      </c>
      <c r="C976" s="17">
        <v>4593.1165312740204</v>
      </c>
      <c r="D976" s="17">
        <v>1990.7115023879001</v>
      </c>
      <c r="E976" s="17">
        <v>3451.7028541064301</v>
      </c>
      <c r="F976" s="17">
        <v>397.94552041796499</v>
      </c>
      <c r="G976" s="17">
        <v>773.44879961583695</v>
      </c>
      <c r="H976" s="17">
        <v>49.699799128055602</v>
      </c>
      <c r="I976" s="17">
        <v>338.3267864</v>
      </c>
      <c r="J976" s="9">
        <v>1406.6820571598901</v>
      </c>
      <c r="K976" s="9">
        <v>8</v>
      </c>
      <c r="L976" s="44"/>
    </row>
    <row r="977" spans="1:11" x14ac:dyDescent="0.35">
      <c r="A977" s="24"/>
      <c r="B977" s="18"/>
      <c r="C977" s="18"/>
      <c r="D977" s="18"/>
      <c r="E977" s="18"/>
      <c r="F977" s="18"/>
      <c r="G977" s="18"/>
      <c r="H977" s="18"/>
      <c r="I977" s="18"/>
      <c r="J977" s="18"/>
      <c r="K977" s="18"/>
    </row>
    <row r="978" spans="1:11" x14ac:dyDescent="0.35">
      <c r="A978" s="24"/>
      <c r="B978" s="18"/>
      <c r="C978" s="18"/>
      <c r="D978" s="18"/>
      <c r="E978" s="18"/>
      <c r="F978" s="18"/>
      <c r="G978" s="18"/>
      <c r="H978" s="18"/>
      <c r="I978" s="18"/>
      <c r="J978" s="18"/>
      <c r="K978" s="18"/>
    </row>
    <row r="979" spans="1:11" x14ac:dyDescent="0.35">
      <c r="A979" s="24"/>
      <c r="B979" s="18"/>
      <c r="C979" s="18"/>
      <c r="D979" s="18"/>
      <c r="E979" s="18"/>
      <c r="F979" s="18"/>
      <c r="G979" s="18"/>
      <c r="H979" s="18"/>
      <c r="I979" s="18"/>
      <c r="J979" s="18"/>
      <c r="K979" s="18"/>
    </row>
    <row r="980" spans="1:11" x14ac:dyDescent="0.35">
      <c r="A980" s="24"/>
      <c r="B980" s="18"/>
      <c r="C980" s="18"/>
      <c r="D980" s="18"/>
      <c r="E980" s="18"/>
      <c r="F980" s="18"/>
      <c r="G980" s="18"/>
      <c r="H980" s="18"/>
      <c r="I980" s="18"/>
      <c r="J980" s="18"/>
      <c r="K980" s="18"/>
    </row>
    <row r="981" spans="1:11" x14ac:dyDescent="0.35">
      <c r="A981" s="24"/>
      <c r="B981" s="18"/>
      <c r="C981" s="18"/>
      <c r="D981" s="18"/>
      <c r="E981" s="18"/>
      <c r="F981" s="18"/>
      <c r="G981" s="18"/>
      <c r="H981" s="18"/>
      <c r="I981" s="18"/>
      <c r="J981" s="18"/>
      <c r="K981" s="18"/>
    </row>
    <row r="982" spans="1:11" x14ac:dyDescent="0.35">
      <c r="A982" s="24"/>
      <c r="B982" s="18"/>
      <c r="C982" s="18"/>
      <c r="D982" s="18"/>
      <c r="E982" s="18"/>
      <c r="F982" s="18"/>
      <c r="G982" s="18"/>
      <c r="H982" s="18"/>
      <c r="I982" s="18"/>
      <c r="J982" s="18"/>
      <c r="K982" s="18"/>
    </row>
    <row r="983" spans="1:11" x14ac:dyDescent="0.35">
      <c r="A983" s="24"/>
      <c r="B983" s="18"/>
      <c r="C983" s="18"/>
      <c r="D983" s="18"/>
      <c r="E983" s="18"/>
      <c r="F983" s="18"/>
      <c r="G983" s="18"/>
      <c r="H983" s="18"/>
      <c r="I983" s="18"/>
      <c r="J983" s="18"/>
      <c r="K983" s="18"/>
    </row>
    <row r="984" spans="1:11" x14ac:dyDescent="0.35">
      <c r="A984" s="24"/>
      <c r="B984" s="18"/>
      <c r="C984" s="18"/>
      <c r="D984" s="18"/>
      <c r="E984" s="18"/>
      <c r="F984" s="18"/>
      <c r="G984" s="18"/>
      <c r="H984" s="18"/>
      <c r="I984" s="18"/>
      <c r="J984" s="18"/>
      <c r="K984" s="18"/>
    </row>
    <row r="985" spans="1:11" x14ac:dyDescent="0.35">
      <c r="A985" s="24"/>
      <c r="B985" s="18"/>
      <c r="C985" s="18"/>
      <c r="D985" s="18"/>
      <c r="E985" s="18"/>
      <c r="F985" s="18"/>
      <c r="G985" s="18"/>
      <c r="H985" s="18"/>
      <c r="I985" s="18"/>
      <c r="J985" s="18"/>
      <c r="K985" s="18"/>
    </row>
    <row r="986" spans="1:11" ht="20.25" customHeight="1" x14ac:dyDescent="0.35">
      <c r="A986" s="24"/>
      <c r="B986" s="18"/>
      <c r="C986" s="18"/>
      <c r="D986" s="18"/>
      <c r="E986" s="18"/>
      <c r="F986" s="18"/>
      <c r="G986" s="18"/>
      <c r="H986" s="18"/>
      <c r="I986" s="18"/>
      <c r="J986" s="18"/>
      <c r="K986" s="18"/>
    </row>
    <row r="987" spans="1:11" x14ac:dyDescent="0.35">
      <c r="A987" s="24"/>
      <c r="B987" s="18"/>
      <c r="C987" s="18"/>
      <c r="D987" s="18"/>
      <c r="E987" s="18"/>
      <c r="F987" s="18"/>
      <c r="G987" s="18"/>
      <c r="H987" s="18"/>
      <c r="I987" s="18"/>
      <c r="J987" s="18"/>
      <c r="K987" s="18"/>
    </row>
    <row r="988" spans="1:11" x14ac:dyDescent="0.35">
      <c r="A988" s="24"/>
      <c r="B988" s="18"/>
      <c r="C988" s="18"/>
      <c r="D988" s="18"/>
      <c r="E988" s="18"/>
      <c r="F988" s="18"/>
      <c r="G988" s="18"/>
      <c r="H988" s="18"/>
      <c r="I988" s="18"/>
      <c r="J988" s="18"/>
      <c r="K988" s="18"/>
    </row>
    <row r="989" spans="1:11" x14ac:dyDescent="0.35">
      <c r="A989" s="24"/>
      <c r="B989" s="18"/>
      <c r="C989" s="18"/>
      <c r="D989" s="18"/>
      <c r="E989" s="18"/>
      <c r="F989" s="18"/>
      <c r="G989" s="18"/>
      <c r="H989" s="18"/>
      <c r="I989" s="18"/>
      <c r="J989" s="18"/>
      <c r="K989" s="18"/>
    </row>
    <row r="990" spans="1:11" ht="15.5" x14ac:dyDescent="0.35">
      <c r="A990" s="12" t="s">
        <v>13</v>
      </c>
      <c r="B990" s="18"/>
      <c r="C990" s="18"/>
      <c r="D990" s="18"/>
      <c r="E990" s="18"/>
      <c r="F990" s="18"/>
      <c r="G990" s="18"/>
      <c r="H990" s="18"/>
      <c r="I990" s="18"/>
      <c r="J990" s="18"/>
      <c r="K990" s="18"/>
    </row>
    <row r="991" spans="1:11" ht="15.5" x14ac:dyDescent="0.35">
      <c r="A991" s="12"/>
      <c r="B991" s="18"/>
      <c r="C991" s="18"/>
      <c r="D991" s="18"/>
      <c r="E991" s="18"/>
      <c r="F991" s="18"/>
      <c r="G991" s="18"/>
      <c r="H991" s="18"/>
      <c r="I991" s="18"/>
      <c r="J991" s="18"/>
      <c r="K991" s="18"/>
    </row>
    <row r="992" spans="1:11" ht="15.5" x14ac:dyDescent="0.35">
      <c r="A992" s="12"/>
      <c r="B992" s="18"/>
      <c r="C992" s="18"/>
      <c r="D992" s="18"/>
      <c r="E992" s="18"/>
      <c r="F992" s="18"/>
      <c r="G992" s="18"/>
      <c r="H992" s="18"/>
      <c r="I992" s="18"/>
      <c r="J992" s="18"/>
      <c r="K992" s="18"/>
    </row>
    <row r="993" spans="1:11" ht="15.5" x14ac:dyDescent="0.35">
      <c r="A993" s="12"/>
      <c r="B993" s="18"/>
      <c r="C993" s="18"/>
      <c r="D993" s="18"/>
      <c r="E993" s="18"/>
      <c r="F993" s="18"/>
      <c r="G993" s="18"/>
      <c r="H993" s="18"/>
      <c r="I993" s="18"/>
      <c r="J993" s="18"/>
      <c r="K993" s="18"/>
    </row>
    <row r="994" spans="1:11" ht="15.5" x14ac:dyDescent="0.35">
      <c r="A994" s="12"/>
      <c r="B994" s="18"/>
      <c r="C994" s="18"/>
      <c r="D994" s="18"/>
      <c r="E994" s="18"/>
      <c r="F994" s="18"/>
      <c r="G994" s="18"/>
      <c r="H994" s="18"/>
      <c r="I994" s="18"/>
      <c r="J994" s="18"/>
      <c r="K994" s="18"/>
    </row>
    <row r="995" spans="1:11" ht="15.5" x14ac:dyDescent="0.35">
      <c r="A995" s="12"/>
      <c r="B995" s="18"/>
      <c r="C995" s="18"/>
      <c r="D995" s="18"/>
      <c r="E995" s="18"/>
      <c r="F995" s="18"/>
      <c r="G995" s="18"/>
      <c r="H995" s="18"/>
      <c r="I995" s="18"/>
      <c r="J995" s="18"/>
      <c r="K995" s="18"/>
    </row>
    <row r="996" spans="1:11" ht="15.5" x14ac:dyDescent="0.35">
      <c r="A996" s="12"/>
      <c r="B996" s="18"/>
      <c r="C996" s="18"/>
      <c r="D996" s="18"/>
      <c r="E996" s="18"/>
      <c r="F996" s="18"/>
      <c r="G996" s="18"/>
      <c r="H996" s="18"/>
      <c r="I996" s="18"/>
      <c r="J996" s="18"/>
      <c r="K996" s="18"/>
    </row>
    <row r="997" spans="1:11" ht="15.5" x14ac:dyDescent="0.35">
      <c r="A997" s="12"/>
      <c r="B997" s="18"/>
      <c r="C997" s="18"/>
      <c r="D997" s="18"/>
      <c r="E997" s="18"/>
      <c r="F997" s="18"/>
      <c r="G997" s="18"/>
      <c r="H997" s="18"/>
      <c r="I997" s="18"/>
      <c r="J997" s="18"/>
      <c r="K997" s="18"/>
    </row>
    <row r="998" spans="1:11" ht="15.5" x14ac:dyDescent="0.35">
      <c r="A998" s="12"/>
      <c r="B998" s="18"/>
      <c r="C998" s="18"/>
      <c r="D998" s="18"/>
      <c r="E998" s="18"/>
      <c r="F998" s="18"/>
      <c r="G998" s="18"/>
      <c r="H998" s="18"/>
      <c r="I998" s="18"/>
      <c r="J998" s="18"/>
      <c r="K998" s="18"/>
    </row>
    <row r="999" spans="1:11" ht="15.5" x14ac:dyDescent="0.35">
      <c r="A999" s="12"/>
      <c r="B999" s="18"/>
      <c r="C999" s="18"/>
      <c r="D999" s="18"/>
      <c r="E999" s="18"/>
      <c r="F999" s="18"/>
      <c r="G999" s="18"/>
      <c r="H999" s="18"/>
      <c r="I999" s="18"/>
      <c r="J999" s="18"/>
      <c r="K999" s="18"/>
    </row>
    <row r="1000" spans="1:11" ht="15.5" x14ac:dyDescent="0.35">
      <c r="A1000" s="12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</row>
    <row r="1001" spans="1:11" ht="15.5" x14ac:dyDescent="0.35">
      <c r="A1001" s="12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</row>
    <row r="1002" spans="1:11" ht="15.5" x14ac:dyDescent="0.35">
      <c r="A1002" s="12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</row>
    <row r="1003" spans="1:11" ht="15.5" x14ac:dyDescent="0.35">
      <c r="A1003" s="12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</row>
    <row r="1004" spans="1:11" x14ac:dyDescent="0.35">
      <c r="A1004" s="24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</row>
    <row r="1005" spans="1:11" x14ac:dyDescent="0.35"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</row>
    <row r="1006" spans="1:11" x14ac:dyDescent="0.35">
      <c r="A1006" s="24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</row>
    <row r="1007" spans="1:11" x14ac:dyDescent="0.35">
      <c r="A1007" s="16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</row>
    <row r="1008" spans="1:11" x14ac:dyDescent="0.35">
      <c r="A1008" s="31" t="s">
        <v>0</v>
      </c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</row>
    <row r="1009" spans="1:12" x14ac:dyDescent="0.35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</row>
    <row r="1010" spans="1:12" ht="23.5" x14ac:dyDescent="0.35">
      <c r="A1010" s="32" t="s">
        <v>38</v>
      </c>
      <c r="B1010" s="32"/>
      <c r="C1010" s="32"/>
      <c r="D1010" s="32"/>
      <c r="E1010" s="32"/>
      <c r="F1010" s="32"/>
      <c r="G1010" s="32"/>
      <c r="H1010" s="32"/>
      <c r="I1010" s="32"/>
      <c r="J1010" s="32"/>
      <c r="K1010" s="32"/>
    </row>
    <row r="1011" spans="1:12" ht="14.25" customHeight="1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33" t="s">
        <v>2</v>
      </c>
      <c r="K1011" s="33"/>
    </row>
    <row r="1012" spans="1:12" x14ac:dyDescent="0.35">
      <c r="A1012" s="34" t="s">
        <v>3</v>
      </c>
      <c r="B1012" s="37" t="s">
        <v>4</v>
      </c>
      <c r="C1012" s="38"/>
      <c r="D1012" s="38"/>
      <c r="E1012" s="38"/>
      <c r="F1012" s="38"/>
      <c r="G1012" s="38"/>
      <c r="H1012" s="38"/>
      <c r="I1012" s="38"/>
      <c r="J1012" s="39"/>
      <c r="K1012" s="40"/>
    </row>
    <row r="1013" spans="1:12" x14ac:dyDescent="0.35">
      <c r="A1013" s="35"/>
      <c r="B1013" s="27" t="s">
        <v>5</v>
      </c>
      <c r="C1013" s="41"/>
      <c r="D1013" s="27" t="s">
        <v>6</v>
      </c>
      <c r="E1013" s="41"/>
      <c r="F1013" s="27" t="s">
        <v>7</v>
      </c>
      <c r="G1013" s="41"/>
      <c r="H1013" s="27" t="s">
        <v>8</v>
      </c>
      <c r="I1013" s="41"/>
      <c r="J1013" s="27" t="s">
        <v>9</v>
      </c>
      <c r="K1013" s="28"/>
    </row>
    <row r="1014" spans="1:12" x14ac:dyDescent="0.35">
      <c r="A1014" s="36"/>
      <c r="B1014" s="5" t="s">
        <v>10</v>
      </c>
      <c r="C1014" s="5" t="s">
        <v>11</v>
      </c>
      <c r="D1014" s="5" t="s">
        <v>10</v>
      </c>
      <c r="E1014" s="5" t="s">
        <v>11</v>
      </c>
      <c r="F1014" s="5" t="s">
        <v>10</v>
      </c>
      <c r="G1014" s="5" t="s">
        <v>11</v>
      </c>
      <c r="H1014" s="5" t="s">
        <v>10</v>
      </c>
      <c r="I1014" s="5" t="s">
        <v>11</v>
      </c>
      <c r="J1014" s="5" t="s">
        <v>10</v>
      </c>
      <c r="K1014" s="6" t="s">
        <v>11</v>
      </c>
    </row>
    <row r="1015" spans="1:12" x14ac:dyDescent="0.35">
      <c r="A1015" s="7" t="s">
        <v>38</v>
      </c>
      <c r="B1015" s="8">
        <f>D1015+F1015+H1015+J1015</f>
        <v>47693</v>
      </c>
      <c r="C1015" s="8">
        <f>E1015+G1015+I1015+K1015</f>
        <v>47479</v>
      </c>
      <c r="D1015" s="8">
        <f>SUM(D1016:D1027)</f>
        <v>25369</v>
      </c>
      <c r="E1015" s="8">
        <f t="shared" ref="E1015:K1015" si="54">SUM(E1016:E1027)</f>
        <v>35796</v>
      </c>
      <c r="F1015" s="8">
        <f t="shared" si="54"/>
        <v>5745</v>
      </c>
      <c r="G1015" s="8">
        <f t="shared" si="54"/>
        <v>7774</v>
      </c>
      <c r="H1015" s="8">
        <f t="shared" si="54"/>
        <v>716</v>
      </c>
      <c r="I1015" s="8">
        <f t="shared" si="54"/>
        <v>3733</v>
      </c>
      <c r="J1015" s="8">
        <f t="shared" si="54"/>
        <v>15863</v>
      </c>
      <c r="K1015" s="8">
        <f t="shared" si="54"/>
        <v>176</v>
      </c>
      <c r="L1015" s="44">
        <f>B1015-C1015</f>
        <v>214</v>
      </c>
    </row>
    <row r="1016" spans="1:12" x14ac:dyDescent="0.35">
      <c r="A1016" s="15">
        <v>40390</v>
      </c>
      <c r="B1016" s="9">
        <f t="shared" ref="B1016:C1027" si="55">D1016+F1016+H1016+J1016</f>
        <v>3169</v>
      </c>
      <c r="C1016" s="9">
        <f t="shared" si="55"/>
        <v>3792</v>
      </c>
      <c r="D1016" s="9">
        <v>1654</v>
      </c>
      <c r="E1016" s="9">
        <v>2920</v>
      </c>
      <c r="F1016" s="9">
        <v>315</v>
      </c>
      <c r="G1016" s="9">
        <v>570</v>
      </c>
      <c r="H1016" s="9">
        <v>55</v>
      </c>
      <c r="I1016" s="9">
        <v>287</v>
      </c>
      <c r="J1016" s="9">
        <v>1145</v>
      </c>
      <c r="K1016" s="9">
        <v>15</v>
      </c>
      <c r="L1016" s="44"/>
    </row>
    <row r="1017" spans="1:12" x14ac:dyDescent="0.35">
      <c r="A1017" s="15">
        <v>40421</v>
      </c>
      <c r="B1017" s="9">
        <f t="shared" si="55"/>
        <v>3423</v>
      </c>
      <c r="C1017" s="9">
        <f t="shared" si="55"/>
        <v>3771</v>
      </c>
      <c r="D1017" s="9">
        <v>1819</v>
      </c>
      <c r="E1017" s="9">
        <v>2925</v>
      </c>
      <c r="F1017" s="9">
        <v>356</v>
      </c>
      <c r="G1017" s="9">
        <v>569</v>
      </c>
      <c r="H1017" s="9">
        <v>60</v>
      </c>
      <c r="I1017" s="9">
        <v>260</v>
      </c>
      <c r="J1017" s="9">
        <v>1188</v>
      </c>
      <c r="K1017" s="9">
        <v>17</v>
      </c>
      <c r="L1017" s="44"/>
    </row>
    <row r="1018" spans="1:12" x14ac:dyDescent="0.35">
      <c r="A1018" s="15">
        <v>40451</v>
      </c>
      <c r="B1018" s="9">
        <f t="shared" si="55"/>
        <v>3725</v>
      </c>
      <c r="C1018" s="9">
        <f t="shared" si="55"/>
        <v>3296</v>
      </c>
      <c r="D1018" s="9">
        <v>1796</v>
      </c>
      <c r="E1018" s="9">
        <v>2392</v>
      </c>
      <c r="F1018" s="9">
        <v>397</v>
      </c>
      <c r="G1018" s="9">
        <v>603</v>
      </c>
      <c r="H1018" s="9">
        <v>70</v>
      </c>
      <c r="I1018" s="9">
        <v>286</v>
      </c>
      <c r="J1018" s="9">
        <v>1462</v>
      </c>
      <c r="K1018" s="9">
        <v>15</v>
      </c>
      <c r="L1018" s="44"/>
    </row>
    <row r="1019" spans="1:12" x14ac:dyDescent="0.35">
      <c r="A1019" s="15">
        <v>40482</v>
      </c>
      <c r="B1019" s="9">
        <f t="shared" si="55"/>
        <v>3597</v>
      </c>
      <c r="C1019" s="9">
        <f t="shared" si="55"/>
        <v>3592</v>
      </c>
      <c r="D1019" s="9">
        <v>1841</v>
      </c>
      <c r="E1019" s="9">
        <v>2613</v>
      </c>
      <c r="F1019" s="9">
        <v>419</v>
      </c>
      <c r="G1019" s="9">
        <v>709</v>
      </c>
      <c r="H1019" s="9">
        <v>61</v>
      </c>
      <c r="I1019" s="9">
        <v>256</v>
      </c>
      <c r="J1019" s="9">
        <v>1276</v>
      </c>
      <c r="K1019" s="9">
        <v>14</v>
      </c>
      <c r="L1019" s="44"/>
    </row>
    <row r="1020" spans="1:12" x14ac:dyDescent="0.35">
      <c r="A1020" s="15">
        <v>40512</v>
      </c>
      <c r="B1020" s="9">
        <f t="shared" si="55"/>
        <v>3877</v>
      </c>
      <c r="C1020" s="9">
        <f t="shared" si="55"/>
        <v>3924</v>
      </c>
      <c r="D1020" s="9">
        <v>1935</v>
      </c>
      <c r="E1020" s="9">
        <v>2805</v>
      </c>
      <c r="F1020" s="9">
        <v>543</v>
      </c>
      <c r="G1020" s="9">
        <v>603</v>
      </c>
      <c r="H1020" s="9">
        <v>59</v>
      </c>
      <c r="I1020" s="9">
        <v>507</v>
      </c>
      <c r="J1020" s="9">
        <v>1340</v>
      </c>
      <c r="K1020" s="9">
        <v>9</v>
      </c>
      <c r="L1020" s="44"/>
    </row>
    <row r="1021" spans="1:12" x14ac:dyDescent="0.35">
      <c r="A1021" s="15">
        <v>40543</v>
      </c>
      <c r="B1021" s="9">
        <f t="shared" si="55"/>
        <v>4712</v>
      </c>
      <c r="C1021" s="9">
        <f t="shared" si="55"/>
        <v>4106</v>
      </c>
      <c r="D1021" s="9">
        <v>2076</v>
      </c>
      <c r="E1021" s="9">
        <v>3191</v>
      </c>
      <c r="F1021" s="9">
        <v>1272</v>
      </c>
      <c r="G1021" s="9">
        <v>643</v>
      </c>
      <c r="H1021" s="9">
        <v>56</v>
      </c>
      <c r="I1021" s="9">
        <v>262</v>
      </c>
      <c r="J1021" s="9">
        <v>1308</v>
      </c>
      <c r="K1021" s="9">
        <v>10</v>
      </c>
      <c r="L1021" s="44"/>
    </row>
    <row r="1022" spans="1:12" x14ac:dyDescent="0.35">
      <c r="A1022" s="15">
        <v>40574</v>
      </c>
      <c r="B1022" s="9">
        <f t="shared" si="55"/>
        <v>3488</v>
      </c>
      <c r="C1022" s="9">
        <f t="shared" si="55"/>
        <v>3606</v>
      </c>
      <c r="D1022" s="9">
        <v>2039</v>
      </c>
      <c r="E1022" s="9">
        <v>2791</v>
      </c>
      <c r="F1022" s="9">
        <v>353</v>
      </c>
      <c r="G1022" s="9">
        <v>589</v>
      </c>
      <c r="H1022" s="9">
        <v>43</v>
      </c>
      <c r="I1022" s="9">
        <v>210</v>
      </c>
      <c r="J1022" s="9">
        <v>1053</v>
      </c>
      <c r="K1022" s="9">
        <v>16</v>
      </c>
      <c r="L1022" s="44"/>
    </row>
    <row r="1023" spans="1:12" x14ac:dyDescent="0.35">
      <c r="A1023" s="15">
        <v>40602</v>
      </c>
      <c r="B1023" s="9">
        <f t="shared" si="55"/>
        <v>3838</v>
      </c>
      <c r="C1023" s="9">
        <f t="shared" si="55"/>
        <v>3936</v>
      </c>
      <c r="D1023" s="9">
        <v>2260</v>
      </c>
      <c r="E1023" s="9">
        <v>3074</v>
      </c>
      <c r="F1023" s="9">
        <v>373</v>
      </c>
      <c r="G1023" s="9">
        <v>572</v>
      </c>
      <c r="H1023" s="9">
        <v>42</v>
      </c>
      <c r="I1023" s="9">
        <v>276</v>
      </c>
      <c r="J1023" s="9">
        <v>1163</v>
      </c>
      <c r="K1023" s="9">
        <v>14</v>
      </c>
      <c r="L1023" s="44"/>
    </row>
    <row r="1024" spans="1:12" x14ac:dyDescent="0.35">
      <c r="A1024" s="15">
        <v>40633</v>
      </c>
      <c r="B1024" s="9">
        <f t="shared" si="55"/>
        <v>4526</v>
      </c>
      <c r="C1024" s="9">
        <f t="shared" si="55"/>
        <v>4342</v>
      </c>
      <c r="D1024" s="9">
        <v>2477</v>
      </c>
      <c r="E1024" s="9">
        <v>3288</v>
      </c>
      <c r="F1024" s="9">
        <v>393</v>
      </c>
      <c r="G1024" s="9">
        <v>682</v>
      </c>
      <c r="H1024" s="9">
        <v>47</v>
      </c>
      <c r="I1024" s="9">
        <v>356</v>
      </c>
      <c r="J1024" s="9">
        <v>1609</v>
      </c>
      <c r="K1024" s="9">
        <v>16</v>
      </c>
      <c r="L1024" s="44"/>
    </row>
    <row r="1025" spans="1:12" x14ac:dyDescent="0.35">
      <c r="A1025" s="15">
        <v>40663</v>
      </c>
      <c r="B1025" s="9">
        <f t="shared" si="55"/>
        <v>4373</v>
      </c>
      <c r="C1025" s="9">
        <f t="shared" si="55"/>
        <v>3897</v>
      </c>
      <c r="D1025" s="9">
        <v>2571</v>
      </c>
      <c r="E1025" s="9">
        <v>2904</v>
      </c>
      <c r="F1025" s="9">
        <v>478</v>
      </c>
      <c r="G1025" s="9">
        <v>648</v>
      </c>
      <c r="H1025" s="9">
        <v>70</v>
      </c>
      <c r="I1025" s="9">
        <v>328</v>
      </c>
      <c r="J1025" s="9">
        <v>1254</v>
      </c>
      <c r="K1025" s="9">
        <v>17</v>
      </c>
      <c r="L1025" s="44"/>
    </row>
    <row r="1026" spans="1:12" x14ac:dyDescent="0.35">
      <c r="A1026" s="15">
        <v>40694</v>
      </c>
      <c r="B1026" s="9">
        <f t="shared" si="55"/>
        <v>4076</v>
      </c>
      <c r="C1026" s="9">
        <f t="shared" si="55"/>
        <v>4621</v>
      </c>
      <c r="D1026" s="9">
        <v>2239</v>
      </c>
      <c r="E1026" s="9">
        <v>3350</v>
      </c>
      <c r="F1026" s="9">
        <v>408</v>
      </c>
      <c r="G1026" s="9">
        <v>760</v>
      </c>
      <c r="H1026" s="9">
        <v>61</v>
      </c>
      <c r="I1026" s="9">
        <v>492</v>
      </c>
      <c r="J1026" s="9">
        <v>1368</v>
      </c>
      <c r="K1026" s="9">
        <v>19</v>
      </c>
      <c r="L1026" s="44"/>
    </row>
    <row r="1027" spans="1:12" x14ac:dyDescent="0.35">
      <c r="A1027" s="15">
        <v>40724</v>
      </c>
      <c r="B1027" s="9">
        <f t="shared" si="55"/>
        <v>4889</v>
      </c>
      <c r="C1027" s="9">
        <f t="shared" si="55"/>
        <v>4596</v>
      </c>
      <c r="D1027" s="9">
        <v>2662</v>
      </c>
      <c r="E1027" s="9">
        <v>3543</v>
      </c>
      <c r="F1027" s="9">
        <v>438</v>
      </c>
      <c r="G1027" s="9">
        <v>826</v>
      </c>
      <c r="H1027" s="9">
        <v>92</v>
      </c>
      <c r="I1027" s="9">
        <v>213</v>
      </c>
      <c r="J1027" s="9">
        <v>1697</v>
      </c>
      <c r="K1027" s="9">
        <v>14</v>
      </c>
      <c r="L1027" s="44"/>
    </row>
    <row r="1028" spans="1:12" x14ac:dyDescent="0.35">
      <c r="C1028" s="9"/>
    </row>
    <row r="1029" spans="1:12" x14ac:dyDescent="0.35">
      <c r="A1029" s="29" t="s">
        <v>12</v>
      </c>
      <c r="B1029" s="30"/>
      <c r="C1029" s="30"/>
      <c r="D1029" s="30"/>
      <c r="E1029" s="30"/>
      <c r="F1029" s="30"/>
      <c r="G1029" s="30"/>
      <c r="H1029" s="30"/>
      <c r="I1029" s="30"/>
      <c r="J1029" s="30"/>
      <c r="K1029" s="30"/>
    </row>
    <row r="1030" spans="1:12" x14ac:dyDescent="0.35">
      <c r="A1030" s="7" t="s">
        <v>38</v>
      </c>
      <c r="B1030" s="8">
        <f>SUM(B1031:B1042)</f>
        <v>47634.159574163386</v>
      </c>
      <c r="C1030" s="8">
        <f t="shared" ref="C1030:J1030" si="56">SUM(C1031:C1042)</f>
        <v>47507.971294592855</v>
      </c>
      <c r="D1030" s="8">
        <f t="shared" si="56"/>
        <v>25282.948928340047</v>
      </c>
      <c r="E1030" s="8">
        <f t="shared" si="56"/>
        <v>35815.367342675054</v>
      </c>
      <c r="F1030" s="8">
        <f t="shared" si="56"/>
        <v>5723.395591328489</v>
      </c>
      <c r="G1030" s="8">
        <f t="shared" si="56"/>
        <v>7752.5898957487198</v>
      </c>
      <c r="H1030" s="8">
        <f t="shared" si="56"/>
        <v>718.69681610989494</v>
      </c>
      <c r="I1030" s="8">
        <f t="shared" si="56"/>
        <v>3684.9232360651968</v>
      </c>
      <c r="J1030" s="8">
        <f t="shared" si="56"/>
        <v>15861.921038575711</v>
      </c>
      <c r="K1030" s="8">
        <f>SUM(K1031:K1042)</f>
        <v>176</v>
      </c>
      <c r="L1030" s="44">
        <f>B1030-C1030</f>
        <v>126.18827957053145</v>
      </c>
    </row>
    <row r="1031" spans="1:12" x14ac:dyDescent="0.35">
      <c r="A1031" s="10">
        <v>40390</v>
      </c>
      <c r="B1031" s="17">
        <v>3275.7202281311102</v>
      </c>
      <c r="C1031" s="9">
        <v>3862.7604070525399</v>
      </c>
      <c r="D1031" s="9">
        <v>1687.48450410038</v>
      </c>
      <c r="E1031" s="9">
        <v>2884.1223708627899</v>
      </c>
      <c r="F1031" s="9">
        <v>349.24454476288599</v>
      </c>
      <c r="G1031" s="9">
        <v>598.82366467628594</v>
      </c>
      <c r="H1031" s="9">
        <v>55.802867277871798</v>
      </c>
      <c r="I1031" s="9">
        <v>338.036625761842</v>
      </c>
      <c r="J1031" s="9">
        <v>1169.6960717730001</v>
      </c>
      <c r="K1031" s="9">
        <v>15</v>
      </c>
      <c r="L1031" s="45"/>
    </row>
    <row r="1032" spans="1:12" x14ac:dyDescent="0.35">
      <c r="A1032" s="15">
        <v>40421</v>
      </c>
      <c r="B1032" s="17">
        <v>3537.67135996769</v>
      </c>
      <c r="C1032" s="9">
        <v>3802.06014839094</v>
      </c>
      <c r="D1032" s="9">
        <v>1948.86647713047</v>
      </c>
      <c r="E1032" s="9">
        <v>2876.8705725996001</v>
      </c>
      <c r="F1032" s="9">
        <v>392.48491576653697</v>
      </c>
      <c r="G1032" s="9">
        <v>582.23821654211201</v>
      </c>
      <c r="H1032" s="9">
        <v>75.371099777966407</v>
      </c>
      <c r="I1032" s="9">
        <v>327.76068069073699</v>
      </c>
      <c r="J1032" s="9">
        <v>1211.3931491839701</v>
      </c>
      <c r="K1032" s="9">
        <v>17</v>
      </c>
      <c r="L1032" s="45"/>
    </row>
    <row r="1033" spans="1:12" x14ac:dyDescent="0.35">
      <c r="A1033" s="15">
        <v>40451</v>
      </c>
      <c r="B1033" s="17">
        <v>3558.5372618271899</v>
      </c>
      <c r="C1033" s="9">
        <v>3163.3529783988201</v>
      </c>
      <c r="D1033" s="9">
        <v>1797.0575870033499</v>
      </c>
      <c r="E1033" s="9">
        <v>2308.3310246134001</v>
      </c>
      <c r="F1033" s="9">
        <v>407.12661840267401</v>
      </c>
      <c r="G1033" s="9">
        <v>630.66845602926605</v>
      </c>
      <c r="H1033" s="9">
        <v>74.705910306133006</v>
      </c>
      <c r="I1033" s="9">
        <v>279.73862772629701</v>
      </c>
      <c r="J1033" s="9">
        <v>1470.19016513118</v>
      </c>
      <c r="K1033" s="9">
        <v>15</v>
      </c>
      <c r="L1033" s="45"/>
    </row>
    <row r="1034" spans="1:12" x14ac:dyDescent="0.35">
      <c r="A1034" s="15">
        <v>40482</v>
      </c>
      <c r="B1034" s="17">
        <v>3655.4060794465299</v>
      </c>
      <c r="C1034" s="9">
        <v>3692.6721354142101</v>
      </c>
      <c r="D1034" s="9">
        <v>1971.5950547663399</v>
      </c>
      <c r="E1034" s="9">
        <v>2749.14931690102</v>
      </c>
      <c r="F1034" s="9">
        <v>418.70359040540802</v>
      </c>
      <c r="G1034" s="9">
        <v>673.25853635950102</v>
      </c>
      <c r="H1034" s="9">
        <v>60.1458211455301</v>
      </c>
      <c r="I1034" s="9">
        <v>266.73838682667599</v>
      </c>
      <c r="J1034" s="9">
        <v>1221.13824010505</v>
      </c>
      <c r="K1034" s="9">
        <v>14</v>
      </c>
      <c r="L1034" s="45"/>
    </row>
    <row r="1035" spans="1:12" x14ac:dyDescent="0.35">
      <c r="A1035" s="15">
        <v>40512</v>
      </c>
      <c r="B1035" s="17">
        <v>4003.0484593740598</v>
      </c>
      <c r="C1035" s="9">
        <v>3826.8277393864701</v>
      </c>
      <c r="D1035" s="9">
        <v>2032.8303644740499</v>
      </c>
      <c r="E1035" s="9">
        <v>2800.9671648016301</v>
      </c>
      <c r="F1035" s="9">
        <v>557.89605450067802</v>
      </c>
      <c r="G1035" s="9">
        <v>599.45771117978495</v>
      </c>
      <c r="H1035" s="9">
        <v>54.339242595123999</v>
      </c>
      <c r="I1035" s="9">
        <v>343.87806077880299</v>
      </c>
      <c r="J1035" s="9">
        <v>1399.0658266225601</v>
      </c>
      <c r="K1035" s="9">
        <v>9</v>
      </c>
      <c r="L1035" s="45"/>
    </row>
    <row r="1036" spans="1:12" x14ac:dyDescent="0.35">
      <c r="A1036" s="15">
        <v>40543</v>
      </c>
      <c r="B1036" s="17">
        <v>4465.0901113217005</v>
      </c>
      <c r="C1036" s="9">
        <v>3899.4520328623198</v>
      </c>
      <c r="D1036" s="9">
        <v>2037.8693899257501</v>
      </c>
      <c r="E1036" s="9">
        <v>3068.2438118281698</v>
      </c>
      <c r="F1036" s="9">
        <v>1111.815960916952</v>
      </c>
      <c r="G1036" s="9">
        <v>600.07519156464696</v>
      </c>
      <c r="H1036" s="9">
        <v>46.779912567742898</v>
      </c>
      <c r="I1036" s="9">
        <v>280.92775143459602</v>
      </c>
      <c r="J1036" s="9">
        <v>1200.70702641308</v>
      </c>
      <c r="K1036" s="9">
        <v>10</v>
      </c>
      <c r="L1036" s="45"/>
    </row>
    <row r="1037" spans="1:12" x14ac:dyDescent="0.35">
      <c r="A1037" s="15">
        <v>40574</v>
      </c>
      <c r="B1037" s="17">
        <v>3904.8658544597802</v>
      </c>
      <c r="C1037" s="9">
        <v>3968.09215216844</v>
      </c>
      <c r="D1037" s="9">
        <v>2180.5915872414998</v>
      </c>
      <c r="E1037" s="9">
        <v>2932.1299796420599</v>
      </c>
      <c r="F1037" s="9">
        <v>426.80716523355301</v>
      </c>
      <c r="G1037" s="9">
        <v>642.049977279377</v>
      </c>
      <c r="H1037" s="9">
        <v>41.496724818094897</v>
      </c>
      <c r="I1037" s="9">
        <v>292.20405348047598</v>
      </c>
      <c r="J1037" s="9">
        <v>1139.04158469609</v>
      </c>
      <c r="K1037" s="9">
        <v>16</v>
      </c>
      <c r="L1037" s="45"/>
    </row>
    <row r="1038" spans="1:12" x14ac:dyDescent="0.35">
      <c r="A1038" s="15">
        <v>40602</v>
      </c>
      <c r="B1038" s="17">
        <v>4114.7878443760001</v>
      </c>
      <c r="C1038" s="9">
        <v>4391.1442536751101</v>
      </c>
      <c r="D1038" s="9">
        <v>2337.9161117748599</v>
      </c>
      <c r="E1038" s="9">
        <v>3432.1319962736902</v>
      </c>
      <c r="F1038" s="9">
        <v>422.833176017531</v>
      </c>
      <c r="G1038" s="9">
        <v>638.53566361081903</v>
      </c>
      <c r="H1038" s="9">
        <v>49.536150361048001</v>
      </c>
      <c r="I1038" s="9">
        <v>323.88587742186598</v>
      </c>
      <c r="J1038" s="9">
        <v>1297.30238166088</v>
      </c>
      <c r="K1038" s="9">
        <v>14</v>
      </c>
      <c r="L1038" s="45"/>
    </row>
    <row r="1039" spans="1:12" x14ac:dyDescent="0.35">
      <c r="A1039" s="15">
        <v>40633</v>
      </c>
      <c r="B1039" s="17">
        <v>4217.7554644908296</v>
      </c>
      <c r="C1039" s="9">
        <v>4246.58025123063</v>
      </c>
      <c r="D1039" s="9">
        <v>2268.9234426181802</v>
      </c>
      <c r="E1039" s="9">
        <v>3170.9591621279301</v>
      </c>
      <c r="F1039" s="9">
        <v>351.554955455352</v>
      </c>
      <c r="G1039" s="9">
        <v>672.77413743993804</v>
      </c>
      <c r="H1039" s="9">
        <v>52.742510266587303</v>
      </c>
      <c r="I1039" s="9">
        <v>324.31372437833801</v>
      </c>
      <c r="J1039" s="9">
        <v>1536.05258506625</v>
      </c>
      <c r="K1039" s="9">
        <v>16</v>
      </c>
      <c r="L1039" s="45"/>
    </row>
    <row r="1040" spans="1:12" x14ac:dyDescent="0.35">
      <c r="A1040" s="15">
        <v>40663</v>
      </c>
      <c r="B1040" s="17">
        <v>4316.2276191997698</v>
      </c>
      <c r="C1040" s="9">
        <v>4035.8182334949602</v>
      </c>
      <c r="D1040" s="9">
        <v>2441.8264665214201</v>
      </c>
      <c r="E1040" s="9">
        <v>3152.9976975167001</v>
      </c>
      <c r="F1040" s="9">
        <v>448.31683459865701</v>
      </c>
      <c r="G1040" s="9">
        <v>647.46941393533405</v>
      </c>
      <c r="H1040" s="9">
        <v>79.176887171728893</v>
      </c>
      <c r="I1040" s="9">
        <v>305.367105903457</v>
      </c>
      <c r="J1040" s="9">
        <v>1279.5727588032601</v>
      </c>
      <c r="K1040" s="9">
        <v>17</v>
      </c>
      <c r="L1040" s="45"/>
    </row>
    <row r="1041" spans="1:12" x14ac:dyDescent="0.35">
      <c r="A1041" s="10">
        <v>40694</v>
      </c>
      <c r="B1041" s="17">
        <v>4086.8731005555201</v>
      </c>
      <c r="C1041" s="9">
        <v>4428.8115132790199</v>
      </c>
      <c r="D1041" s="9">
        <v>2127.89036971513</v>
      </c>
      <c r="E1041" s="9">
        <v>3278.0368663333502</v>
      </c>
      <c r="F1041" s="9">
        <v>449.22749964331899</v>
      </c>
      <c r="G1041" s="9">
        <v>732.46828458953405</v>
      </c>
      <c r="H1041" s="9">
        <v>61.823303817037697</v>
      </c>
      <c r="I1041" s="9">
        <v>368.03121532112198</v>
      </c>
      <c r="J1041" s="9">
        <v>1356.8692798541399</v>
      </c>
      <c r="K1041" s="9">
        <v>19</v>
      </c>
      <c r="L1041" s="45"/>
    </row>
    <row r="1042" spans="1:12" x14ac:dyDescent="0.35">
      <c r="A1042" s="15">
        <v>40724</v>
      </c>
      <c r="B1042" s="17">
        <v>4498.17619101321</v>
      </c>
      <c r="C1042" s="9">
        <v>4190.3994492394004</v>
      </c>
      <c r="D1042" s="9">
        <v>2450.09757306862</v>
      </c>
      <c r="E1042" s="9">
        <v>3161.42737917471</v>
      </c>
      <c r="F1042" s="9">
        <v>387.38427562494201</v>
      </c>
      <c r="G1042" s="9">
        <v>734.77064254211996</v>
      </c>
      <c r="H1042" s="9">
        <v>66.776386005029806</v>
      </c>
      <c r="I1042" s="9">
        <v>234.04112634098701</v>
      </c>
      <c r="J1042" s="9">
        <v>1580.89196926625</v>
      </c>
      <c r="K1042" s="9">
        <v>14</v>
      </c>
      <c r="L1042" s="45"/>
    </row>
    <row r="1043" spans="1:12" x14ac:dyDescent="0.35">
      <c r="L1043" s="46"/>
    </row>
    <row r="1044" spans="1:12" x14ac:dyDescent="0.35">
      <c r="L1044" s="45"/>
    </row>
    <row r="1045" spans="1:12" x14ac:dyDescent="0.35">
      <c r="A1045" s="15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2" x14ac:dyDescent="0.35">
      <c r="A1046" s="15"/>
    </row>
    <row r="1047" spans="1:12" x14ac:dyDescent="0.35">
      <c r="A1047" s="15"/>
    </row>
    <row r="1048" spans="1:12" x14ac:dyDescent="0.35">
      <c r="A1048" s="15"/>
    </row>
    <row r="1049" spans="1:12" x14ac:dyDescent="0.35">
      <c r="A1049" s="15"/>
    </row>
    <row r="1050" spans="1:12" x14ac:dyDescent="0.35">
      <c r="A1050" s="15"/>
    </row>
    <row r="1051" spans="1:12" x14ac:dyDescent="0.35">
      <c r="A1051" s="15"/>
    </row>
    <row r="1052" spans="1:12" x14ac:dyDescent="0.35">
      <c r="A1052" s="15"/>
    </row>
    <row r="1053" spans="1:12" x14ac:dyDescent="0.35">
      <c r="A1053" s="15"/>
    </row>
    <row r="1054" spans="1:12" x14ac:dyDescent="0.35">
      <c r="A1054" s="15"/>
    </row>
    <row r="1055" spans="1:12" x14ac:dyDescent="0.35">
      <c r="A1055" s="15"/>
    </row>
    <row r="1056" spans="1:12" x14ac:dyDescent="0.35">
      <c r="A1056" s="15"/>
    </row>
    <row r="1057" spans="1:1" ht="15.5" x14ac:dyDescent="0.35">
      <c r="A1057" s="12" t="s">
        <v>13</v>
      </c>
    </row>
    <row r="1058" spans="1:1" ht="15.5" x14ac:dyDescent="0.35">
      <c r="A1058" s="12"/>
    </row>
    <row r="1059" spans="1:1" ht="15.5" x14ac:dyDescent="0.35">
      <c r="A1059" s="12"/>
    </row>
    <row r="1060" spans="1:1" ht="15.5" x14ac:dyDescent="0.35">
      <c r="A1060" s="12"/>
    </row>
    <row r="1061" spans="1:1" ht="15.5" x14ac:dyDescent="0.35">
      <c r="A1061" s="12"/>
    </row>
    <row r="1062" spans="1:1" ht="15.5" x14ac:dyDescent="0.35">
      <c r="A1062" s="12"/>
    </row>
    <row r="1063" spans="1:1" ht="15.5" x14ac:dyDescent="0.35">
      <c r="A1063" s="12"/>
    </row>
    <row r="1064" spans="1:1" ht="15.5" x14ac:dyDescent="0.35">
      <c r="A1064" s="12"/>
    </row>
    <row r="1065" spans="1:1" ht="15.5" x14ac:dyDescent="0.35">
      <c r="A1065" s="12"/>
    </row>
    <row r="1066" spans="1:1" ht="15.5" x14ac:dyDescent="0.35">
      <c r="A1066" s="12"/>
    </row>
    <row r="1067" spans="1:1" ht="15.5" x14ac:dyDescent="0.35">
      <c r="A1067" s="12"/>
    </row>
    <row r="1068" spans="1:1" x14ac:dyDescent="0.35">
      <c r="A1068" s="15"/>
    </row>
    <row r="1069" spans="1:1" x14ac:dyDescent="0.35">
      <c r="A1069" s="15"/>
    </row>
    <row r="1070" spans="1:1" x14ac:dyDescent="0.35">
      <c r="A1070" s="15"/>
    </row>
    <row r="1071" spans="1:1" x14ac:dyDescent="0.35">
      <c r="A1071" s="15"/>
    </row>
    <row r="1072" spans="1:1" ht="15.5" x14ac:dyDescent="0.35">
      <c r="A1072" s="12"/>
    </row>
    <row r="1073" spans="1:12" x14ac:dyDescent="0.35">
      <c r="A1073" s="15"/>
    </row>
    <row r="1075" spans="1:12" x14ac:dyDescent="0.35">
      <c r="A1075" s="31" t="s">
        <v>0</v>
      </c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</row>
    <row r="1076" spans="1:12" x14ac:dyDescent="0.35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</row>
    <row r="1077" spans="1:12" ht="23.5" x14ac:dyDescent="0.35">
      <c r="A1077" s="32" t="s">
        <v>39</v>
      </c>
      <c r="B1077" s="32"/>
      <c r="C1077" s="32"/>
      <c r="D1077" s="32"/>
      <c r="E1077" s="32"/>
      <c r="F1077" s="32"/>
      <c r="G1077" s="32"/>
      <c r="H1077" s="32"/>
      <c r="I1077" s="32"/>
      <c r="J1077" s="32"/>
      <c r="K1077" s="32"/>
    </row>
    <row r="1078" spans="1:12" ht="13.5" customHeight="1" x14ac:dyDescent="0.35">
      <c r="A1078" s="2"/>
      <c r="B1078" s="2"/>
      <c r="C1078" s="2"/>
      <c r="D1078" s="2"/>
      <c r="E1078" s="2"/>
      <c r="F1078" s="2"/>
      <c r="G1078" s="2"/>
      <c r="H1078" s="2"/>
      <c r="I1078" s="2"/>
      <c r="J1078" s="33" t="s">
        <v>2</v>
      </c>
      <c r="K1078" s="33"/>
    </row>
    <row r="1079" spans="1:12" x14ac:dyDescent="0.35">
      <c r="A1079" s="34" t="s">
        <v>3</v>
      </c>
      <c r="B1079" s="37" t="s">
        <v>4</v>
      </c>
      <c r="C1079" s="38"/>
      <c r="D1079" s="38"/>
      <c r="E1079" s="38"/>
      <c r="F1079" s="38"/>
      <c r="G1079" s="38"/>
      <c r="H1079" s="38"/>
      <c r="I1079" s="38"/>
      <c r="J1079" s="39"/>
      <c r="K1079" s="40"/>
    </row>
    <row r="1080" spans="1:12" x14ac:dyDescent="0.35">
      <c r="A1080" s="35"/>
      <c r="B1080" s="27" t="s">
        <v>5</v>
      </c>
      <c r="C1080" s="41"/>
      <c r="D1080" s="27" t="s">
        <v>6</v>
      </c>
      <c r="E1080" s="41"/>
      <c r="F1080" s="27" t="s">
        <v>7</v>
      </c>
      <c r="G1080" s="41"/>
      <c r="H1080" s="27" t="s">
        <v>8</v>
      </c>
      <c r="I1080" s="41"/>
      <c r="J1080" s="27" t="s">
        <v>9</v>
      </c>
      <c r="K1080" s="28"/>
    </row>
    <row r="1081" spans="1:12" ht="18.75" customHeight="1" x14ac:dyDescent="0.35">
      <c r="A1081" s="36"/>
      <c r="B1081" s="5" t="s">
        <v>10</v>
      </c>
      <c r="C1081" s="5" t="s">
        <v>11</v>
      </c>
      <c r="D1081" s="5" t="s">
        <v>10</v>
      </c>
      <c r="E1081" s="5" t="s">
        <v>11</v>
      </c>
      <c r="F1081" s="5" t="s">
        <v>10</v>
      </c>
      <c r="G1081" s="5" t="s">
        <v>11</v>
      </c>
      <c r="H1081" s="5" t="s">
        <v>10</v>
      </c>
      <c r="I1081" s="5" t="s">
        <v>11</v>
      </c>
      <c r="J1081" s="5" t="s">
        <v>10</v>
      </c>
      <c r="K1081" s="6" t="s">
        <v>11</v>
      </c>
    </row>
    <row r="1082" spans="1:12" x14ac:dyDescent="0.35">
      <c r="A1082" s="7" t="s">
        <v>39</v>
      </c>
      <c r="B1082" s="8">
        <f>D1082+F1082+H1082+J1082</f>
        <v>38126</v>
      </c>
      <c r="C1082" s="8">
        <f>E1082+G1082+I1082+K1082</f>
        <v>42072.43</v>
      </c>
      <c r="D1082" s="8">
        <f>SUM(D1083:D1094)</f>
        <v>19680</v>
      </c>
      <c r="E1082" s="8">
        <f t="shared" ref="E1082:K1082" si="57">SUM(E1083:E1094)</f>
        <v>31132</v>
      </c>
      <c r="F1082" s="8">
        <f t="shared" si="57"/>
        <v>5213</v>
      </c>
      <c r="G1082" s="8">
        <f t="shared" si="57"/>
        <v>6987.43</v>
      </c>
      <c r="H1082" s="8">
        <f t="shared" si="57"/>
        <v>561</v>
      </c>
      <c r="I1082" s="8">
        <f t="shared" si="57"/>
        <v>3843</v>
      </c>
      <c r="J1082" s="8">
        <f t="shared" si="57"/>
        <v>12672</v>
      </c>
      <c r="K1082" s="8">
        <f t="shared" si="57"/>
        <v>110</v>
      </c>
      <c r="L1082" s="44">
        <f>B1082-C1082</f>
        <v>-3946.4300000000003</v>
      </c>
    </row>
    <row r="1083" spans="1:12" x14ac:dyDescent="0.35">
      <c r="A1083" s="10">
        <v>40025</v>
      </c>
      <c r="B1083" s="9">
        <f t="shared" ref="B1083:C1094" si="58">D1083+F1083+H1083+J1083</f>
        <v>2959</v>
      </c>
      <c r="C1083" s="9">
        <f t="shared" si="58"/>
        <v>3692.4300000000003</v>
      </c>
      <c r="D1083" s="9">
        <v>1559</v>
      </c>
      <c r="E1083" s="9">
        <v>2815</v>
      </c>
      <c r="F1083" s="9">
        <v>271</v>
      </c>
      <c r="G1083" s="9">
        <v>569.43000000000006</v>
      </c>
      <c r="H1083" s="9">
        <v>46</v>
      </c>
      <c r="I1083" s="9">
        <v>305</v>
      </c>
      <c r="J1083" s="9">
        <v>1083</v>
      </c>
      <c r="K1083" s="9">
        <v>3</v>
      </c>
    </row>
    <row r="1084" spans="1:12" x14ac:dyDescent="0.35">
      <c r="A1084" s="15">
        <v>40056</v>
      </c>
      <c r="B1084" s="9">
        <f t="shared" si="58"/>
        <v>2819</v>
      </c>
      <c r="C1084" s="9">
        <f t="shared" si="58"/>
        <v>2946</v>
      </c>
      <c r="D1084" s="9">
        <v>1471</v>
      </c>
      <c r="E1084" s="9">
        <v>2183</v>
      </c>
      <c r="F1084" s="9">
        <v>323</v>
      </c>
      <c r="G1084" s="9">
        <v>495</v>
      </c>
      <c r="H1084" s="9">
        <v>28</v>
      </c>
      <c r="I1084" s="9">
        <v>262</v>
      </c>
      <c r="J1084" s="9">
        <v>997</v>
      </c>
      <c r="K1084" s="9">
        <v>6</v>
      </c>
    </row>
    <row r="1085" spans="1:12" x14ac:dyDescent="0.35">
      <c r="A1085" s="15">
        <v>40086</v>
      </c>
      <c r="B1085" s="9">
        <f t="shared" si="58"/>
        <v>3143</v>
      </c>
      <c r="C1085" s="9">
        <f t="shared" si="58"/>
        <v>3264</v>
      </c>
      <c r="D1085" s="9">
        <v>1606</v>
      </c>
      <c r="E1085" s="9">
        <v>2470</v>
      </c>
      <c r="F1085" s="9">
        <v>281</v>
      </c>
      <c r="G1085" s="9">
        <v>533</v>
      </c>
      <c r="H1085" s="9">
        <v>25</v>
      </c>
      <c r="I1085" s="9">
        <v>231</v>
      </c>
      <c r="J1085" s="9">
        <v>1231</v>
      </c>
      <c r="K1085" s="9">
        <v>30</v>
      </c>
    </row>
    <row r="1086" spans="1:12" x14ac:dyDescent="0.35">
      <c r="A1086" s="15">
        <v>40117</v>
      </c>
      <c r="B1086" s="9">
        <f t="shared" si="58"/>
        <v>3120</v>
      </c>
      <c r="C1086" s="9">
        <f t="shared" si="58"/>
        <v>3708</v>
      </c>
      <c r="D1086" s="9">
        <v>1632</v>
      </c>
      <c r="E1086" s="9">
        <v>2747</v>
      </c>
      <c r="F1086" s="9">
        <v>363</v>
      </c>
      <c r="G1086" s="9">
        <v>698</v>
      </c>
      <c r="H1086" s="9">
        <v>59</v>
      </c>
      <c r="I1086" s="9">
        <v>259</v>
      </c>
      <c r="J1086" s="9">
        <v>1066</v>
      </c>
      <c r="K1086" s="9">
        <v>4</v>
      </c>
    </row>
    <row r="1087" spans="1:12" x14ac:dyDescent="0.35">
      <c r="A1087" s="15">
        <v>40147</v>
      </c>
      <c r="B1087" s="9">
        <f t="shared" si="58"/>
        <v>2797</v>
      </c>
      <c r="C1087" s="9">
        <f t="shared" si="58"/>
        <v>3050</v>
      </c>
      <c r="D1087" s="9">
        <v>1433</v>
      </c>
      <c r="E1087" s="9">
        <v>2184</v>
      </c>
      <c r="F1087" s="9">
        <v>333</v>
      </c>
      <c r="G1087" s="9">
        <v>572</v>
      </c>
      <c r="H1087" s="9">
        <v>27</v>
      </c>
      <c r="I1087" s="9">
        <v>291</v>
      </c>
      <c r="J1087" s="9">
        <v>1004</v>
      </c>
      <c r="K1087" s="9">
        <v>3</v>
      </c>
    </row>
    <row r="1088" spans="1:12" x14ac:dyDescent="0.35">
      <c r="A1088" s="15">
        <v>40178</v>
      </c>
      <c r="B1088" s="9">
        <f t="shared" si="58"/>
        <v>3124</v>
      </c>
      <c r="C1088" s="9">
        <f t="shared" si="58"/>
        <v>3872</v>
      </c>
      <c r="D1088" s="9">
        <v>1619</v>
      </c>
      <c r="E1088" s="9">
        <v>2736</v>
      </c>
      <c r="F1088" s="9">
        <v>369</v>
      </c>
      <c r="G1088" s="9">
        <v>644</v>
      </c>
      <c r="H1088" s="9">
        <v>56</v>
      </c>
      <c r="I1088" s="9">
        <v>485</v>
      </c>
      <c r="J1088" s="9">
        <v>1080</v>
      </c>
      <c r="K1088" s="9">
        <v>7</v>
      </c>
    </row>
    <row r="1089" spans="1:12" x14ac:dyDescent="0.35">
      <c r="A1089" s="15">
        <v>40209</v>
      </c>
      <c r="B1089" s="9">
        <f t="shared" si="58"/>
        <v>2834</v>
      </c>
      <c r="C1089" s="9">
        <f t="shared" si="58"/>
        <v>3316</v>
      </c>
      <c r="D1089" s="9">
        <v>1636</v>
      </c>
      <c r="E1089" s="9">
        <v>2533</v>
      </c>
      <c r="F1089" s="9">
        <v>246</v>
      </c>
      <c r="G1089" s="9">
        <v>503</v>
      </c>
      <c r="H1089" s="9">
        <v>67</v>
      </c>
      <c r="I1089" s="9">
        <v>275</v>
      </c>
      <c r="J1089" s="9">
        <v>885</v>
      </c>
      <c r="K1089" s="9">
        <v>5</v>
      </c>
    </row>
    <row r="1090" spans="1:12" x14ac:dyDescent="0.35">
      <c r="A1090" s="15">
        <v>40237</v>
      </c>
      <c r="B1090" s="9">
        <f t="shared" si="58"/>
        <v>3109</v>
      </c>
      <c r="C1090" s="9">
        <f t="shared" si="58"/>
        <v>3084</v>
      </c>
      <c r="D1090" s="9">
        <v>1543</v>
      </c>
      <c r="E1090" s="9">
        <v>2341</v>
      </c>
      <c r="F1090" s="9">
        <v>627</v>
      </c>
      <c r="G1090" s="9">
        <v>498</v>
      </c>
      <c r="H1090" s="9">
        <v>51</v>
      </c>
      <c r="I1090" s="9">
        <v>240</v>
      </c>
      <c r="J1090" s="9">
        <v>888</v>
      </c>
      <c r="K1090" s="9">
        <v>5</v>
      </c>
    </row>
    <row r="1091" spans="1:12" x14ac:dyDescent="0.35">
      <c r="A1091" s="15">
        <v>40268</v>
      </c>
      <c r="B1091" s="9">
        <f t="shared" si="58"/>
        <v>3365</v>
      </c>
      <c r="C1091" s="9">
        <f t="shared" si="58"/>
        <v>3444</v>
      </c>
      <c r="D1091" s="9">
        <v>1856</v>
      </c>
      <c r="E1091" s="9">
        <v>2474</v>
      </c>
      <c r="F1091" s="9">
        <v>289</v>
      </c>
      <c r="G1091" s="9">
        <v>599</v>
      </c>
      <c r="H1091" s="9">
        <v>69</v>
      </c>
      <c r="I1091" s="9">
        <v>366</v>
      </c>
      <c r="J1091" s="9">
        <v>1151</v>
      </c>
      <c r="K1091" s="9">
        <v>5</v>
      </c>
    </row>
    <row r="1092" spans="1:12" x14ac:dyDescent="0.35">
      <c r="A1092" s="15">
        <v>40298</v>
      </c>
      <c r="B1092" s="9">
        <f t="shared" si="58"/>
        <v>3555</v>
      </c>
      <c r="C1092" s="9">
        <f t="shared" si="58"/>
        <v>3905</v>
      </c>
      <c r="D1092" s="9">
        <v>1819</v>
      </c>
      <c r="E1092" s="9">
        <v>2914</v>
      </c>
      <c r="F1092" s="9">
        <v>622</v>
      </c>
      <c r="G1092" s="9">
        <v>619</v>
      </c>
      <c r="H1092" s="9">
        <v>41</v>
      </c>
      <c r="I1092" s="9">
        <v>349</v>
      </c>
      <c r="J1092" s="9">
        <v>1073</v>
      </c>
      <c r="K1092" s="9">
        <v>23</v>
      </c>
    </row>
    <row r="1093" spans="1:12" x14ac:dyDescent="0.35">
      <c r="A1093" s="10">
        <v>40329</v>
      </c>
      <c r="B1093" s="9">
        <f t="shared" si="58"/>
        <v>3760</v>
      </c>
      <c r="C1093" s="9">
        <f t="shared" si="58"/>
        <v>3706</v>
      </c>
      <c r="D1093" s="9">
        <v>1717</v>
      </c>
      <c r="E1093" s="9">
        <v>2633</v>
      </c>
      <c r="F1093" s="9">
        <v>1087</v>
      </c>
      <c r="G1093" s="9">
        <v>587</v>
      </c>
      <c r="H1093" s="9">
        <v>48</v>
      </c>
      <c r="I1093" s="9">
        <v>473</v>
      </c>
      <c r="J1093" s="9">
        <v>908</v>
      </c>
      <c r="K1093" s="9">
        <v>13</v>
      </c>
    </row>
    <row r="1094" spans="1:12" x14ac:dyDescent="0.35">
      <c r="A1094" s="15">
        <v>40359</v>
      </c>
      <c r="B1094" s="9">
        <f t="shared" si="58"/>
        <v>3541</v>
      </c>
      <c r="C1094" s="9">
        <f t="shared" si="58"/>
        <v>4085</v>
      </c>
      <c r="D1094" s="9">
        <v>1789</v>
      </c>
      <c r="E1094" s="9">
        <v>3102</v>
      </c>
      <c r="F1094" s="9">
        <v>402</v>
      </c>
      <c r="G1094" s="9">
        <v>670</v>
      </c>
      <c r="H1094" s="9">
        <v>44</v>
      </c>
      <c r="I1094" s="9">
        <v>307</v>
      </c>
      <c r="J1094" s="9">
        <v>1306</v>
      </c>
      <c r="K1094" s="9">
        <v>6</v>
      </c>
    </row>
    <row r="1095" spans="1:12" x14ac:dyDescent="0.35">
      <c r="A1095" s="15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2" x14ac:dyDescent="0.35">
      <c r="A1096" s="29" t="s">
        <v>12</v>
      </c>
      <c r="B1096" s="30"/>
      <c r="C1096" s="30"/>
      <c r="D1096" s="30"/>
      <c r="E1096" s="30"/>
      <c r="F1096" s="30"/>
      <c r="G1096" s="30"/>
      <c r="H1096" s="30"/>
      <c r="I1096" s="30"/>
      <c r="J1096" s="30"/>
      <c r="K1096" s="30"/>
    </row>
    <row r="1097" spans="1:12" x14ac:dyDescent="0.35">
      <c r="A1097" s="7" t="s">
        <v>39</v>
      </c>
      <c r="B1097" s="8">
        <f t="shared" ref="B1097:K1097" si="59">SUM(B1098:B1109)</f>
        <v>38071.455672471762</v>
      </c>
      <c r="C1097" s="8">
        <f t="shared" si="59"/>
        <v>42010.824016540428</v>
      </c>
      <c r="D1097" s="8">
        <f t="shared" si="59"/>
        <v>19630.91929981982</v>
      </c>
      <c r="E1097" s="8">
        <f t="shared" si="59"/>
        <v>31097.671428805024</v>
      </c>
      <c r="F1097" s="8">
        <f t="shared" si="59"/>
        <v>5206.7988797743647</v>
      </c>
      <c r="G1097" s="8">
        <f t="shared" si="59"/>
        <v>6967.3092343365715</v>
      </c>
      <c r="H1097" s="8">
        <f t="shared" si="59"/>
        <v>569.23247996632824</v>
      </c>
      <c r="I1097" s="8">
        <f t="shared" si="59"/>
        <v>3893.4136242218779</v>
      </c>
      <c r="J1097" s="8">
        <f t="shared" si="59"/>
        <v>12666.334486519412</v>
      </c>
      <c r="K1097" s="8">
        <f t="shared" si="59"/>
        <v>110</v>
      </c>
      <c r="L1097" s="44">
        <f>B1097-C1097</f>
        <v>-3939.3683440686655</v>
      </c>
    </row>
    <row r="1098" spans="1:12" x14ac:dyDescent="0.35">
      <c r="A1098" s="10">
        <v>40025</v>
      </c>
      <c r="B1098" s="17">
        <v>2931.7572655323202</v>
      </c>
      <c r="C1098" s="9">
        <v>3564.4466531761</v>
      </c>
      <c r="D1098" s="9">
        <v>1524.9490881936699</v>
      </c>
      <c r="E1098" s="9">
        <v>2619.38205363012</v>
      </c>
      <c r="F1098" s="9">
        <v>286.05869949870601</v>
      </c>
      <c r="G1098" s="9">
        <v>590.37966214327696</v>
      </c>
      <c r="H1098" s="9">
        <v>50.102614318067097</v>
      </c>
      <c r="I1098" s="9">
        <v>358.32245807923601</v>
      </c>
      <c r="J1098" s="9">
        <v>1120.29193167016</v>
      </c>
      <c r="K1098" s="9">
        <v>3</v>
      </c>
    </row>
    <row r="1099" spans="1:12" x14ac:dyDescent="0.35">
      <c r="A1099" s="15">
        <v>40056</v>
      </c>
      <c r="B1099" s="17">
        <v>3040.16090888495</v>
      </c>
      <c r="C1099" s="9">
        <v>3141.7266221673799</v>
      </c>
      <c r="D1099" s="9">
        <v>1593.9966641256599</v>
      </c>
      <c r="E1099" s="9">
        <v>2273.37887232807</v>
      </c>
      <c r="F1099" s="9">
        <v>357.42963816175399</v>
      </c>
      <c r="G1099" s="9">
        <v>509.76543531047002</v>
      </c>
      <c r="H1099" s="9">
        <v>36.555581133046999</v>
      </c>
      <c r="I1099" s="9">
        <v>320.91002333624402</v>
      </c>
      <c r="J1099" s="9">
        <v>1027.5053332080499</v>
      </c>
      <c r="K1099" s="9">
        <v>6</v>
      </c>
    </row>
    <row r="1100" spans="1:12" x14ac:dyDescent="0.35">
      <c r="A1100" s="15">
        <v>40086</v>
      </c>
      <c r="B1100" s="17">
        <v>3005.8339626648199</v>
      </c>
      <c r="C1100" s="9">
        <v>3108.06558222068</v>
      </c>
      <c r="D1100" s="9">
        <v>1609.2544299441399</v>
      </c>
      <c r="E1100" s="9">
        <v>2374.5095837004901</v>
      </c>
      <c r="F1100" s="9">
        <v>291.59005752267302</v>
      </c>
      <c r="G1100" s="9">
        <v>557.96021391033401</v>
      </c>
      <c r="H1100" s="9">
        <v>25.221921427765501</v>
      </c>
      <c r="I1100" s="9">
        <v>219.96782883914199</v>
      </c>
      <c r="J1100" s="9">
        <v>1242.77840284529</v>
      </c>
      <c r="K1100" s="9">
        <v>30</v>
      </c>
    </row>
    <row r="1101" spans="1:12" x14ac:dyDescent="0.35">
      <c r="A1101" s="15">
        <v>40117</v>
      </c>
      <c r="B1101" s="17">
        <v>3056.1313336046601</v>
      </c>
      <c r="C1101" s="9">
        <v>3751.7625196672002</v>
      </c>
      <c r="D1101" s="9">
        <v>1657.6014434907199</v>
      </c>
      <c r="E1101" s="9">
        <v>2801.8413945826101</v>
      </c>
      <c r="F1101" s="9">
        <v>350.29968699566501</v>
      </c>
      <c r="G1101" s="9">
        <v>675.32610063511197</v>
      </c>
      <c r="H1101" s="9">
        <v>55.756139189480699</v>
      </c>
      <c r="I1101" s="9">
        <v>273.11730660598801</v>
      </c>
      <c r="J1101" s="9">
        <v>1018.82084063947</v>
      </c>
      <c r="K1101" s="9">
        <v>4</v>
      </c>
    </row>
    <row r="1102" spans="1:12" x14ac:dyDescent="0.35">
      <c r="A1102" s="15">
        <v>40147</v>
      </c>
      <c r="B1102" s="17">
        <v>2999.4413093111498</v>
      </c>
      <c r="C1102" s="9">
        <v>3084.9912505289999</v>
      </c>
      <c r="D1102" s="9">
        <v>1579.2063377931399</v>
      </c>
      <c r="E1102" s="9">
        <v>2253.0681630804202</v>
      </c>
      <c r="F1102" s="9">
        <v>350.11169073454403</v>
      </c>
      <c r="G1102" s="9">
        <v>556.09845510420803</v>
      </c>
      <c r="H1102" s="9">
        <v>24.881228992054599</v>
      </c>
      <c r="I1102" s="9">
        <v>200.298740490027</v>
      </c>
      <c r="J1102" s="9">
        <v>1042.033161069028</v>
      </c>
      <c r="K1102" s="9">
        <v>3</v>
      </c>
    </row>
    <row r="1103" spans="1:12" x14ac:dyDescent="0.35">
      <c r="A1103" s="15">
        <v>40178</v>
      </c>
      <c r="B1103" s="17">
        <v>2969.0180382574499</v>
      </c>
      <c r="C1103" s="9">
        <v>3656.5632794226099</v>
      </c>
      <c r="D1103" s="9">
        <v>1596.8683237267201</v>
      </c>
      <c r="E1103" s="9">
        <v>2640.6978862661499</v>
      </c>
      <c r="F1103" s="9">
        <v>284.92284835543501</v>
      </c>
      <c r="G1103" s="9">
        <v>593.80403460910304</v>
      </c>
      <c r="H1103" s="9">
        <v>46.1519923962326</v>
      </c>
      <c r="I1103" s="9">
        <v>504.52025075079399</v>
      </c>
      <c r="J1103" s="9">
        <v>988.83216243607706</v>
      </c>
      <c r="K1103" s="9">
        <v>7</v>
      </c>
    </row>
    <row r="1104" spans="1:12" x14ac:dyDescent="0.35">
      <c r="A1104" s="15">
        <v>40209</v>
      </c>
      <c r="B1104" s="17">
        <v>3166.9905446651901</v>
      </c>
      <c r="C1104" s="9">
        <v>3639.5047243420399</v>
      </c>
      <c r="D1104" s="9">
        <v>1807.2005176628099</v>
      </c>
      <c r="E1104" s="9">
        <v>2696.39263532633</v>
      </c>
      <c r="F1104" s="9">
        <v>302.02503805970798</v>
      </c>
      <c r="G1104" s="9">
        <v>548.03208760961195</v>
      </c>
      <c r="H1104" s="9">
        <v>60.757477733366102</v>
      </c>
      <c r="I1104" s="9">
        <v>362.06513437792199</v>
      </c>
      <c r="J1104" s="9">
        <v>948.23553636273402</v>
      </c>
      <c r="K1104" s="9">
        <v>5</v>
      </c>
    </row>
    <row r="1105" spans="1:11" x14ac:dyDescent="0.35">
      <c r="A1105" s="15">
        <v>40237</v>
      </c>
      <c r="B1105" s="17">
        <v>3300.4283764298498</v>
      </c>
      <c r="C1105" s="9">
        <v>3445.7217394997401</v>
      </c>
      <c r="D1105" s="9">
        <v>1612.44769593042</v>
      </c>
      <c r="E1105" s="9">
        <v>2612.3188958896299</v>
      </c>
      <c r="F1105" s="9">
        <v>664.24423039238798</v>
      </c>
      <c r="G1105" s="9">
        <v>560.601423895062</v>
      </c>
      <c r="H1105" s="9">
        <v>62.056787823899803</v>
      </c>
      <c r="I1105" s="9">
        <v>286.90993869624799</v>
      </c>
      <c r="J1105" s="9">
        <v>981.28187719139601</v>
      </c>
      <c r="K1105" s="9">
        <v>5</v>
      </c>
    </row>
    <row r="1106" spans="1:11" x14ac:dyDescent="0.35">
      <c r="A1106" s="15">
        <v>40268</v>
      </c>
      <c r="B1106" s="17">
        <v>3122.0606967036101</v>
      </c>
      <c r="C1106" s="9">
        <v>3325.47228257814</v>
      </c>
      <c r="D1106" s="9">
        <v>1663.92156747781</v>
      </c>
      <c r="E1106" s="9">
        <v>2350.1931647380102</v>
      </c>
      <c r="F1106" s="9">
        <v>255.21581448440401</v>
      </c>
      <c r="G1106" s="9">
        <v>590.391229332389</v>
      </c>
      <c r="H1106" s="9">
        <v>77.169437661565098</v>
      </c>
      <c r="I1106" s="9">
        <v>343.56492204482998</v>
      </c>
      <c r="J1106" s="9">
        <v>1094.9299572739001</v>
      </c>
      <c r="K1106" s="9">
        <v>5</v>
      </c>
    </row>
    <row r="1107" spans="1:11" x14ac:dyDescent="0.35">
      <c r="A1107" s="15">
        <v>40298</v>
      </c>
      <c r="B1107" s="17">
        <v>3399.13851366176</v>
      </c>
      <c r="C1107" s="9">
        <v>3849.6001031188098</v>
      </c>
      <c r="D1107" s="9">
        <v>1689.7143488322599</v>
      </c>
      <c r="E1107" s="9">
        <v>3002.5704033030502</v>
      </c>
      <c r="F1107" s="9">
        <v>583.13086969435994</v>
      </c>
      <c r="G1107" s="9">
        <v>611.68545083728202</v>
      </c>
      <c r="H1107" s="9">
        <v>46.665774599590499</v>
      </c>
      <c r="I1107" s="9">
        <v>338.02193708449897</v>
      </c>
      <c r="J1107" s="9">
        <v>1092.8266478517701</v>
      </c>
      <c r="K1107" s="9">
        <v>23</v>
      </c>
    </row>
    <row r="1108" spans="1:11" x14ac:dyDescent="0.35">
      <c r="A1108" s="10">
        <v>40329</v>
      </c>
      <c r="B1108" s="17">
        <v>3862.2160002793798</v>
      </c>
      <c r="C1108" s="9">
        <v>3765.4524187299598</v>
      </c>
      <c r="D1108" s="9">
        <v>1656.6751166562101</v>
      </c>
      <c r="E1108" s="9">
        <v>2727.1246806486402</v>
      </c>
      <c r="F1108" s="9">
        <v>1121.050767516223</v>
      </c>
      <c r="G1108" s="9">
        <v>577.94880294963502</v>
      </c>
      <c r="H1108" s="9">
        <v>50.966185151084403</v>
      </c>
      <c r="I1108" s="9">
        <v>356.44674622468102</v>
      </c>
      <c r="J1108" s="9">
        <v>896.77138850360802</v>
      </c>
      <c r="K1108" s="9">
        <v>13</v>
      </c>
    </row>
    <row r="1109" spans="1:11" x14ac:dyDescent="0.35">
      <c r="A1109" s="15">
        <v>40359</v>
      </c>
      <c r="B1109" s="17">
        <v>3218.2787224766198</v>
      </c>
      <c r="C1109" s="9">
        <v>3677.51684108876</v>
      </c>
      <c r="D1109" s="9">
        <v>1639.08376598626</v>
      </c>
      <c r="E1109" s="9">
        <v>2746.1936953115001</v>
      </c>
      <c r="F1109" s="9">
        <v>360.71953835850502</v>
      </c>
      <c r="G1109" s="9">
        <v>595.31633800008694</v>
      </c>
      <c r="H1109" s="9">
        <v>32.947339540174802</v>
      </c>
      <c r="I1109" s="9">
        <v>329.26833769226698</v>
      </c>
      <c r="J1109" s="9">
        <v>1212.02724746793</v>
      </c>
      <c r="K1109" s="9">
        <v>6</v>
      </c>
    </row>
    <row r="1110" spans="1:11" x14ac:dyDescent="0.35">
      <c r="A1110" s="15"/>
    </row>
    <row r="1111" spans="1:11" x14ac:dyDescent="0.35">
      <c r="A1111" s="15"/>
    </row>
    <row r="1112" spans="1:11" x14ac:dyDescent="0.35">
      <c r="A1112" s="15"/>
    </row>
    <row r="1113" spans="1:11" x14ac:dyDescent="0.35">
      <c r="A1113" s="15"/>
    </row>
    <row r="1114" spans="1:11" x14ac:dyDescent="0.35">
      <c r="A1114" s="15"/>
    </row>
    <row r="1115" spans="1:11" x14ac:dyDescent="0.35">
      <c r="A1115" s="15"/>
    </row>
    <row r="1116" spans="1:11" x14ac:dyDescent="0.35">
      <c r="A1116" s="15"/>
    </row>
    <row r="1117" spans="1:11" x14ac:dyDescent="0.35">
      <c r="A1117" s="15"/>
    </row>
    <row r="1118" spans="1:11" x14ac:dyDescent="0.35">
      <c r="A1118" s="15"/>
    </row>
    <row r="1119" spans="1:11" x14ac:dyDescent="0.35">
      <c r="A1119" s="15"/>
    </row>
    <row r="1120" spans="1:11" x14ac:dyDescent="0.35">
      <c r="A1120" s="15"/>
    </row>
    <row r="1121" spans="1:1" x14ac:dyDescent="0.35">
      <c r="A1121" s="15"/>
    </row>
    <row r="1122" spans="1:1" x14ac:dyDescent="0.35">
      <c r="A1122" s="15"/>
    </row>
    <row r="1123" spans="1:1" x14ac:dyDescent="0.35">
      <c r="A1123" s="15"/>
    </row>
    <row r="1124" spans="1:1" ht="15.5" x14ac:dyDescent="0.35">
      <c r="A1124" s="12" t="s">
        <v>13</v>
      </c>
    </row>
    <row r="1125" spans="1:1" ht="15.5" x14ac:dyDescent="0.35">
      <c r="A1125" s="12"/>
    </row>
    <row r="1126" spans="1:1" ht="15.5" x14ac:dyDescent="0.35">
      <c r="A1126" s="12"/>
    </row>
    <row r="1127" spans="1:1" ht="15.5" x14ac:dyDescent="0.35">
      <c r="A1127" s="12"/>
    </row>
    <row r="1128" spans="1:1" ht="15.5" x14ac:dyDescent="0.35">
      <c r="A1128" s="12"/>
    </row>
    <row r="1129" spans="1:1" ht="15.5" x14ac:dyDescent="0.35">
      <c r="A1129" s="12"/>
    </row>
    <row r="1130" spans="1:1" ht="15.5" x14ac:dyDescent="0.35">
      <c r="A1130" s="12"/>
    </row>
    <row r="1131" spans="1:1" ht="15.5" x14ac:dyDescent="0.35">
      <c r="A1131" s="12"/>
    </row>
    <row r="1132" spans="1:1" ht="15.5" x14ac:dyDescent="0.35">
      <c r="A1132" s="12"/>
    </row>
    <row r="1133" spans="1:1" ht="15.5" x14ac:dyDescent="0.35">
      <c r="A1133" s="12"/>
    </row>
    <row r="1134" spans="1:1" ht="15.5" x14ac:dyDescent="0.35">
      <c r="A1134" s="12"/>
    </row>
    <row r="1135" spans="1:1" ht="15.5" x14ac:dyDescent="0.35">
      <c r="A1135" s="12"/>
    </row>
    <row r="1136" spans="1:1" x14ac:dyDescent="0.35">
      <c r="A1136" s="15"/>
    </row>
    <row r="1137" spans="1:12" ht="15.5" x14ac:dyDescent="0.35">
      <c r="A1137" s="12"/>
    </row>
    <row r="1138" spans="1:12" x14ac:dyDescent="0.35">
      <c r="A1138" s="15"/>
    </row>
    <row r="1139" spans="1:12" x14ac:dyDescent="0.35">
      <c r="A1139" s="15"/>
    </row>
    <row r="1141" spans="1:12" x14ac:dyDescent="0.35">
      <c r="A1141" s="31" t="s">
        <v>0</v>
      </c>
      <c r="B1141" s="31"/>
      <c r="C1141" s="31"/>
      <c r="D1141" s="31"/>
      <c r="E1141" s="31"/>
      <c r="F1141" s="31"/>
      <c r="G1141" s="31"/>
      <c r="H1141" s="31"/>
      <c r="I1141" s="31"/>
      <c r="J1141" s="31"/>
      <c r="K1141" s="31"/>
    </row>
    <row r="1142" spans="1:12" x14ac:dyDescent="0.35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31"/>
    </row>
    <row r="1143" spans="1:12" ht="23.5" x14ac:dyDescent="0.35">
      <c r="A1143" s="32" t="s">
        <v>40</v>
      </c>
      <c r="B1143" s="32"/>
      <c r="C1143" s="32"/>
      <c r="D1143" s="32"/>
      <c r="E1143" s="32"/>
      <c r="F1143" s="32"/>
      <c r="G1143" s="32"/>
      <c r="H1143" s="32"/>
      <c r="I1143" s="32"/>
      <c r="J1143" s="32"/>
      <c r="K1143" s="32"/>
    </row>
    <row r="1144" spans="1:12" ht="14.25" customHeight="1" x14ac:dyDescent="0.35">
      <c r="A1144" s="2"/>
      <c r="B1144" s="2"/>
      <c r="C1144" s="2"/>
      <c r="D1144" s="2"/>
      <c r="E1144" s="2"/>
      <c r="F1144" s="2"/>
      <c r="G1144" s="2"/>
      <c r="H1144" s="2"/>
      <c r="I1144" s="2"/>
      <c r="J1144" s="33" t="s">
        <v>2</v>
      </c>
      <c r="K1144" s="33"/>
    </row>
    <row r="1145" spans="1:12" x14ac:dyDescent="0.35">
      <c r="A1145" s="34" t="s">
        <v>3</v>
      </c>
      <c r="B1145" s="37" t="s">
        <v>4</v>
      </c>
      <c r="C1145" s="38"/>
      <c r="D1145" s="38"/>
      <c r="E1145" s="38"/>
      <c r="F1145" s="38"/>
      <c r="G1145" s="38"/>
      <c r="H1145" s="38"/>
      <c r="I1145" s="38"/>
      <c r="J1145" s="39"/>
      <c r="K1145" s="40"/>
    </row>
    <row r="1146" spans="1:12" x14ac:dyDescent="0.35">
      <c r="A1146" s="35"/>
      <c r="B1146" s="27" t="s">
        <v>5</v>
      </c>
      <c r="C1146" s="41"/>
      <c r="D1146" s="27" t="s">
        <v>6</v>
      </c>
      <c r="E1146" s="41"/>
      <c r="F1146" s="27" t="s">
        <v>7</v>
      </c>
      <c r="G1146" s="41"/>
      <c r="H1146" s="27" t="s">
        <v>8</v>
      </c>
      <c r="I1146" s="41"/>
      <c r="J1146" s="27" t="s">
        <v>9</v>
      </c>
      <c r="K1146" s="28"/>
    </row>
    <row r="1147" spans="1:12" x14ac:dyDescent="0.35">
      <c r="A1147" s="36"/>
      <c r="B1147" s="5" t="s">
        <v>10</v>
      </c>
      <c r="C1147" s="5" t="s">
        <v>11</v>
      </c>
      <c r="D1147" s="5" t="s">
        <v>10</v>
      </c>
      <c r="E1147" s="5" t="s">
        <v>11</v>
      </c>
      <c r="F1147" s="5" t="s">
        <v>10</v>
      </c>
      <c r="G1147" s="5" t="s">
        <v>11</v>
      </c>
      <c r="H1147" s="5" t="s">
        <v>10</v>
      </c>
      <c r="I1147" s="5" t="s">
        <v>11</v>
      </c>
      <c r="J1147" s="5" t="s">
        <v>10</v>
      </c>
      <c r="K1147" s="6" t="s">
        <v>11</v>
      </c>
    </row>
    <row r="1148" spans="1:12" x14ac:dyDescent="0.35">
      <c r="A1148" s="7" t="s">
        <v>40</v>
      </c>
      <c r="B1148" s="8">
        <f>D1148+F1148+H1148+J1148</f>
        <v>35342.5</v>
      </c>
      <c r="C1148" s="8">
        <f>E1148+G1148+I1148+K1148</f>
        <v>44603</v>
      </c>
      <c r="D1148" s="8">
        <f>SUM(D1149:D1160)</f>
        <v>19125.5</v>
      </c>
      <c r="E1148" s="8">
        <f t="shared" ref="E1148:K1148" si="60">SUM(E1149:E1160)</f>
        <v>31665</v>
      </c>
      <c r="F1148" s="8">
        <f t="shared" si="60"/>
        <v>4087</v>
      </c>
      <c r="G1148" s="8">
        <f t="shared" si="60"/>
        <v>7555</v>
      </c>
      <c r="H1148" s="8">
        <f t="shared" si="60"/>
        <v>874</v>
      </c>
      <c r="I1148" s="8">
        <f t="shared" si="60"/>
        <v>5281</v>
      </c>
      <c r="J1148" s="8">
        <f t="shared" si="60"/>
        <v>11256</v>
      </c>
      <c r="K1148" s="8">
        <f t="shared" si="60"/>
        <v>102</v>
      </c>
      <c r="L1148" s="44">
        <f>B1148-C1148</f>
        <v>-9260.5</v>
      </c>
    </row>
    <row r="1149" spans="1:12" x14ac:dyDescent="0.35">
      <c r="A1149" s="10">
        <v>39660</v>
      </c>
      <c r="B1149" s="9">
        <f t="shared" ref="B1149:C1160" si="61">D1149+F1149+H1149+J1149</f>
        <v>3322.5</v>
      </c>
      <c r="C1149" s="9">
        <f t="shared" si="61"/>
        <v>4529</v>
      </c>
      <c r="D1149" s="9">
        <v>1980.5</v>
      </c>
      <c r="E1149" s="9">
        <v>3366</v>
      </c>
      <c r="F1149" s="9">
        <v>260</v>
      </c>
      <c r="G1149" s="9">
        <v>750</v>
      </c>
      <c r="H1149" s="9">
        <v>65</v>
      </c>
      <c r="I1149" s="9">
        <v>405</v>
      </c>
      <c r="J1149" s="9">
        <v>1017</v>
      </c>
      <c r="K1149" s="9">
        <v>8</v>
      </c>
    </row>
    <row r="1150" spans="1:12" x14ac:dyDescent="0.35">
      <c r="A1150" s="15">
        <v>39691</v>
      </c>
      <c r="B1150" s="9">
        <f t="shared" si="61"/>
        <v>2859</v>
      </c>
      <c r="C1150" s="9">
        <f t="shared" si="61"/>
        <v>4370</v>
      </c>
      <c r="D1150" s="9">
        <v>1771</v>
      </c>
      <c r="E1150" s="9">
        <v>3158</v>
      </c>
      <c r="F1150" s="9">
        <v>202</v>
      </c>
      <c r="G1150" s="9">
        <v>817</v>
      </c>
      <c r="H1150" s="9">
        <v>53</v>
      </c>
      <c r="I1150" s="9">
        <v>391</v>
      </c>
      <c r="J1150" s="9">
        <v>833</v>
      </c>
      <c r="K1150" s="9">
        <v>4</v>
      </c>
    </row>
    <row r="1151" spans="1:12" x14ac:dyDescent="0.35">
      <c r="A1151" s="15">
        <v>39721</v>
      </c>
      <c r="B1151" s="9">
        <f t="shared" si="61"/>
        <v>3577</v>
      </c>
      <c r="C1151" s="9">
        <f t="shared" si="61"/>
        <v>5072</v>
      </c>
      <c r="D1151" s="9">
        <v>1960</v>
      </c>
      <c r="E1151" s="9">
        <v>3694</v>
      </c>
      <c r="F1151" s="9">
        <v>667</v>
      </c>
      <c r="G1151" s="9">
        <v>833</v>
      </c>
      <c r="H1151" s="9">
        <v>92</v>
      </c>
      <c r="I1151" s="9">
        <v>539</v>
      </c>
      <c r="J1151" s="9">
        <v>858</v>
      </c>
      <c r="K1151" s="9">
        <v>6</v>
      </c>
    </row>
    <row r="1152" spans="1:12" x14ac:dyDescent="0.35">
      <c r="A1152" s="15">
        <v>39752</v>
      </c>
      <c r="B1152" s="9">
        <f t="shared" si="61"/>
        <v>2163</v>
      </c>
      <c r="C1152" s="9">
        <f t="shared" si="61"/>
        <v>4537</v>
      </c>
      <c r="D1152" s="9">
        <v>1365</v>
      </c>
      <c r="E1152" s="9">
        <v>3227</v>
      </c>
      <c r="F1152" s="9">
        <v>327</v>
      </c>
      <c r="G1152" s="9">
        <v>854</v>
      </c>
      <c r="H1152" s="9">
        <v>97</v>
      </c>
      <c r="I1152" s="9">
        <v>448</v>
      </c>
      <c r="J1152" s="9">
        <v>374</v>
      </c>
      <c r="K1152" s="9">
        <v>8</v>
      </c>
    </row>
    <row r="1153" spans="1:12" x14ac:dyDescent="0.35">
      <c r="A1153" s="15">
        <v>39782</v>
      </c>
      <c r="B1153" s="9">
        <f t="shared" si="61"/>
        <v>2858</v>
      </c>
      <c r="C1153" s="9">
        <f t="shared" si="61"/>
        <v>3516</v>
      </c>
      <c r="D1153" s="9">
        <v>1575</v>
      </c>
      <c r="E1153" s="9">
        <v>2225</v>
      </c>
      <c r="F1153" s="9">
        <v>251</v>
      </c>
      <c r="G1153" s="9">
        <v>585</v>
      </c>
      <c r="H1153" s="9">
        <v>106</v>
      </c>
      <c r="I1153" s="9">
        <v>675</v>
      </c>
      <c r="J1153" s="9">
        <v>926</v>
      </c>
      <c r="K1153" s="9">
        <v>31</v>
      </c>
    </row>
    <row r="1154" spans="1:12" x14ac:dyDescent="0.35">
      <c r="A1154" s="15">
        <v>39813</v>
      </c>
      <c r="B1154" s="9">
        <f t="shared" si="61"/>
        <v>3053</v>
      </c>
      <c r="C1154" s="9">
        <f t="shared" si="61"/>
        <v>3646</v>
      </c>
      <c r="D1154" s="9">
        <v>1438</v>
      </c>
      <c r="E1154" s="9">
        <v>2594</v>
      </c>
      <c r="F1154" s="9">
        <v>363</v>
      </c>
      <c r="G1154" s="9">
        <v>612</v>
      </c>
      <c r="H1154" s="9">
        <v>95</v>
      </c>
      <c r="I1154" s="9">
        <v>435</v>
      </c>
      <c r="J1154" s="9">
        <v>1157</v>
      </c>
      <c r="K1154" s="9">
        <v>5</v>
      </c>
    </row>
    <row r="1155" spans="1:12" x14ac:dyDescent="0.35">
      <c r="A1155" s="15">
        <v>39844</v>
      </c>
      <c r="B1155" s="9">
        <f t="shared" si="61"/>
        <v>2733</v>
      </c>
      <c r="C1155" s="9">
        <f t="shared" si="61"/>
        <v>2955</v>
      </c>
      <c r="D1155" s="9">
        <v>1282</v>
      </c>
      <c r="E1155" s="9">
        <v>2138</v>
      </c>
      <c r="F1155" s="9">
        <v>347</v>
      </c>
      <c r="G1155" s="9">
        <v>451</v>
      </c>
      <c r="H1155" s="9">
        <v>85</v>
      </c>
      <c r="I1155" s="9">
        <v>354</v>
      </c>
      <c r="J1155" s="9">
        <v>1019</v>
      </c>
      <c r="K1155" s="9">
        <v>12</v>
      </c>
    </row>
    <row r="1156" spans="1:12" x14ac:dyDescent="0.35">
      <c r="A1156" s="15">
        <v>39872</v>
      </c>
      <c r="B1156" s="9">
        <f t="shared" si="61"/>
        <v>2795</v>
      </c>
      <c r="C1156" s="9">
        <f t="shared" si="61"/>
        <v>2701</v>
      </c>
      <c r="D1156" s="9">
        <v>1499</v>
      </c>
      <c r="E1156" s="9">
        <v>1875</v>
      </c>
      <c r="F1156" s="9">
        <v>197</v>
      </c>
      <c r="G1156" s="9">
        <v>465</v>
      </c>
      <c r="H1156" s="9">
        <v>53</v>
      </c>
      <c r="I1156" s="9">
        <v>358</v>
      </c>
      <c r="J1156" s="9">
        <v>1046</v>
      </c>
      <c r="K1156" s="9">
        <v>3</v>
      </c>
    </row>
    <row r="1157" spans="1:12" x14ac:dyDescent="0.35">
      <c r="A1157" s="15">
        <v>39903</v>
      </c>
      <c r="B1157" s="9">
        <f t="shared" si="61"/>
        <v>2770</v>
      </c>
      <c r="C1157" s="9">
        <f t="shared" si="61"/>
        <v>3187</v>
      </c>
      <c r="D1157" s="9">
        <v>1454</v>
      </c>
      <c r="E1157" s="9">
        <v>2249</v>
      </c>
      <c r="F1157" s="9">
        <v>224</v>
      </c>
      <c r="G1157" s="9">
        <v>482</v>
      </c>
      <c r="H1157" s="9">
        <v>47</v>
      </c>
      <c r="I1157" s="9">
        <v>440</v>
      </c>
      <c r="J1157" s="9">
        <v>1045</v>
      </c>
      <c r="K1157" s="9">
        <v>16</v>
      </c>
    </row>
    <row r="1158" spans="1:12" x14ac:dyDescent="0.35">
      <c r="A1158" s="15">
        <v>39933</v>
      </c>
      <c r="B1158" s="9">
        <f t="shared" si="61"/>
        <v>2693</v>
      </c>
      <c r="C1158" s="9">
        <f t="shared" si="61"/>
        <v>3292</v>
      </c>
      <c r="D1158" s="9">
        <v>1497</v>
      </c>
      <c r="E1158" s="9">
        <v>2359</v>
      </c>
      <c r="F1158" s="9">
        <v>271</v>
      </c>
      <c r="G1158" s="9">
        <v>550</v>
      </c>
      <c r="H1158" s="9">
        <v>66</v>
      </c>
      <c r="I1158" s="9">
        <v>381</v>
      </c>
      <c r="J1158" s="9">
        <v>859</v>
      </c>
      <c r="K1158" s="9">
        <v>2</v>
      </c>
    </row>
    <row r="1159" spans="1:12" x14ac:dyDescent="0.35">
      <c r="A1159" s="10">
        <v>39964</v>
      </c>
      <c r="B1159" s="9">
        <f t="shared" si="61"/>
        <v>3318</v>
      </c>
      <c r="C1159" s="9">
        <f t="shared" si="61"/>
        <v>3015</v>
      </c>
      <c r="D1159" s="9">
        <v>1496</v>
      </c>
      <c r="E1159" s="9">
        <v>1994</v>
      </c>
      <c r="F1159" s="9">
        <v>681</v>
      </c>
      <c r="G1159" s="9">
        <v>530</v>
      </c>
      <c r="H1159" s="9">
        <v>51</v>
      </c>
      <c r="I1159" s="9">
        <v>486</v>
      </c>
      <c r="J1159" s="9">
        <v>1090</v>
      </c>
      <c r="K1159" s="9">
        <v>5</v>
      </c>
    </row>
    <row r="1160" spans="1:12" x14ac:dyDescent="0.35">
      <c r="A1160" s="15">
        <v>39994</v>
      </c>
      <c r="B1160" s="9">
        <f t="shared" si="61"/>
        <v>3201</v>
      </c>
      <c r="C1160" s="9">
        <f t="shared" si="61"/>
        <v>3783</v>
      </c>
      <c r="D1160" s="9">
        <v>1808</v>
      </c>
      <c r="E1160" s="9">
        <v>2786</v>
      </c>
      <c r="F1160" s="9">
        <v>297</v>
      </c>
      <c r="G1160" s="9">
        <v>626</v>
      </c>
      <c r="H1160" s="9">
        <v>64</v>
      </c>
      <c r="I1160" s="9">
        <v>369</v>
      </c>
      <c r="J1160" s="9">
        <v>1032</v>
      </c>
      <c r="K1160" s="9">
        <v>2</v>
      </c>
    </row>
    <row r="1161" spans="1:12" x14ac:dyDescent="0.35">
      <c r="A1161" s="15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2" x14ac:dyDescent="0.35">
      <c r="A1162" s="29" t="s">
        <v>12</v>
      </c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</row>
    <row r="1163" spans="1:12" x14ac:dyDescent="0.35">
      <c r="A1163" s="7" t="s">
        <v>40</v>
      </c>
      <c r="B1163" s="8">
        <f>SUM(B1164:B1175)</f>
        <v>35486.641858502284</v>
      </c>
      <c r="C1163" s="8">
        <f t="shared" ref="C1163:K1163" si="62">SUM(C1164:C1175)</f>
        <v>44465.050970439188</v>
      </c>
      <c r="D1163" s="8">
        <f t="shared" si="62"/>
        <v>19184.1011564687</v>
      </c>
      <c r="E1163" s="8">
        <f t="shared" si="62"/>
        <v>31483.905041874677</v>
      </c>
      <c r="F1163" s="8">
        <f t="shared" si="62"/>
        <v>4085.3625616138042</v>
      </c>
      <c r="G1163" s="8">
        <f t="shared" si="62"/>
        <v>7565.9174871354508</v>
      </c>
      <c r="H1163" s="8">
        <f t="shared" si="62"/>
        <v>871.47150874805777</v>
      </c>
      <c r="I1163" s="8">
        <f t="shared" si="62"/>
        <v>5280.2563045695624</v>
      </c>
      <c r="J1163" s="8">
        <f t="shared" si="62"/>
        <v>11310.161425578935</v>
      </c>
      <c r="K1163" s="8">
        <f t="shared" si="62"/>
        <v>102</v>
      </c>
      <c r="L1163" s="44">
        <f>B1163-C1163</f>
        <v>-8978.4091119369041</v>
      </c>
    </row>
    <row r="1164" spans="1:12" x14ac:dyDescent="0.35">
      <c r="A1164" s="10">
        <v>39660</v>
      </c>
      <c r="B1164" s="17">
        <v>3322.4067289660002</v>
      </c>
      <c r="C1164" s="9">
        <v>4373.4067018163296</v>
      </c>
      <c r="D1164" s="9">
        <v>1934.75754144487</v>
      </c>
      <c r="E1164" s="9">
        <v>3133.3102243398498</v>
      </c>
      <c r="F1164" s="9">
        <v>284.26902536181302</v>
      </c>
      <c r="G1164" s="9">
        <v>769.91464761346799</v>
      </c>
      <c r="H1164" s="9">
        <v>77.437542889926405</v>
      </c>
      <c r="I1164" s="9">
        <v>491.50772327284898</v>
      </c>
      <c r="J1164" s="9">
        <v>1059.50013630174</v>
      </c>
      <c r="K1164" s="9">
        <v>8</v>
      </c>
    </row>
    <row r="1165" spans="1:12" x14ac:dyDescent="0.35">
      <c r="A1165" s="15">
        <v>39691</v>
      </c>
      <c r="B1165" s="17">
        <v>3123.90710724363</v>
      </c>
      <c r="C1165" s="9">
        <v>4663.7869057416401</v>
      </c>
      <c r="D1165" s="9">
        <v>1950.64898052995</v>
      </c>
      <c r="E1165" s="9">
        <v>3336.7240911592398</v>
      </c>
      <c r="F1165" s="9">
        <v>224.809816013443</v>
      </c>
      <c r="G1165" s="9">
        <v>839.04033372019603</v>
      </c>
      <c r="H1165" s="9">
        <v>73.527160063551406</v>
      </c>
      <c r="I1165" s="9">
        <v>447.503336505042</v>
      </c>
      <c r="J1165" s="9">
        <v>866.71979621292803</v>
      </c>
      <c r="K1165" s="9">
        <v>4</v>
      </c>
    </row>
    <row r="1166" spans="1:12" x14ac:dyDescent="0.35">
      <c r="A1166" s="15">
        <v>39721</v>
      </c>
      <c r="B1166" s="17">
        <v>3471.2233077301198</v>
      </c>
      <c r="C1166" s="9">
        <v>4828.5651793575898</v>
      </c>
      <c r="D1166" s="9">
        <v>1946.1667232928</v>
      </c>
      <c r="E1166" s="9">
        <v>3520.25269985669</v>
      </c>
      <c r="F1166" s="9">
        <v>681.44230543439608</v>
      </c>
      <c r="G1166" s="9">
        <v>874.84005155076204</v>
      </c>
      <c r="H1166" s="9">
        <v>88.100160393067497</v>
      </c>
      <c r="I1166" s="9">
        <v>508.548026487519</v>
      </c>
      <c r="J1166" s="9">
        <v>869.70531523038801</v>
      </c>
      <c r="K1166" s="9">
        <v>6</v>
      </c>
    </row>
    <row r="1167" spans="1:12" x14ac:dyDescent="0.35">
      <c r="A1167" s="15">
        <v>39752</v>
      </c>
      <c r="B1167" s="17">
        <v>2023.59521762432</v>
      </c>
      <c r="C1167" s="9">
        <v>4415.4501218846899</v>
      </c>
      <c r="D1167" s="9">
        <v>1331.19265922514</v>
      </c>
      <c r="E1167" s="9">
        <v>3104.6545749240399</v>
      </c>
      <c r="F1167" s="9">
        <v>299.587655742229</v>
      </c>
      <c r="G1167" s="9">
        <v>845.34076963566997</v>
      </c>
      <c r="H1167" s="9">
        <v>87.5067352973863</v>
      </c>
      <c r="I1167" s="9">
        <v>471.65036186237302</v>
      </c>
      <c r="J1167" s="9">
        <v>358.52987463143597</v>
      </c>
      <c r="K1167" s="9">
        <v>8</v>
      </c>
    </row>
    <row r="1168" spans="1:12" x14ac:dyDescent="0.35">
      <c r="A1168" s="15">
        <v>39782</v>
      </c>
      <c r="B1168" s="17">
        <v>3204.7556367581801</v>
      </c>
      <c r="C1168" s="9">
        <v>3740.9861595857401</v>
      </c>
      <c r="D1168" s="9">
        <v>1811.2130742853601</v>
      </c>
      <c r="E1168" s="9">
        <v>2455.7401461408099</v>
      </c>
      <c r="F1168" s="9">
        <v>273.658052382439</v>
      </c>
      <c r="G1168" s="9">
        <v>558.00693780535698</v>
      </c>
      <c r="H1168" s="9">
        <v>94.070618384175305</v>
      </c>
      <c r="I1168" s="9">
        <v>473.09672011226002</v>
      </c>
      <c r="J1168" s="9">
        <v>959.58879402103503</v>
      </c>
      <c r="K1168" s="9">
        <v>31</v>
      </c>
    </row>
    <row r="1169" spans="1:11" x14ac:dyDescent="0.35">
      <c r="A1169" s="15">
        <v>39813</v>
      </c>
      <c r="B1169" s="17">
        <v>2883.9689647292698</v>
      </c>
      <c r="C1169" s="9">
        <v>3393.5740412853302</v>
      </c>
      <c r="D1169" s="9">
        <v>1395.1335274579601</v>
      </c>
      <c r="E1169" s="9">
        <v>2461.1719045854902</v>
      </c>
      <c r="F1169" s="9">
        <v>274.40173185837</v>
      </c>
      <c r="G1169" s="9">
        <v>556.294585710001</v>
      </c>
      <c r="H1169" s="9">
        <v>78.170480649116001</v>
      </c>
      <c r="I1169" s="9">
        <v>440.07007978023302</v>
      </c>
      <c r="J1169" s="9">
        <v>1048.9960383984601</v>
      </c>
      <c r="K1169" s="9">
        <v>5</v>
      </c>
    </row>
    <row r="1170" spans="1:11" x14ac:dyDescent="0.35">
      <c r="A1170" s="15">
        <v>39844</v>
      </c>
      <c r="B1170" s="17">
        <v>2910.87060308019</v>
      </c>
      <c r="C1170" s="9">
        <v>3146.3299376772302</v>
      </c>
      <c r="D1170" s="9">
        <v>1355.5385705738699</v>
      </c>
      <c r="E1170" s="9">
        <v>2208.9235613378601</v>
      </c>
      <c r="F1170" s="9">
        <v>393.43133703408699</v>
      </c>
      <c r="G1170" s="9">
        <v>489.61161900076399</v>
      </c>
      <c r="H1170" s="9">
        <v>74.3086719754954</v>
      </c>
      <c r="I1170" s="9">
        <v>444.13518784003998</v>
      </c>
      <c r="J1170" s="9">
        <v>1084.53552168941</v>
      </c>
      <c r="K1170" s="9">
        <v>12</v>
      </c>
    </row>
    <row r="1171" spans="1:11" x14ac:dyDescent="0.35">
      <c r="A1171" s="15">
        <v>39872</v>
      </c>
      <c r="B1171" s="17">
        <v>2996.9501825488001</v>
      </c>
      <c r="C1171" s="9">
        <v>3026.7894312905</v>
      </c>
      <c r="D1171" s="9">
        <v>1584.4974009361699</v>
      </c>
      <c r="E1171" s="9">
        <v>2092.6072392562901</v>
      </c>
      <c r="F1171" s="9">
        <v>223.32424567656</v>
      </c>
      <c r="G1171" s="9">
        <v>527.61216195802797</v>
      </c>
      <c r="H1171" s="9">
        <v>64.023658720996806</v>
      </c>
      <c r="I1171" s="9">
        <v>427.37027085995697</v>
      </c>
      <c r="J1171" s="9">
        <v>1171.8558685104999</v>
      </c>
      <c r="K1171" s="9">
        <v>3</v>
      </c>
    </row>
    <row r="1172" spans="1:11" x14ac:dyDescent="0.35">
      <c r="A1172" s="15">
        <v>39903</v>
      </c>
      <c r="B1172" s="17">
        <v>2711.0444103740801</v>
      </c>
      <c r="C1172" s="9">
        <v>3162.6303891985799</v>
      </c>
      <c r="D1172" s="9">
        <v>1388.71024471021</v>
      </c>
      <c r="E1172" s="9">
        <v>2220.0025992426699</v>
      </c>
      <c r="F1172" s="9">
        <v>213.90790349948901</v>
      </c>
      <c r="G1172" s="9">
        <v>474.92268797837397</v>
      </c>
      <c r="H1172" s="9">
        <v>52.979655995847502</v>
      </c>
      <c r="I1172" s="9">
        <v>432.38529531809297</v>
      </c>
      <c r="J1172" s="9">
        <v>987.23052279240198</v>
      </c>
      <c r="K1172" s="9">
        <v>16</v>
      </c>
    </row>
    <row r="1173" spans="1:11" x14ac:dyDescent="0.35">
      <c r="A1173" s="15">
        <v>39933</v>
      </c>
      <c r="B1173" s="17">
        <v>2540.8481696746699</v>
      </c>
      <c r="C1173" s="9">
        <v>3250.2916041907401</v>
      </c>
      <c r="D1173" s="9">
        <v>1365.3471232348099</v>
      </c>
      <c r="E1173" s="9">
        <v>2420.3449301136302</v>
      </c>
      <c r="F1173" s="9">
        <v>241.560481554641</v>
      </c>
      <c r="G1173" s="9">
        <v>538.51933392166302</v>
      </c>
      <c r="H1173" s="9">
        <v>75.788873217256906</v>
      </c>
      <c r="I1173" s="9">
        <v>380.03769292729299</v>
      </c>
      <c r="J1173" s="9">
        <v>875.94022923774105</v>
      </c>
      <c r="K1173" s="9">
        <v>2</v>
      </c>
    </row>
    <row r="1174" spans="1:11" x14ac:dyDescent="0.35">
      <c r="A1174" s="10">
        <v>39964</v>
      </c>
      <c r="B1174" s="17">
        <v>3413.53288914226</v>
      </c>
      <c r="C1174" s="9">
        <v>3073.2408557530298</v>
      </c>
      <c r="D1174" s="9">
        <v>1480.88124453762</v>
      </c>
      <c r="E1174" s="9">
        <v>2098.2845624332999</v>
      </c>
      <c r="F1174" s="9">
        <v>705.97538159701003</v>
      </c>
      <c r="G1174" s="9">
        <v>531.07134331235795</v>
      </c>
      <c r="H1174" s="9">
        <v>57.482170273772098</v>
      </c>
      <c r="I1174" s="9">
        <v>370.59641611320097</v>
      </c>
      <c r="J1174" s="9">
        <v>1071.6127137326901</v>
      </c>
      <c r="K1174" s="9">
        <v>5</v>
      </c>
    </row>
    <row r="1175" spans="1:11" x14ac:dyDescent="0.35">
      <c r="A1175" s="15">
        <v>39994</v>
      </c>
      <c r="B1175" s="17">
        <v>2883.5386406307598</v>
      </c>
      <c r="C1175" s="9">
        <v>3389.99964265779</v>
      </c>
      <c r="D1175" s="9">
        <v>1640.0140662399399</v>
      </c>
      <c r="E1175" s="9">
        <v>2431.8885084848098</v>
      </c>
      <c r="F1175" s="9">
        <v>268.99462545932698</v>
      </c>
      <c r="G1175" s="9">
        <v>560.74301492880898</v>
      </c>
      <c r="H1175" s="9">
        <v>48.075780887466301</v>
      </c>
      <c r="I1175" s="9">
        <v>393.35519349070302</v>
      </c>
      <c r="J1175" s="9">
        <v>955.94661482020501</v>
      </c>
      <c r="K1175" s="9">
        <v>2</v>
      </c>
    </row>
    <row r="1176" spans="1:11" x14ac:dyDescent="0.35">
      <c r="A1176" s="15"/>
    </row>
    <row r="1177" spans="1:11" x14ac:dyDescent="0.35">
      <c r="A1177" s="15"/>
    </row>
    <row r="1178" spans="1:11" x14ac:dyDescent="0.35">
      <c r="A1178" s="15"/>
    </row>
    <row r="1179" spans="1:11" x14ac:dyDescent="0.35">
      <c r="A1179" s="15"/>
    </row>
    <row r="1180" spans="1:11" x14ac:dyDescent="0.35">
      <c r="A1180" s="15"/>
    </row>
    <row r="1181" spans="1:11" x14ac:dyDescent="0.35">
      <c r="A1181" s="15"/>
    </row>
    <row r="1182" spans="1:11" x14ac:dyDescent="0.35">
      <c r="A1182" s="15"/>
    </row>
    <row r="1183" spans="1:11" x14ac:dyDescent="0.35">
      <c r="A1183" s="15"/>
    </row>
    <row r="1184" spans="1:11" x14ac:dyDescent="0.35">
      <c r="A1184" s="15"/>
    </row>
    <row r="1185" spans="1:1" x14ac:dyDescent="0.35">
      <c r="A1185" s="15"/>
    </row>
    <row r="1186" spans="1:1" x14ac:dyDescent="0.35">
      <c r="A1186" s="15"/>
    </row>
    <row r="1187" spans="1:1" x14ac:dyDescent="0.35">
      <c r="A1187" s="15"/>
    </row>
    <row r="1188" spans="1:1" x14ac:dyDescent="0.35">
      <c r="A1188" s="15"/>
    </row>
    <row r="1189" spans="1:1" x14ac:dyDescent="0.35">
      <c r="A1189" s="15"/>
    </row>
    <row r="1190" spans="1:1" ht="15.5" x14ac:dyDescent="0.35">
      <c r="A1190" s="12" t="s">
        <v>13</v>
      </c>
    </row>
    <row r="1191" spans="1:1" ht="15.5" x14ac:dyDescent="0.35">
      <c r="A1191" s="12"/>
    </row>
    <row r="1192" spans="1:1" ht="15.5" x14ac:dyDescent="0.35">
      <c r="A1192" s="12"/>
    </row>
    <row r="1193" spans="1:1" ht="15.5" x14ac:dyDescent="0.35">
      <c r="A1193" s="12"/>
    </row>
    <row r="1194" spans="1:1" ht="15.5" x14ac:dyDescent="0.35">
      <c r="A1194" s="12"/>
    </row>
    <row r="1195" spans="1:1" ht="15.5" x14ac:dyDescent="0.35">
      <c r="A1195" s="12"/>
    </row>
    <row r="1196" spans="1:1" ht="15.5" x14ac:dyDescent="0.35">
      <c r="A1196" s="12"/>
    </row>
    <row r="1197" spans="1:1" ht="15.5" x14ac:dyDescent="0.35">
      <c r="A1197" s="12"/>
    </row>
    <row r="1198" spans="1:1" ht="15.5" x14ac:dyDescent="0.35">
      <c r="A1198" s="12"/>
    </row>
    <row r="1199" spans="1:1" ht="15.5" x14ac:dyDescent="0.35">
      <c r="A1199" s="12"/>
    </row>
    <row r="1200" spans="1:1" ht="15.5" x14ac:dyDescent="0.35">
      <c r="A1200" s="12"/>
    </row>
    <row r="1201" spans="1:12" ht="15.5" x14ac:dyDescent="0.35">
      <c r="A1201" s="12"/>
    </row>
    <row r="1202" spans="1:12" ht="15.5" x14ac:dyDescent="0.35">
      <c r="A1202" s="12"/>
    </row>
    <row r="1203" spans="1:12" x14ac:dyDescent="0.35">
      <c r="A1203" s="15"/>
    </row>
    <row r="1204" spans="1:12" x14ac:dyDescent="0.35">
      <c r="A1204" s="15"/>
    </row>
    <row r="1205" spans="1:12" x14ac:dyDescent="0.35">
      <c r="A1205" s="15"/>
    </row>
    <row r="1207" spans="1:12" x14ac:dyDescent="0.35">
      <c r="A1207" s="31" t="s">
        <v>0</v>
      </c>
      <c r="B1207" s="31"/>
      <c r="C1207" s="31"/>
      <c r="D1207" s="31"/>
      <c r="E1207" s="31"/>
      <c r="F1207" s="31"/>
      <c r="G1207" s="31"/>
      <c r="H1207" s="31"/>
      <c r="I1207" s="31"/>
      <c r="J1207" s="31"/>
      <c r="K1207" s="31"/>
    </row>
    <row r="1208" spans="1:12" x14ac:dyDescent="0.35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31"/>
    </row>
    <row r="1209" spans="1:12" ht="23.5" x14ac:dyDescent="0.35">
      <c r="A1209" s="32" t="s">
        <v>41</v>
      </c>
      <c r="B1209" s="32"/>
      <c r="C1209" s="32"/>
      <c r="D1209" s="32"/>
      <c r="E1209" s="32"/>
      <c r="F1209" s="32"/>
      <c r="G1209" s="32"/>
      <c r="H1209" s="32"/>
      <c r="I1209" s="32"/>
      <c r="J1209" s="32"/>
      <c r="K1209" s="32"/>
    </row>
    <row r="1210" spans="1:12" ht="14.25" customHeight="1" x14ac:dyDescent="0.35">
      <c r="A1210" s="2"/>
      <c r="B1210" s="2"/>
      <c r="C1210" s="2"/>
      <c r="D1210" s="2"/>
      <c r="E1210" s="2"/>
      <c r="F1210" s="2"/>
      <c r="G1210" s="2"/>
      <c r="H1210" s="2"/>
      <c r="I1210" s="2"/>
      <c r="J1210" s="33" t="s">
        <v>2</v>
      </c>
      <c r="K1210" s="33"/>
    </row>
    <row r="1211" spans="1:12" x14ac:dyDescent="0.35">
      <c r="A1211" s="34" t="s">
        <v>3</v>
      </c>
      <c r="B1211" s="37" t="s">
        <v>4</v>
      </c>
      <c r="C1211" s="38"/>
      <c r="D1211" s="38"/>
      <c r="E1211" s="38"/>
      <c r="F1211" s="38"/>
      <c r="G1211" s="38"/>
      <c r="H1211" s="38"/>
      <c r="I1211" s="38"/>
      <c r="J1211" s="39"/>
      <c r="K1211" s="40"/>
    </row>
    <row r="1212" spans="1:12" x14ac:dyDescent="0.35">
      <c r="A1212" s="35"/>
      <c r="B1212" s="27" t="s">
        <v>5</v>
      </c>
      <c r="C1212" s="41"/>
      <c r="D1212" s="27" t="s">
        <v>6</v>
      </c>
      <c r="E1212" s="41"/>
      <c r="F1212" s="27" t="s">
        <v>7</v>
      </c>
      <c r="G1212" s="41"/>
      <c r="H1212" s="27" t="s">
        <v>8</v>
      </c>
      <c r="I1212" s="41"/>
      <c r="J1212" s="27" t="s">
        <v>9</v>
      </c>
      <c r="K1212" s="28"/>
    </row>
    <row r="1213" spans="1:12" x14ac:dyDescent="0.35">
      <c r="A1213" s="36"/>
      <c r="B1213" s="5" t="s">
        <v>10</v>
      </c>
      <c r="C1213" s="5" t="s">
        <v>11</v>
      </c>
      <c r="D1213" s="5" t="s">
        <v>10</v>
      </c>
      <c r="E1213" s="5" t="s">
        <v>11</v>
      </c>
      <c r="F1213" s="5" t="s">
        <v>10</v>
      </c>
      <c r="G1213" s="5" t="s">
        <v>11</v>
      </c>
      <c r="H1213" s="5" t="s">
        <v>10</v>
      </c>
      <c r="I1213" s="5" t="s">
        <v>11</v>
      </c>
      <c r="J1213" s="5" t="s">
        <v>10</v>
      </c>
      <c r="K1213" s="6" t="s">
        <v>11</v>
      </c>
    </row>
    <row r="1214" spans="1:12" x14ac:dyDescent="0.35">
      <c r="A1214" s="7" t="s">
        <v>41</v>
      </c>
      <c r="B1214" s="8">
        <f>D1214+F1214+H1214+J1214</f>
        <v>37243</v>
      </c>
      <c r="C1214" s="8">
        <f>E1214+G1214+I1214+K1214</f>
        <v>51117</v>
      </c>
      <c r="D1214" s="8">
        <f>SUM(D1215:D1226)</f>
        <v>20448</v>
      </c>
      <c r="E1214" s="8">
        <f t="shared" ref="E1214:K1214" si="63">SUM(E1215:E1226)</f>
        <v>35282</v>
      </c>
      <c r="F1214" s="8">
        <f t="shared" si="63"/>
        <v>3564</v>
      </c>
      <c r="G1214" s="8">
        <f t="shared" si="63"/>
        <v>10157</v>
      </c>
      <c r="H1214" s="8">
        <f t="shared" si="63"/>
        <v>1613</v>
      </c>
      <c r="I1214" s="8">
        <f t="shared" si="63"/>
        <v>5536</v>
      </c>
      <c r="J1214" s="8">
        <f t="shared" si="63"/>
        <v>11618</v>
      </c>
      <c r="K1214" s="8">
        <f t="shared" si="63"/>
        <v>142</v>
      </c>
      <c r="L1214" s="44">
        <f>B1214-C1214</f>
        <v>-13874</v>
      </c>
    </row>
    <row r="1215" spans="1:12" x14ac:dyDescent="0.35">
      <c r="A1215" s="15">
        <v>39294</v>
      </c>
      <c r="B1215" s="9">
        <f t="shared" ref="B1215:C1226" si="64">D1215+F1215+H1215+J1215</f>
        <v>2701</v>
      </c>
      <c r="C1215" s="9">
        <f t="shared" si="64"/>
        <v>3500</v>
      </c>
      <c r="D1215" s="9">
        <v>1528</v>
      </c>
      <c r="E1215" s="9">
        <v>2399</v>
      </c>
      <c r="F1215" s="9">
        <v>205</v>
      </c>
      <c r="G1215" s="9">
        <v>766</v>
      </c>
      <c r="H1215" s="9">
        <v>57</v>
      </c>
      <c r="I1215" s="9">
        <v>327</v>
      </c>
      <c r="J1215" s="9">
        <v>911</v>
      </c>
      <c r="K1215" s="9">
        <v>8</v>
      </c>
    </row>
    <row r="1216" spans="1:12" x14ac:dyDescent="0.35">
      <c r="A1216" s="15">
        <v>39325</v>
      </c>
      <c r="B1216" s="9">
        <f t="shared" si="64"/>
        <v>2739</v>
      </c>
      <c r="C1216" s="9">
        <f t="shared" si="64"/>
        <v>3496</v>
      </c>
      <c r="D1216" s="9">
        <v>1579</v>
      </c>
      <c r="E1216" s="9">
        <v>2256</v>
      </c>
      <c r="F1216" s="9">
        <v>213</v>
      </c>
      <c r="G1216" s="9">
        <v>761</v>
      </c>
      <c r="H1216" s="9">
        <v>67</v>
      </c>
      <c r="I1216" s="9">
        <v>446</v>
      </c>
      <c r="J1216" s="9">
        <v>880</v>
      </c>
      <c r="K1216" s="9">
        <v>33</v>
      </c>
    </row>
    <row r="1217" spans="1:12" x14ac:dyDescent="0.35">
      <c r="A1217" s="15">
        <v>39355</v>
      </c>
      <c r="B1217" s="9">
        <f t="shared" si="64"/>
        <v>2752</v>
      </c>
      <c r="C1217" s="9">
        <f t="shared" si="64"/>
        <v>3426</v>
      </c>
      <c r="D1217" s="9">
        <v>1510</v>
      </c>
      <c r="E1217" s="9">
        <v>2252</v>
      </c>
      <c r="F1217" s="9">
        <v>187</v>
      </c>
      <c r="G1217" s="9">
        <v>698</v>
      </c>
      <c r="H1217" s="9">
        <v>150</v>
      </c>
      <c r="I1217" s="9">
        <v>464</v>
      </c>
      <c r="J1217" s="9">
        <v>905</v>
      </c>
      <c r="K1217" s="9">
        <v>12</v>
      </c>
    </row>
    <row r="1218" spans="1:12" x14ac:dyDescent="0.35">
      <c r="A1218" s="15">
        <v>39386</v>
      </c>
      <c r="B1218" s="9">
        <f t="shared" si="64"/>
        <v>3094</v>
      </c>
      <c r="C1218" s="9">
        <f t="shared" si="64"/>
        <v>3834</v>
      </c>
      <c r="D1218" s="9">
        <v>1626</v>
      </c>
      <c r="E1218" s="9">
        <v>2593</v>
      </c>
      <c r="F1218" s="9">
        <v>225</v>
      </c>
      <c r="G1218" s="9">
        <v>792</v>
      </c>
      <c r="H1218" s="9">
        <v>166</v>
      </c>
      <c r="I1218" s="9">
        <v>441</v>
      </c>
      <c r="J1218" s="9">
        <v>1077</v>
      </c>
      <c r="K1218" s="9">
        <v>8</v>
      </c>
    </row>
    <row r="1219" spans="1:12" x14ac:dyDescent="0.35">
      <c r="A1219" s="15">
        <v>39416</v>
      </c>
      <c r="B1219" s="9">
        <f t="shared" si="64"/>
        <v>2844</v>
      </c>
      <c r="C1219" s="9">
        <f t="shared" si="64"/>
        <v>4561</v>
      </c>
      <c r="D1219" s="9">
        <v>1545</v>
      </c>
      <c r="E1219" s="9">
        <v>2948</v>
      </c>
      <c r="F1219" s="9">
        <v>242</v>
      </c>
      <c r="G1219" s="9">
        <v>977</v>
      </c>
      <c r="H1219" s="9">
        <v>145</v>
      </c>
      <c r="I1219" s="9">
        <v>623</v>
      </c>
      <c r="J1219" s="9">
        <v>912</v>
      </c>
      <c r="K1219" s="9">
        <v>13</v>
      </c>
    </row>
    <row r="1220" spans="1:12" x14ac:dyDescent="0.35">
      <c r="A1220" s="15">
        <v>39447</v>
      </c>
      <c r="B1220" s="9">
        <f t="shared" si="64"/>
        <v>2936</v>
      </c>
      <c r="C1220" s="9">
        <f t="shared" si="64"/>
        <v>4306</v>
      </c>
      <c r="D1220" s="9">
        <v>1526</v>
      </c>
      <c r="E1220" s="9">
        <v>2966</v>
      </c>
      <c r="F1220" s="9">
        <v>313</v>
      </c>
      <c r="G1220" s="9">
        <v>817</v>
      </c>
      <c r="H1220" s="9">
        <v>251</v>
      </c>
      <c r="I1220" s="9">
        <v>509</v>
      </c>
      <c r="J1220" s="9">
        <v>846</v>
      </c>
      <c r="K1220" s="9">
        <v>14</v>
      </c>
    </row>
    <row r="1221" spans="1:12" x14ac:dyDescent="0.35">
      <c r="A1221" s="15">
        <v>39478</v>
      </c>
      <c r="B1221" s="9">
        <f t="shared" si="64"/>
        <v>3088</v>
      </c>
      <c r="C1221" s="9">
        <f t="shared" si="64"/>
        <v>4633</v>
      </c>
      <c r="D1221" s="9">
        <v>1660</v>
      </c>
      <c r="E1221" s="9">
        <v>3318</v>
      </c>
      <c r="F1221" s="9">
        <v>200</v>
      </c>
      <c r="G1221" s="9">
        <v>905</v>
      </c>
      <c r="H1221" s="9">
        <v>195</v>
      </c>
      <c r="I1221" s="9">
        <v>406</v>
      </c>
      <c r="J1221" s="9">
        <v>1033</v>
      </c>
      <c r="K1221" s="9">
        <v>4</v>
      </c>
    </row>
    <row r="1222" spans="1:12" x14ac:dyDescent="0.35">
      <c r="A1222" s="15">
        <v>39507</v>
      </c>
      <c r="B1222" s="9">
        <f t="shared" si="64"/>
        <v>3092</v>
      </c>
      <c r="C1222" s="9">
        <f t="shared" si="64"/>
        <v>4031</v>
      </c>
      <c r="D1222" s="9">
        <v>1646</v>
      </c>
      <c r="E1222" s="9">
        <v>2910</v>
      </c>
      <c r="F1222" s="9">
        <v>483</v>
      </c>
      <c r="G1222" s="9">
        <v>754</v>
      </c>
      <c r="H1222" s="9">
        <v>115</v>
      </c>
      <c r="I1222" s="9">
        <v>363</v>
      </c>
      <c r="J1222" s="9">
        <v>848</v>
      </c>
      <c r="K1222" s="9">
        <v>4</v>
      </c>
    </row>
    <row r="1223" spans="1:12" x14ac:dyDescent="0.35">
      <c r="A1223" s="15">
        <v>39538</v>
      </c>
      <c r="B1223" s="9">
        <f t="shared" si="64"/>
        <v>3713</v>
      </c>
      <c r="C1223" s="9">
        <f t="shared" si="64"/>
        <v>4865</v>
      </c>
      <c r="D1223" s="9">
        <v>1862</v>
      </c>
      <c r="E1223" s="9">
        <v>3520</v>
      </c>
      <c r="F1223" s="9">
        <v>308</v>
      </c>
      <c r="G1223" s="9">
        <v>927</v>
      </c>
      <c r="H1223" s="9">
        <v>124</v>
      </c>
      <c r="I1223" s="9">
        <v>413</v>
      </c>
      <c r="J1223" s="9">
        <v>1419</v>
      </c>
      <c r="K1223" s="9">
        <v>5</v>
      </c>
    </row>
    <row r="1224" spans="1:12" x14ac:dyDescent="0.35">
      <c r="A1224" s="15">
        <v>39568</v>
      </c>
      <c r="B1224" s="9">
        <f t="shared" si="64"/>
        <v>3360</v>
      </c>
      <c r="C1224" s="9">
        <f t="shared" si="64"/>
        <v>4906</v>
      </c>
      <c r="D1224" s="9">
        <v>1938</v>
      </c>
      <c r="E1224" s="9">
        <v>3384</v>
      </c>
      <c r="F1224" s="9">
        <v>286</v>
      </c>
      <c r="G1224" s="9">
        <v>1006</v>
      </c>
      <c r="H1224" s="9">
        <v>128</v>
      </c>
      <c r="I1224" s="9">
        <v>501</v>
      </c>
      <c r="J1224" s="9">
        <v>1008</v>
      </c>
      <c r="K1224" s="9">
        <v>15</v>
      </c>
    </row>
    <row r="1225" spans="1:12" x14ac:dyDescent="0.35">
      <c r="A1225" s="15">
        <v>39599</v>
      </c>
      <c r="B1225" s="9">
        <f t="shared" si="64"/>
        <v>3334</v>
      </c>
      <c r="C1225" s="9">
        <f t="shared" si="64"/>
        <v>4646</v>
      </c>
      <c r="D1225" s="9">
        <v>2017</v>
      </c>
      <c r="E1225" s="9">
        <v>3237</v>
      </c>
      <c r="F1225" s="9">
        <v>236</v>
      </c>
      <c r="G1225" s="9">
        <v>806</v>
      </c>
      <c r="H1225" s="9">
        <v>134</v>
      </c>
      <c r="I1225" s="9">
        <v>595</v>
      </c>
      <c r="J1225" s="9">
        <v>947</v>
      </c>
      <c r="K1225" s="9">
        <v>8</v>
      </c>
    </row>
    <row r="1226" spans="1:12" x14ac:dyDescent="0.35">
      <c r="A1226" s="15">
        <v>39629</v>
      </c>
      <c r="B1226" s="9">
        <f t="shared" si="64"/>
        <v>3590</v>
      </c>
      <c r="C1226" s="9">
        <f t="shared" si="64"/>
        <v>4913</v>
      </c>
      <c r="D1226" s="9">
        <v>2011</v>
      </c>
      <c r="E1226" s="9">
        <v>3499</v>
      </c>
      <c r="F1226" s="9">
        <v>666</v>
      </c>
      <c r="G1226" s="9">
        <v>948</v>
      </c>
      <c r="H1226" s="9">
        <v>81</v>
      </c>
      <c r="I1226" s="9">
        <v>448</v>
      </c>
      <c r="J1226" s="9">
        <v>832</v>
      </c>
      <c r="K1226" s="9">
        <v>18</v>
      </c>
    </row>
    <row r="1227" spans="1:12" x14ac:dyDescent="0.35">
      <c r="A1227" s="15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2" x14ac:dyDescent="0.35">
      <c r="A1228" s="29" t="s">
        <v>12</v>
      </c>
      <c r="B1228" s="30"/>
      <c r="C1228" s="30"/>
      <c r="D1228" s="30"/>
      <c r="E1228" s="30"/>
      <c r="F1228" s="30"/>
      <c r="G1228" s="30"/>
      <c r="H1228" s="30"/>
      <c r="I1228" s="30"/>
      <c r="J1228" s="30"/>
      <c r="K1228" s="30"/>
    </row>
    <row r="1229" spans="1:12" x14ac:dyDescent="0.35">
      <c r="A1229" s="7" t="s">
        <v>41</v>
      </c>
      <c r="B1229" s="8">
        <f>SUM(B1230:B1241)</f>
        <v>37248.078305061688</v>
      </c>
      <c r="C1229" s="8">
        <f t="shared" ref="C1229:K1229" si="65">SUM(C1230:C1241)</f>
        <v>51060.523057373633</v>
      </c>
      <c r="D1229" s="8">
        <f t="shared" si="65"/>
        <v>20376.140836748309</v>
      </c>
      <c r="E1229" s="8">
        <f t="shared" si="65"/>
        <v>35289.017943736071</v>
      </c>
      <c r="F1229" s="8">
        <f t="shared" si="65"/>
        <v>3550.7427034252883</v>
      </c>
      <c r="G1229" s="8">
        <f t="shared" si="65"/>
        <v>10150.982736155331</v>
      </c>
      <c r="H1229" s="8">
        <f t="shared" si="65"/>
        <v>1597.1982505316805</v>
      </c>
      <c r="I1229" s="8">
        <f t="shared" si="65"/>
        <v>5532.4435314948787</v>
      </c>
      <c r="J1229" s="8">
        <f t="shared" si="65"/>
        <v>11657.745801345136</v>
      </c>
      <c r="K1229" s="8">
        <f t="shared" si="65"/>
        <v>142</v>
      </c>
      <c r="L1229" s="44">
        <f>B1229-C1229</f>
        <v>-13812.444752311945</v>
      </c>
    </row>
    <row r="1230" spans="1:12" x14ac:dyDescent="0.35">
      <c r="A1230" s="10">
        <v>39294</v>
      </c>
      <c r="B1230" s="17">
        <v>2836.5416252219802</v>
      </c>
      <c r="C1230" s="9">
        <v>3460.24914091041</v>
      </c>
      <c r="D1230" s="9">
        <v>1564.8344245342901</v>
      </c>
      <c r="E1230" s="9">
        <v>2270.6328987002998</v>
      </c>
      <c r="F1230" s="9">
        <v>236.43576910290699</v>
      </c>
      <c r="G1230" s="9">
        <v>782.41207100626502</v>
      </c>
      <c r="H1230" s="9">
        <v>74.090932298461993</v>
      </c>
      <c r="I1230" s="9">
        <v>413.50259203934201</v>
      </c>
      <c r="J1230" s="9">
        <v>956.81365133259499</v>
      </c>
      <c r="K1230" s="9">
        <v>8</v>
      </c>
      <c r="L1230" s="44"/>
    </row>
    <row r="1231" spans="1:12" x14ac:dyDescent="0.35">
      <c r="A1231" s="15">
        <v>39325</v>
      </c>
      <c r="B1231" s="17">
        <v>2767.0636926040802</v>
      </c>
      <c r="C1231" s="9">
        <v>3463.0738388065502</v>
      </c>
      <c r="D1231" s="9">
        <v>1576.6349094416501</v>
      </c>
      <c r="E1231" s="9">
        <v>2191.5506755597498</v>
      </c>
      <c r="F1231" s="9">
        <v>216.51974316021801</v>
      </c>
      <c r="G1231" s="9">
        <v>776.687411860471</v>
      </c>
      <c r="H1231" s="9">
        <v>99.485066996207394</v>
      </c>
      <c r="I1231" s="9">
        <v>472.86480251347001</v>
      </c>
      <c r="J1231" s="9">
        <v>923.73782409436103</v>
      </c>
      <c r="K1231" s="9">
        <v>33</v>
      </c>
    </row>
    <row r="1232" spans="1:12" x14ac:dyDescent="0.35">
      <c r="A1232" s="15">
        <v>39355</v>
      </c>
      <c r="B1232" s="17">
        <v>2909.6230403107102</v>
      </c>
      <c r="C1232" s="9">
        <v>3570.22901787725</v>
      </c>
      <c r="D1232" s="9">
        <v>1625.8230882021301</v>
      </c>
      <c r="E1232" s="9">
        <v>2374.7642534194702</v>
      </c>
      <c r="F1232" s="9">
        <v>207.47699509026501</v>
      </c>
      <c r="G1232" s="9">
        <v>734.95589162048998</v>
      </c>
      <c r="H1232" s="9">
        <v>139.24648145417501</v>
      </c>
      <c r="I1232" s="9">
        <v>443.54254714706701</v>
      </c>
      <c r="J1232" s="9">
        <v>920.07279038987099</v>
      </c>
      <c r="K1232" s="9">
        <v>12</v>
      </c>
    </row>
    <row r="1233" spans="1:11" x14ac:dyDescent="0.35">
      <c r="A1233" s="15">
        <v>39386</v>
      </c>
      <c r="B1233" s="17">
        <v>2877.5174202701501</v>
      </c>
      <c r="C1233" s="9">
        <v>3714.6349801194301</v>
      </c>
      <c r="D1233" s="9">
        <v>1557.4431314306501</v>
      </c>
      <c r="E1233" s="9">
        <v>2458.7647177490599</v>
      </c>
      <c r="F1233" s="9">
        <v>208.73786410630299</v>
      </c>
      <c r="G1233" s="9">
        <v>799.71800481431296</v>
      </c>
      <c r="H1233" s="9">
        <v>141.75746676486699</v>
      </c>
      <c r="I1233" s="9">
        <v>458.05199602898603</v>
      </c>
      <c r="J1233" s="9">
        <v>1028.73023017734</v>
      </c>
      <c r="K1233" s="9">
        <v>8</v>
      </c>
    </row>
    <row r="1234" spans="1:11" x14ac:dyDescent="0.35">
      <c r="A1234" s="15">
        <v>39416</v>
      </c>
      <c r="B1234" s="17">
        <v>2951.4840690471601</v>
      </c>
      <c r="C1234" s="9">
        <v>4473.57808479509</v>
      </c>
      <c r="D1234" s="9">
        <v>1656.3389840381001</v>
      </c>
      <c r="E1234" s="9">
        <v>2988.7865612974801</v>
      </c>
      <c r="F1234" s="9">
        <v>245.60507049276299</v>
      </c>
      <c r="G1234" s="9">
        <v>917.30754914690999</v>
      </c>
      <c r="H1234" s="9">
        <v>121.74615016902899</v>
      </c>
      <c r="I1234" s="9">
        <v>444.01709259971699</v>
      </c>
      <c r="J1234" s="9">
        <v>942.55385982551195</v>
      </c>
      <c r="K1234" s="9">
        <v>13</v>
      </c>
    </row>
    <row r="1235" spans="1:11" x14ac:dyDescent="0.35">
      <c r="A1235" s="15">
        <v>39447</v>
      </c>
      <c r="B1235" s="17">
        <v>3038.4797245718501</v>
      </c>
      <c r="C1235" s="9">
        <v>4347.0616638602096</v>
      </c>
      <c r="D1235" s="9">
        <v>1611.26886200749</v>
      </c>
      <c r="E1235" s="9">
        <v>3077.2855918064602</v>
      </c>
      <c r="F1235" s="9">
        <v>255.25638278859</v>
      </c>
      <c r="G1235" s="9">
        <v>736.68475393675806</v>
      </c>
      <c r="H1235" s="9">
        <v>207.84352832630501</v>
      </c>
      <c r="I1235" s="9">
        <v>499.31229327122702</v>
      </c>
      <c r="J1235" s="9">
        <v>763.68095147182305</v>
      </c>
      <c r="K1235" s="9">
        <v>14</v>
      </c>
    </row>
    <row r="1236" spans="1:11" x14ac:dyDescent="0.35">
      <c r="A1236" s="15">
        <v>39478</v>
      </c>
      <c r="B1236" s="17">
        <v>3130.98924604373</v>
      </c>
      <c r="C1236" s="9">
        <v>4688.7454634451897</v>
      </c>
      <c r="D1236" s="9">
        <v>1693.1038111069199</v>
      </c>
      <c r="E1236" s="9">
        <v>3238.10850260794</v>
      </c>
      <c r="F1236" s="9">
        <v>232.192626591953</v>
      </c>
      <c r="G1236" s="9">
        <v>975.77032646949704</v>
      </c>
      <c r="H1236" s="9">
        <v>165.845108728475</v>
      </c>
      <c r="I1236" s="9">
        <v>496.36830109921902</v>
      </c>
      <c r="J1236" s="9">
        <v>1094.94177114274</v>
      </c>
      <c r="K1236" s="9">
        <v>4</v>
      </c>
    </row>
    <row r="1237" spans="1:11" x14ac:dyDescent="0.35">
      <c r="A1237" s="15">
        <v>39507</v>
      </c>
      <c r="B1237" s="17">
        <v>3166.1276925346001</v>
      </c>
      <c r="C1237" s="9">
        <v>4311.8626971868798</v>
      </c>
      <c r="D1237" s="9">
        <v>1695.74962868534</v>
      </c>
      <c r="E1237" s="9">
        <v>3099.75163422578</v>
      </c>
      <c r="F1237" s="9">
        <v>498.61068251239396</v>
      </c>
      <c r="G1237" s="9">
        <v>858.96185055875605</v>
      </c>
      <c r="H1237" s="9">
        <v>135.79521106522</v>
      </c>
      <c r="I1237" s="9">
        <v>432.84815322818798</v>
      </c>
      <c r="J1237" s="9">
        <v>950.29315730737301</v>
      </c>
      <c r="K1237" s="9">
        <v>4</v>
      </c>
    </row>
    <row r="1238" spans="1:11" x14ac:dyDescent="0.35">
      <c r="A1238" s="15">
        <v>39538</v>
      </c>
      <c r="B1238" s="17">
        <v>3750.8898136238199</v>
      </c>
      <c r="C1238" s="9">
        <v>5056.9998029026801</v>
      </c>
      <c r="D1238" s="9">
        <v>1804.9779606775601</v>
      </c>
      <c r="E1238" s="9">
        <v>3669.6744905181199</v>
      </c>
      <c r="F1238" s="9">
        <v>296.67974682258802</v>
      </c>
      <c r="G1238" s="9">
        <v>911.95654855428802</v>
      </c>
      <c r="H1238" s="9">
        <v>140.60717303028801</v>
      </c>
      <c r="I1238" s="9">
        <v>431.599918358602</v>
      </c>
      <c r="J1238" s="9">
        <v>1350.49557727447</v>
      </c>
      <c r="K1238" s="9">
        <v>5</v>
      </c>
    </row>
    <row r="1239" spans="1:11" x14ac:dyDescent="0.35">
      <c r="A1239" s="15">
        <v>39568</v>
      </c>
      <c r="B1239" s="17">
        <v>3167.45984007579</v>
      </c>
      <c r="C1239" s="9">
        <v>4794.2031179170999</v>
      </c>
      <c r="D1239" s="9">
        <v>1788.2681612439001</v>
      </c>
      <c r="E1239" s="9">
        <v>3454.4869112278702</v>
      </c>
      <c r="F1239" s="9">
        <v>259.47877174749698</v>
      </c>
      <c r="G1239" s="9">
        <v>980.23554968543795</v>
      </c>
      <c r="H1239" s="9">
        <v>148.174686238737</v>
      </c>
      <c r="I1239" s="9">
        <v>503.80235709751798</v>
      </c>
      <c r="J1239" s="9">
        <v>1026.8432711656569</v>
      </c>
      <c r="K1239" s="9">
        <v>15</v>
      </c>
    </row>
    <row r="1240" spans="1:11" x14ac:dyDescent="0.35">
      <c r="A1240" s="10">
        <v>39599</v>
      </c>
      <c r="B1240" s="17">
        <v>3297.1276609320498</v>
      </c>
      <c r="C1240" s="9">
        <v>4624.64747350176</v>
      </c>
      <c r="D1240" s="9">
        <v>1904.4605195023501</v>
      </c>
      <c r="E1240" s="9">
        <v>3316.3651759142199</v>
      </c>
      <c r="F1240" s="9">
        <v>251.266878191063</v>
      </c>
      <c r="G1240" s="9">
        <v>815.75770410235498</v>
      </c>
      <c r="H1240" s="9">
        <v>161.34813697788701</v>
      </c>
      <c r="I1240" s="9">
        <v>446.77498931809203</v>
      </c>
      <c r="J1240" s="9">
        <v>928.88372500210698</v>
      </c>
      <c r="K1240" s="9">
        <v>8</v>
      </c>
    </row>
    <row r="1241" spans="1:11" x14ac:dyDescent="0.35">
      <c r="A1241" s="15">
        <v>39629</v>
      </c>
      <c r="B1241" s="17">
        <v>3354.77447982577</v>
      </c>
      <c r="C1241" s="9">
        <v>4555.2377760510799</v>
      </c>
      <c r="D1241" s="9">
        <v>1897.23735587793</v>
      </c>
      <c r="E1241" s="9">
        <v>3148.8465307096199</v>
      </c>
      <c r="F1241" s="9">
        <v>642.48217281874702</v>
      </c>
      <c r="G1241" s="9">
        <v>860.53507439978898</v>
      </c>
      <c r="H1241" s="9">
        <v>61.258308482027999</v>
      </c>
      <c r="I1241" s="9">
        <v>489.75848879345102</v>
      </c>
      <c r="J1241" s="9">
        <v>770.69899216128795</v>
      </c>
      <c r="K1241" s="9">
        <v>18</v>
      </c>
    </row>
    <row r="1242" spans="1:11" x14ac:dyDescent="0.35">
      <c r="A1242" s="15"/>
    </row>
    <row r="1243" spans="1:11" x14ac:dyDescent="0.35">
      <c r="A1243" s="15"/>
    </row>
    <row r="1244" spans="1:11" x14ac:dyDescent="0.35">
      <c r="A1244" s="15"/>
    </row>
    <row r="1245" spans="1:11" x14ac:dyDescent="0.35">
      <c r="A1245" s="15"/>
    </row>
    <row r="1246" spans="1:11" x14ac:dyDescent="0.35">
      <c r="A1246" s="15"/>
    </row>
    <row r="1247" spans="1:11" x14ac:dyDescent="0.35">
      <c r="A1247" s="15"/>
    </row>
    <row r="1248" spans="1:11" x14ac:dyDescent="0.35">
      <c r="A1248" s="15"/>
    </row>
    <row r="1249" spans="1:1" x14ac:dyDescent="0.35">
      <c r="A1249" s="15"/>
    </row>
    <row r="1250" spans="1:1" x14ac:dyDescent="0.35">
      <c r="A1250" s="15"/>
    </row>
    <row r="1251" spans="1:1" x14ac:dyDescent="0.35">
      <c r="A1251" s="15"/>
    </row>
    <row r="1252" spans="1:1" x14ac:dyDescent="0.35">
      <c r="A1252" s="15"/>
    </row>
    <row r="1253" spans="1:1" x14ac:dyDescent="0.35">
      <c r="A1253" s="15"/>
    </row>
    <row r="1254" spans="1:1" x14ac:dyDescent="0.35">
      <c r="A1254" s="15"/>
    </row>
    <row r="1255" spans="1:1" x14ac:dyDescent="0.35">
      <c r="A1255" s="15"/>
    </row>
    <row r="1256" spans="1:1" x14ac:dyDescent="0.35">
      <c r="A1256" s="15"/>
    </row>
    <row r="1257" spans="1:1" ht="15.5" x14ac:dyDescent="0.35">
      <c r="A1257" s="12" t="s">
        <v>13</v>
      </c>
    </row>
    <row r="1258" spans="1:1" ht="15.5" x14ac:dyDescent="0.35">
      <c r="A1258" s="12"/>
    </row>
    <row r="1259" spans="1:1" ht="15.5" x14ac:dyDescent="0.35">
      <c r="A1259" s="12"/>
    </row>
    <row r="1260" spans="1:1" ht="15.5" x14ac:dyDescent="0.35">
      <c r="A1260" s="12"/>
    </row>
    <row r="1261" spans="1:1" ht="15.5" x14ac:dyDescent="0.35">
      <c r="A1261" s="12"/>
    </row>
    <row r="1262" spans="1:1" ht="15.5" x14ac:dyDescent="0.35">
      <c r="A1262" s="12"/>
    </row>
    <row r="1263" spans="1:1" ht="15.5" x14ac:dyDescent="0.35">
      <c r="A1263" s="12"/>
    </row>
    <row r="1264" spans="1:1" ht="15.5" x14ac:dyDescent="0.35">
      <c r="A1264" s="12"/>
    </row>
    <row r="1265" spans="1:12" ht="15.5" x14ac:dyDescent="0.35">
      <c r="A1265" s="12"/>
    </row>
    <row r="1266" spans="1:12" ht="15.5" x14ac:dyDescent="0.35">
      <c r="A1266" s="12"/>
    </row>
    <row r="1267" spans="1:12" ht="15.5" x14ac:dyDescent="0.35">
      <c r="A1267" s="12"/>
    </row>
    <row r="1268" spans="1:12" ht="15.5" x14ac:dyDescent="0.35">
      <c r="A1268" s="12"/>
    </row>
    <row r="1269" spans="1:12" ht="15.5" x14ac:dyDescent="0.35">
      <c r="A1269" s="12"/>
    </row>
    <row r="1270" spans="1:12" x14ac:dyDescent="0.35">
      <c r="A1270" s="15"/>
    </row>
    <row r="1271" spans="1:12" x14ac:dyDescent="0.35">
      <c r="A1271" s="15"/>
    </row>
    <row r="1272" spans="1:12" x14ac:dyDescent="0.35">
      <c r="A1272" s="15"/>
    </row>
    <row r="1273" spans="1:12" x14ac:dyDescent="0.35">
      <c r="A1273" s="31" t="s">
        <v>0</v>
      </c>
      <c r="B1273" s="31"/>
      <c r="C1273" s="31"/>
      <c r="D1273" s="31"/>
      <c r="E1273" s="31"/>
      <c r="F1273" s="31"/>
      <c r="G1273" s="31"/>
      <c r="H1273" s="31"/>
      <c r="I1273" s="31"/>
      <c r="J1273" s="31"/>
      <c r="K1273" s="31"/>
    </row>
    <row r="1274" spans="1:12" x14ac:dyDescent="0.35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31"/>
    </row>
    <row r="1275" spans="1:12" ht="23.5" x14ac:dyDescent="0.35">
      <c r="A1275" s="32" t="s">
        <v>42</v>
      </c>
      <c r="B1275" s="32"/>
      <c r="C1275" s="32"/>
      <c r="D1275" s="32"/>
      <c r="E1275" s="32"/>
      <c r="F1275" s="32"/>
      <c r="G1275" s="32"/>
      <c r="H1275" s="32"/>
      <c r="I1275" s="32"/>
      <c r="J1275" s="32"/>
      <c r="K1275" s="32"/>
    </row>
    <row r="1276" spans="1:12" ht="16.5" customHeight="1" x14ac:dyDescent="0.35">
      <c r="A1276" s="2"/>
      <c r="B1276" s="2"/>
      <c r="C1276" s="2"/>
      <c r="D1276" s="2"/>
      <c r="E1276" s="2"/>
      <c r="F1276" s="2"/>
      <c r="G1276" s="2"/>
      <c r="H1276" s="2"/>
      <c r="I1276" s="2"/>
      <c r="J1276" s="33" t="s">
        <v>2</v>
      </c>
      <c r="K1276" s="33"/>
    </row>
    <row r="1277" spans="1:12" x14ac:dyDescent="0.35">
      <c r="A1277" s="34" t="s">
        <v>3</v>
      </c>
      <c r="B1277" s="37" t="s">
        <v>4</v>
      </c>
      <c r="C1277" s="38"/>
      <c r="D1277" s="38"/>
      <c r="E1277" s="38"/>
      <c r="F1277" s="38"/>
      <c r="G1277" s="38"/>
      <c r="H1277" s="38"/>
      <c r="I1277" s="38"/>
      <c r="J1277" s="39"/>
      <c r="K1277" s="40"/>
    </row>
    <row r="1278" spans="1:12" x14ac:dyDescent="0.35">
      <c r="A1278" s="35"/>
      <c r="B1278" s="27" t="s">
        <v>5</v>
      </c>
      <c r="C1278" s="41"/>
      <c r="D1278" s="27" t="s">
        <v>6</v>
      </c>
      <c r="E1278" s="41"/>
      <c r="F1278" s="27" t="s">
        <v>7</v>
      </c>
      <c r="G1278" s="41"/>
      <c r="H1278" s="27" t="s">
        <v>8</v>
      </c>
      <c r="I1278" s="41"/>
      <c r="J1278" s="27" t="s">
        <v>9</v>
      </c>
      <c r="K1278" s="28"/>
    </row>
    <row r="1279" spans="1:12" x14ac:dyDescent="0.35">
      <c r="A1279" s="36"/>
      <c r="B1279" s="5" t="s">
        <v>10</v>
      </c>
      <c r="C1279" s="5" t="s">
        <v>11</v>
      </c>
      <c r="D1279" s="5" t="s">
        <v>10</v>
      </c>
      <c r="E1279" s="5" t="s">
        <v>11</v>
      </c>
      <c r="F1279" s="5" t="s">
        <v>10</v>
      </c>
      <c r="G1279" s="5" t="s">
        <v>11</v>
      </c>
      <c r="H1279" s="5" t="s">
        <v>10</v>
      </c>
      <c r="I1279" s="5" t="s">
        <v>11</v>
      </c>
      <c r="J1279" s="5" t="s">
        <v>10</v>
      </c>
      <c r="K1279" s="6" t="s">
        <v>11</v>
      </c>
    </row>
    <row r="1280" spans="1:12" x14ac:dyDescent="0.35">
      <c r="A1280" s="7" t="s">
        <v>42</v>
      </c>
      <c r="B1280" s="8">
        <f>D1280+F1280+H1280+J1280</f>
        <v>33006</v>
      </c>
      <c r="C1280" s="8">
        <f>E1280+G1280+I1280+K1280</f>
        <v>39884</v>
      </c>
      <c r="D1280" s="8">
        <f>SUM(D1281:D1292)</f>
        <v>17301</v>
      </c>
      <c r="E1280" s="8">
        <f t="shared" ref="E1280:K1280" si="66">SUM(E1281:E1292)</f>
        <v>26873</v>
      </c>
      <c r="F1280" s="8">
        <f t="shared" si="66"/>
        <v>4107</v>
      </c>
      <c r="G1280" s="8">
        <f t="shared" si="66"/>
        <v>8416</v>
      </c>
      <c r="H1280" s="8">
        <f t="shared" si="66"/>
        <v>940</v>
      </c>
      <c r="I1280" s="8">
        <f t="shared" si="66"/>
        <v>4522</v>
      </c>
      <c r="J1280" s="8">
        <f t="shared" si="66"/>
        <v>10658</v>
      </c>
      <c r="K1280" s="8">
        <f t="shared" si="66"/>
        <v>73</v>
      </c>
      <c r="L1280" s="44">
        <f>B1280-C1280</f>
        <v>-6878</v>
      </c>
    </row>
    <row r="1281" spans="1:12" x14ac:dyDescent="0.35">
      <c r="A1281" s="15">
        <v>38929</v>
      </c>
      <c r="B1281" s="9">
        <f t="shared" ref="B1281:C1292" si="67">D1281+F1281+H1281+J1281</f>
        <v>2352</v>
      </c>
      <c r="C1281" s="9">
        <f t="shared" si="67"/>
        <v>3414</v>
      </c>
      <c r="D1281" s="9">
        <v>1357</v>
      </c>
      <c r="E1281" s="9">
        <v>2408</v>
      </c>
      <c r="F1281" s="9">
        <v>202</v>
      </c>
      <c r="G1281" s="9">
        <v>744</v>
      </c>
      <c r="H1281" s="9">
        <v>30</v>
      </c>
      <c r="I1281" s="9">
        <v>259</v>
      </c>
      <c r="J1281" s="9">
        <v>763</v>
      </c>
      <c r="K1281" s="9">
        <v>3</v>
      </c>
    </row>
    <row r="1282" spans="1:12" x14ac:dyDescent="0.35">
      <c r="A1282" s="15">
        <v>38960</v>
      </c>
      <c r="B1282" s="9">
        <f t="shared" si="67"/>
        <v>2383</v>
      </c>
      <c r="C1282" s="9">
        <f t="shared" si="67"/>
        <v>3298</v>
      </c>
      <c r="D1282" s="9">
        <v>1419</v>
      </c>
      <c r="E1282" s="9">
        <v>2302</v>
      </c>
      <c r="F1282" s="9">
        <v>225</v>
      </c>
      <c r="G1282" s="9">
        <v>624</v>
      </c>
      <c r="H1282" s="9">
        <v>56</v>
      </c>
      <c r="I1282" s="9">
        <v>368</v>
      </c>
      <c r="J1282" s="9">
        <v>683</v>
      </c>
      <c r="K1282" s="9">
        <v>4</v>
      </c>
    </row>
    <row r="1283" spans="1:12" x14ac:dyDescent="0.35">
      <c r="A1283" s="15">
        <v>38990</v>
      </c>
      <c r="B1283" s="9">
        <f t="shared" si="67"/>
        <v>2515</v>
      </c>
      <c r="C1283" s="9">
        <f t="shared" si="67"/>
        <v>3260</v>
      </c>
      <c r="D1283" s="9">
        <v>1416</v>
      </c>
      <c r="E1283" s="9">
        <v>2196</v>
      </c>
      <c r="F1283" s="9">
        <v>215</v>
      </c>
      <c r="G1283" s="9">
        <v>695</v>
      </c>
      <c r="H1283" s="9">
        <v>62</v>
      </c>
      <c r="I1283" s="9">
        <v>361</v>
      </c>
      <c r="J1283" s="9">
        <v>822</v>
      </c>
      <c r="K1283" s="9">
        <v>8</v>
      </c>
    </row>
    <row r="1284" spans="1:12" x14ac:dyDescent="0.35">
      <c r="A1284" s="15">
        <v>39021</v>
      </c>
      <c r="B1284" s="9">
        <f t="shared" si="67"/>
        <v>2455</v>
      </c>
      <c r="C1284" s="9">
        <f t="shared" si="67"/>
        <v>3201</v>
      </c>
      <c r="D1284" s="9">
        <v>1268</v>
      </c>
      <c r="E1284" s="9">
        <v>2197</v>
      </c>
      <c r="F1284" s="9">
        <v>383</v>
      </c>
      <c r="G1284" s="9">
        <v>652</v>
      </c>
      <c r="H1284" s="9">
        <v>75</v>
      </c>
      <c r="I1284" s="9">
        <v>348</v>
      </c>
      <c r="J1284" s="9">
        <v>729</v>
      </c>
      <c r="K1284" s="9">
        <v>4</v>
      </c>
    </row>
    <row r="1285" spans="1:12" x14ac:dyDescent="0.35">
      <c r="A1285" s="15">
        <v>39051</v>
      </c>
      <c r="B1285" s="9">
        <f t="shared" si="67"/>
        <v>2903</v>
      </c>
      <c r="C1285" s="9">
        <f t="shared" si="67"/>
        <v>3460</v>
      </c>
      <c r="D1285" s="9">
        <v>1426</v>
      </c>
      <c r="E1285" s="9">
        <v>2154</v>
      </c>
      <c r="F1285" s="9">
        <v>483</v>
      </c>
      <c r="G1285" s="9">
        <v>788</v>
      </c>
      <c r="H1285" s="9">
        <v>94</v>
      </c>
      <c r="I1285" s="9">
        <v>514</v>
      </c>
      <c r="J1285" s="9">
        <v>900</v>
      </c>
      <c r="K1285" s="9">
        <v>4</v>
      </c>
    </row>
    <row r="1286" spans="1:12" x14ac:dyDescent="0.35">
      <c r="A1286" s="15">
        <v>39082</v>
      </c>
      <c r="B1286" s="9">
        <f t="shared" si="67"/>
        <v>2946</v>
      </c>
      <c r="C1286" s="9">
        <f t="shared" si="67"/>
        <v>3555</v>
      </c>
      <c r="D1286" s="9">
        <v>1511</v>
      </c>
      <c r="E1286" s="9">
        <v>2391</v>
      </c>
      <c r="F1286" s="9">
        <v>256</v>
      </c>
      <c r="G1286" s="9">
        <v>777</v>
      </c>
      <c r="H1286" s="9">
        <v>102</v>
      </c>
      <c r="I1286" s="9">
        <v>380</v>
      </c>
      <c r="J1286" s="9">
        <v>1077</v>
      </c>
      <c r="K1286" s="9">
        <v>7</v>
      </c>
    </row>
    <row r="1287" spans="1:12" x14ac:dyDescent="0.35">
      <c r="A1287" s="15">
        <v>39113</v>
      </c>
      <c r="B1287" s="9">
        <f t="shared" si="67"/>
        <v>2644</v>
      </c>
      <c r="C1287" s="9">
        <f t="shared" si="67"/>
        <v>3116</v>
      </c>
      <c r="D1287" s="9">
        <v>1189</v>
      </c>
      <c r="E1287" s="9">
        <v>2099</v>
      </c>
      <c r="F1287" s="9">
        <v>507</v>
      </c>
      <c r="G1287" s="9">
        <v>689</v>
      </c>
      <c r="H1287" s="9">
        <v>85</v>
      </c>
      <c r="I1287" s="9">
        <v>324</v>
      </c>
      <c r="J1287" s="9">
        <v>863</v>
      </c>
      <c r="K1287" s="9">
        <v>4</v>
      </c>
    </row>
    <row r="1288" spans="1:12" x14ac:dyDescent="0.35">
      <c r="A1288" s="15">
        <v>39141</v>
      </c>
      <c r="B1288" s="9">
        <f t="shared" si="67"/>
        <v>2486</v>
      </c>
      <c r="C1288" s="9">
        <f t="shared" si="67"/>
        <v>3237</v>
      </c>
      <c r="D1288" s="9">
        <v>1388</v>
      </c>
      <c r="E1288" s="9">
        <v>2218</v>
      </c>
      <c r="F1288" s="9">
        <v>254</v>
      </c>
      <c r="G1288" s="9">
        <v>640</v>
      </c>
      <c r="H1288" s="9">
        <v>69</v>
      </c>
      <c r="I1288" s="9">
        <v>369</v>
      </c>
      <c r="J1288" s="9">
        <v>775</v>
      </c>
      <c r="K1288" s="9">
        <v>10</v>
      </c>
    </row>
    <row r="1289" spans="1:12" x14ac:dyDescent="0.35">
      <c r="A1289" s="15">
        <v>39172</v>
      </c>
      <c r="B1289" s="9">
        <f t="shared" si="67"/>
        <v>2871</v>
      </c>
      <c r="C1289" s="9">
        <f t="shared" si="67"/>
        <v>3182</v>
      </c>
      <c r="D1289" s="9">
        <v>1571</v>
      </c>
      <c r="E1289" s="9">
        <v>2103</v>
      </c>
      <c r="F1289" s="9">
        <v>231</v>
      </c>
      <c r="G1289" s="9">
        <v>717</v>
      </c>
      <c r="H1289" s="9">
        <v>93</v>
      </c>
      <c r="I1289" s="9">
        <v>358</v>
      </c>
      <c r="J1289" s="9">
        <v>976</v>
      </c>
      <c r="K1289" s="9">
        <v>4</v>
      </c>
    </row>
    <row r="1290" spans="1:12" x14ac:dyDescent="0.35">
      <c r="A1290" s="15">
        <v>39202</v>
      </c>
      <c r="B1290" s="9">
        <f t="shared" si="67"/>
        <v>2763</v>
      </c>
      <c r="C1290" s="9">
        <f t="shared" si="67"/>
        <v>3223</v>
      </c>
      <c r="D1290" s="9">
        <v>1499</v>
      </c>
      <c r="E1290" s="9">
        <v>2175</v>
      </c>
      <c r="F1290" s="9">
        <v>284</v>
      </c>
      <c r="G1290" s="9">
        <v>689</v>
      </c>
      <c r="H1290" s="9">
        <v>66</v>
      </c>
      <c r="I1290" s="9">
        <v>351</v>
      </c>
      <c r="J1290" s="9">
        <v>914</v>
      </c>
      <c r="K1290" s="9">
        <v>8</v>
      </c>
    </row>
    <row r="1291" spans="1:12" x14ac:dyDescent="0.35">
      <c r="A1291" s="15">
        <v>39233</v>
      </c>
      <c r="B1291" s="9">
        <f t="shared" si="67"/>
        <v>2899</v>
      </c>
      <c r="C1291" s="9">
        <f t="shared" si="67"/>
        <v>3422</v>
      </c>
      <c r="D1291" s="9">
        <v>1616</v>
      </c>
      <c r="E1291" s="9">
        <v>2204</v>
      </c>
      <c r="F1291" s="9">
        <v>270</v>
      </c>
      <c r="G1291" s="9">
        <v>666</v>
      </c>
      <c r="H1291" s="9">
        <v>68</v>
      </c>
      <c r="I1291" s="9">
        <v>545</v>
      </c>
      <c r="J1291" s="9">
        <v>945</v>
      </c>
      <c r="K1291" s="9">
        <v>7</v>
      </c>
    </row>
    <row r="1292" spans="1:12" x14ac:dyDescent="0.35">
      <c r="A1292" s="15">
        <v>39263</v>
      </c>
      <c r="B1292" s="9">
        <f t="shared" si="67"/>
        <v>3789</v>
      </c>
      <c r="C1292" s="9">
        <f t="shared" si="67"/>
        <v>3516</v>
      </c>
      <c r="D1292" s="9">
        <v>1641</v>
      </c>
      <c r="E1292" s="9">
        <v>2426</v>
      </c>
      <c r="F1292" s="9">
        <v>797</v>
      </c>
      <c r="G1292" s="9">
        <v>735</v>
      </c>
      <c r="H1292" s="9">
        <v>140</v>
      </c>
      <c r="I1292" s="9">
        <v>345</v>
      </c>
      <c r="J1292" s="9">
        <v>1211</v>
      </c>
      <c r="K1292" s="9">
        <v>10</v>
      </c>
    </row>
    <row r="1293" spans="1:12" x14ac:dyDescent="0.35">
      <c r="A1293" s="15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2" x14ac:dyDescent="0.35">
      <c r="A1294" s="29" t="s">
        <v>12</v>
      </c>
      <c r="B1294" s="30"/>
      <c r="C1294" s="30"/>
      <c r="D1294" s="30"/>
      <c r="E1294" s="30"/>
      <c r="F1294" s="30"/>
      <c r="G1294" s="30"/>
      <c r="H1294" s="30"/>
      <c r="I1294" s="30"/>
      <c r="J1294" s="30"/>
      <c r="K1294" s="30"/>
    </row>
    <row r="1295" spans="1:12" x14ac:dyDescent="0.35">
      <c r="A1295" s="7" t="s">
        <v>42</v>
      </c>
      <c r="B1295" s="8">
        <f>SUM(B1296:B1307)</f>
        <v>33119.25563860788</v>
      </c>
      <c r="C1295" s="8">
        <f t="shared" ref="C1295:K1295" si="68">SUM(C1296:C1307)</f>
        <v>40094.736155153012</v>
      </c>
      <c r="D1295" s="8">
        <f t="shared" si="68"/>
        <v>17332.059068060629</v>
      </c>
      <c r="E1295" s="8">
        <f t="shared" si="68"/>
        <v>27045.787788756774</v>
      </c>
      <c r="F1295" s="8">
        <f t="shared" si="68"/>
        <v>4128.0695702337798</v>
      </c>
      <c r="G1295" s="8">
        <f t="shared" si="68"/>
        <v>8420.7035236396077</v>
      </c>
      <c r="H1295" s="8">
        <f t="shared" si="68"/>
        <v>935.01084668324791</v>
      </c>
      <c r="I1295" s="8">
        <f t="shared" si="68"/>
        <v>4519.692749545251</v>
      </c>
      <c r="J1295" s="8">
        <f t="shared" si="68"/>
        <v>10642.807710556302</v>
      </c>
      <c r="K1295" s="8">
        <f t="shared" si="68"/>
        <v>73</v>
      </c>
      <c r="L1295" s="44">
        <f>B1295-C1295</f>
        <v>-6975.4805165451326</v>
      </c>
    </row>
    <row r="1296" spans="1:12" x14ac:dyDescent="0.35">
      <c r="A1296" s="10">
        <v>38929</v>
      </c>
      <c r="B1296" s="17">
        <v>2569.8895727511699</v>
      </c>
      <c r="C1296" s="9">
        <v>3563.3846197979901</v>
      </c>
      <c r="D1296" s="9">
        <v>1415.15081234681</v>
      </c>
      <c r="E1296" s="9">
        <v>2401.0684618984001</v>
      </c>
      <c r="F1296" s="9">
        <v>233.62415647927199</v>
      </c>
      <c r="G1296" s="9">
        <v>758.31005743739399</v>
      </c>
      <c r="H1296" s="9">
        <v>41.610699747387599</v>
      </c>
      <c r="I1296" s="9">
        <v>336.18106227880298</v>
      </c>
      <c r="J1296" s="9">
        <v>807.17076220561603</v>
      </c>
      <c r="K1296" s="9">
        <v>3</v>
      </c>
    </row>
    <row r="1297" spans="1:11" x14ac:dyDescent="0.35">
      <c r="A1297" s="15">
        <v>38960</v>
      </c>
      <c r="B1297" s="17">
        <v>2432.1510981524798</v>
      </c>
      <c r="C1297" s="9">
        <v>3259.3716115910802</v>
      </c>
      <c r="D1297" s="9">
        <v>1409.07216235991</v>
      </c>
      <c r="E1297" s="9">
        <v>2246.27345579537</v>
      </c>
      <c r="F1297" s="9">
        <v>236.53193171912201</v>
      </c>
      <c r="G1297" s="9">
        <v>632.331470471393</v>
      </c>
      <c r="H1297" s="9">
        <v>87.082170802447806</v>
      </c>
      <c r="I1297" s="9">
        <v>370.47005888123402</v>
      </c>
      <c r="J1297" s="9">
        <v>722.67681608562305</v>
      </c>
      <c r="K1297" s="9">
        <v>4</v>
      </c>
    </row>
    <row r="1298" spans="1:11" x14ac:dyDescent="0.35">
      <c r="A1298" s="15">
        <v>38990</v>
      </c>
      <c r="B1298" s="17">
        <v>2558.45568372763</v>
      </c>
      <c r="C1298" s="9">
        <v>3293.3494707954801</v>
      </c>
      <c r="D1298" s="9">
        <v>1450.7219948699301</v>
      </c>
      <c r="E1298" s="9">
        <v>2241.0621526334098</v>
      </c>
      <c r="F1298" s="9">
        <v>225.633950464355</v>
      </c>
      <c r="G1298" s="9">
        <v>735.27717463917497</v>
      </c>
      <c r="H1298" s="9">
        <v>56.752781810050003</v>
      </c>
      <c r="I1298" s="9">
        <v>353.57026939749602</v>
      </c>
      <c r="J1298" s="9">
        <v>837.36720630985496</v>
      </c>
      <c r="K1298" s="9">
        <v>8</v>
      </c>
    </row>
    <row r="1299" spans="1:11" x14ac:dyDescent="0.35">
      <c r="A1299" s="15">
        <v>39021</v>
      </c>
      <c r="B1299" s="17">
        <v>2417.83448636706</v>
      </c>
      <c r="C1299" s="9">
        <v>3208.0641911294101</v>
      </c>
      <c r="D1299" s="9">
        <v>1302.2583682730101</v>
      </c>
      <c r="E1299" s="9">
        <v>2165.4567020181598</v>
      </c>
      <c r="F1299" s="9">
        <v>382.32329883416196</v>
      </c>
      <c r="G1299" s="9">
        <v>666.56443817250602</v>
      </c>
      <c r="H1299" s="9">
        <v>61.755688792136297</v>
      </c>
      <c r="I1299" s="9">
        <v>359.00623796118902</v>
      </c>
      <c r="J1299" s="9">
        <v>697.62446950197398</v>
      </c>
      <c r="K1299" s="9">
        <v>4</v>
      </c>
    </row>
    <row r="1300" spans="1:11" x14ac:dyDescent="0.35">
      <c r="A1300" s="15">
        <v>39051</v>
      </c>
      <c r="B1300" s="17">
        <v>2977.5473149311301</v>
      </c>
      <c r="C1300" s="9">
        <v>3397.0251857794601</v>
      </c>
      <c r="D1300" s="9">
        <v>1490.16041486013</v>
      </c>
      <c r="E1300" s="9">
        <v>2175.2735449506499</v>
      </c>
      <c r="F1300" s="9">
        <v>482.13853642687502</v>
      </c>
      <c r="G1300" s="9">
        <v>734.58204093699806</v>
      </c>
      <c r="H1300" s="9">
        <v>75.440734647561996</v>
      </c>
      <c r="I1300" s="9">
        <v>366.826957671206</v>
      </c>
      <c r="J1300" s="9">
        <v>928.15634592189201</v>
      </c>
      <c r="K1300" s="9">
        <v>4</v>
      </c>
    </row>
    <row r="1301" spans="1:11" x14ac:dyDescent="0.35">
      <c r="A1301" s="15">
        <v>39082</v>
      </c>
      <c r="B1301" s="17">
        <v>3058.7681026641799</v>
      </c>
      <c r="C1301" s="9">
        <v>3590.0557879500502</v>
      </c>
      <c r="D1301" s="9">
        <v>1633.6968993241701</v>
      </c>
      <c r="E1301" s="9">
        <v>2515.23115631265</v>
      </c>
      <c r="F1301" s="9">
        <v>210.19935585593601</v>
      </c>
      <c r="G1301" s="9">
        <v>697.35705434735496</v>
      </c>
      <c r="H1301" s="9">
        <v>85.076810688393607</v>
      </c>
      <c r="I1301" s="9">
        <v>370.50740949913597</v>
      </c>
      <c r="J1301" s="9">
        <v>968.34772081478695</v>
      </c>
      <c r="K1301" s="9">
        <v>7</v>
      </c>
    </row>
    <row r="1302" spans="1:11" x14ac:dyDescent="0.35">
      <c r="A1302" s="15">
        <v>39113</v>
      </c>
      <c r="B1302" s="17">
        <v>2637.0612249144701</v>
      </c>
      <c r="C1302" s="9">
        <v>3114.3806595928399</v>
      </c>
      <c r="D1302" s="9">
        <v>1193.38346501704</v>
      </c>
      <c r="E1302" s="9">
        <v>2009.4402686646399</v>
      </c>
      <c r="F1302" s="9">
        <v>535.64527129661496</v>
      </c>
      <c r="G1302" s="9">
        <v>737.67266795400599</v>
      </c>
      <c r="H1302" s="9">
        <v>70.922077226415198</v>
      </c>
      <c r="I1302" s="9">
        <v>396.97730691459799</v>
      </c>
      <c r="J1302" s="9">
        <v>907.10085431663504</v>
      </c>
      <c r="K1302" s="9">
        <v>4</v>
      </c>
    </row>
    <row r="1303" spans="1:11" x14ac:dyDescent="0.35">
      <c r="A1303" s="15">
        <v>39141</v>
      </c>
      <c r="B1303" s="17">
        <v>2672.5889598080698</v>
      </c>
      <c r="C1303" s="9">
        <v>3644.0037520933902</v>
      </c>
      <c r="D1303" s="9">
        <v>1493.04345282021</v>
      </c>
      <c r="E1303" s="9">
        <v>2475.5214065099799</v>
      </c>
      <c r="F1303" s="9">
        <v>287.94776589900403</v>
      </c>
      <c r="G1303" s="9">
        <v>730.100559451045</v>
      </c>
      <c r="H1303" s="9">
        <v>79.463021788546101</v>
      </c>
      <c r="I1303" s="9">
        <v>429.19909658225498</v>
      </c>
      <c r="J1303" s="9">
        <v>872.27334696682101</v>
      </c>
      <c r="K1303" s="9">
        <v>10</v>
      </c>
    </row>
    <row r="1304" spans="1:11" x14ac:dyDescent="0.35">
      <c r="A1304" s="15">
        <v>39172</v>
      </c>
      <c r="B1304" s="17">
        <v>2798.6214655110002</v>
      </c>
      <c r="C1304" s="9">
        <v>3210.6017884175699</v>
      </c>
      <c r="D1304" s="9">
        <v>1481.0900799420001</v>
      </c>
      <c r="E1304" s="9">
        <v>2159.3160680450101</v>
      </c>
      <c r="F1304" s="9">
        <v>216.275430340604</v>
      </c>
      <c r="G1304" s="9">
        <v>704.57259347795105</v>
      </c>
      <c r="H1304" s="9">
        <v>106.300848831458</v>
      </c>
      <c r="I1304" s="9">
        <v>387.58904223058897</v>
      </c>
      <c r="J1304" s="9">
        <v>909.70742242894596</v>
      </c>
      <c r="K1304" s="9">
        <v>4</v>
      </c>
    </row>
    <row r="1305" spans="1:11" x14ac:dyDescent="0.35">
      <c r="A1305" s="15">
        <v>39202</v>
      </c>
      <c r="B1305" s="17">
        <v>2732.0870470432601</v>
      </c>
      <c r="C1305" s="9">
        <v>3248.2311830717599</v>
      </c>
      <c r="D1305" s="9">
        <v>1451.34255554131</v>
      </c>
      <c r="E1305" s="9">
        <v>2263.38907993266</v>
      </c>
      <c r="F1305" s="9">
        <v>267.761922069614</v>
      </c>
      <c r="G1305" s="9">
        <v>671.73391608950806</v>
      </c>
      <c r="H1305" s="9">
        <v>76.630043934970104</v>
      </c>
      <c r="I1305" s="9">
        <v>360.55563747418103</v>
      </c>
      <c r="J1305" s="9">
        <v>930.87517810445604</v>
      </c>
      <c r="K1305" s="9">
        <v>8</v>
      </c>
    </row>
    <row r="1306" spans="1:11" x14ac:dyDescent="0.35">
      <c r="A1306" s="10">
        <v>39233</v>
      </c>
      <c r="B1306" s="17">
        <v>2727.2123793140399</v>
      </c>
      <c r="C1306" s="9">
        <v>3252.19467373116</v>
      </c>
      <c r="D1306" s="9">
        <v>1470.8574143962401</v>
      </c>
      <c r="E1306" s="9">
        <v>2138.8386583423198</v>
      </c>
      <c r="F1306" s="9">
        <v>280.38388002023498</v>
      </c>
      <c r="G1306" s="9">
        <v>676.21370612718397</v>
      </c>
      <c r="H1306" s="9">
        <v>86.392862481891299</v>
      </c>
      <c r="I1306" s="9">
        <v>396.68030194600902</v>
      </c>
      <c r="J1306" s="9">
        <v>926.31012881100901</v>
      </c>
      <c r="K1306" s="9">
        <v>7</v>
      </c>
    </row>
    <row r="1307" spans="1:11" x14ac:dyDescent="0.35">
      <c r="A1307" s="15">
        <v>39263</v>
      </c>
      <c r="B1307" s="17">
        <v>3537.0383034233901</v>
      </c>
      <c r="C1307" s="9">
        <v>3314.0732312028199</v>
      </c>
      <c r="D1307" s="9">
        <v>1541.28144830987</v>
      </c>
      <c r="E1307" s="9">
        <v>2254.9168336535299</v>
      </c>
      <c r="F1307" s="9">
        <v>769.60407082798599</v>
      </c>
      <c r="G1307" s="9">
        <v>675.98784453509199</v>
      </c>
      <c r="H1307" s="9">
        <v>107.58310593199</v>
      </c>
      <c r="I1307" s="9">
        <v>392.12936870855401</v>
      </c>
      <c r="J1307" s="9">
        <v>1135.197459088688</v>
      </c>
      <c r="K1307" s="9">
        <v>10</v>
      </c>
    </row>
    <row r="1308" spans="1:11" x14ac:dyDescent="0.35">
      <c r="A1308" s="15"/>
    </row>
    <row r="1309" spans="1:11" x14ac:dyDescent="0.35">
      <c r="A1309" s="15"/>
    </row>
    <row r="1310" spans="1:11" x14ac:dyDescent="0.35">
      <c r="A1310" s="15"/>
    </row>
    <row r="1311" spans="1:11" x14ac:dyDescent="0.35">
      <c r="A1311" s="15"/>
    </row>
    <row r="1312" spans="1:11" x14ac:dyDescent="0.35">
      <c r="A1312" s="15"/>
    </row>
    <row r="1313" spans="1:1" x14ac:dyDescent="0.35">
      <c r="A1313" s="15"/>
    </row>
    <row r="1314" spans="1:1" x14ac:dyDescent="0.35">
      <c r="A1314" s="15"/>
    </row>
    <row r="1315" spans="1:1" x14ac:dyDescent="0.35">
      <c r="A1315" s="15"/>
    </row>
    <row r="1316" spans="1:1" x14ac:dyDescent="0.35">
      <c r="A1316" s="15"/>
    </row>
    <row r="1317" spans="1:1" x14ac:dyDescent="0.35">
      <c r="A1317" s="15"/>
    </row>
    <row r="1318" spans="1:1" x14ac:dyDescent="0.35">
      <c r="A1318" s="15"/>
    </row>
    <row r="1319" spans="1:1" x14ac:dyDescent="0.35">
      <c r="A1319" s="15"/>
    </row>
    <row r="1320" spans="1:1" x14ac:dyDescent="0.35">
      <c r="A1320" s="15"/>
    </row>
    <row r="1321" spans="1:1" x14ac:dyDescent="0.35">
      <c r="A1321" s="15"/>
    </row>
    <row r="1322" spans="1:1" ht="15.5" x14ac:dyDescent="0.35">
      <c r="A1322" s="12" t="s">
        <v>13</v>
      </c>
    </row>
    <row r="1323" spans="1:1" ht="15.5" x14ac:dyDescent="0.35">
      <c r="A1323" s="12"/>
    </row>
    <row r="1324" spans="1:1" ht="15.5" x14ac:dyDescent="0.35">
      <c r="A1324" s="12"/>
    </row>
    <row r="1325" spans="1:1" ht="15.5" x14ac:dyDescent="0.35">
      <c r="A1325" s="12"/>
    </row>
    <row r="1326" spans="1:1" ht="15.5" x14ac:dyDescent="0.35">
      <c r="A1326" s="12"/>
    </row>
    <row r="1327" spans="1:1" ht="15.5" x14ac:dyDescent="0.35">
      <c r="A1327" s="12"/>
    </row>
    <row r="1328" spans="1:1" ht="15.5" x14ac:dyDescent="0.35">
      <c r="A1328" s="12"/>
    </row>
    <row r="1329" spans="1:11" ht="15.5" x14ac:dyDescent="0.35">
      <c r="A1329" s="12"/>
    </row>
    <row r="1330" spans="1:11" ht="15.5" x14ac:dyDescent="0.35">
      <c r="A1330" s="12"/>
    </row>
    <row r="1331" spans="1:11" ht="15.5" x14ac:dyDescent="0.35">
      <c r="A1331" s="12"/>
    </row>
    <row r="1332" spans="1:11" ht="15.5" x14ac:dyDescent="0.35">
      <c r="A1332" s="12"/>
    </row>
    <row r="1333" spans="1:11" ht="15.5" x14ac:dyDescent="0.35">
      <c r="A1333" s="12"/>
    </row>
    <row r="1334" spans="1:11" ht="15.5" x14ac:dyDescent="0.35">
      <c r="A1334" s="12"/>
    </row>
    <row r="1335" spans="1:11" x14ac:dyDescent="0.35">
      <c r="A1335" s="15"/>
    </row>
    <row r="1336" spans="1:11" x14ac:dyDescent="0.35">
      <c r="A1336" s="15"/>
    </row>
    <row r="1337" spans="1:11" x14ac:dyDescent="0.35">
      <c r="A1337" s="15"/>
    </row>
    <row r="1338" spans="1:11" x14ac:dyDescent="0.35">
      <c r="A1338" s="15"/>
    </row>
    <row r="1339" spans="1:11" x14ac:dyDescent="0.35">
      <c r="A1339" s="31" t="s">
        <v>0</v>
      </c>
      <c r="B1339" s="31"/>
      <c r="C1339" s="31"/>
      <c r="D1339" s="31"/>
      <c r="E1339" s="31"/>
      <c r="F1339" s="31"/>
      <c r="G1339" s="31"/>
      <c r="H1339" s="31"/>
      <c r="I1339" s="31"/>
      <c r="J1339" s="31"/>
      <c r="K1339" s="31"/>
    </row>
    <row r="1340" spans="1:11" x14ac:dyDescent="0.35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31"/>
    </row>
    <row r="1341" spans="1:11" ht="23.5" x14ac:dyDescent="0.35">
      <c r="A1341" s="32" t="s">
        <v>43</v>
      </c>
      <c r="B1341" s="32"/>
      <c r="C1341" s="32"/>
      <c r="D1341" s="32"/>
      <c r="E1341" s="32"/>
      <c r="F1341" s="32"/>
      <c r="G1341" s="32"/>
      <c r="H1341" s="32"/>
      <c r="I1341" s="32"/>
      <c r="J1341" s="32"/>
      <c r="K1341" s="32"/>
    </row>
    <row r="1342" spans="1:11" ht="17.25" customHeight="1" x14ac:dyDescent="0.35">
      <c r="A1342" s="2"/>
      <c r="B1342" s="2"/>
      <c r="C1342" s="2"/>
      <c r="D1342" s="2"/>
      <c r="E1342" s="2"/>
      <c r="F1342" s="2"/>
      <c r="G1342" s="2"/>
      <c r="H1342" s="2"/>
      <c r="I1342" s="2"/>
      <c r="J1342" s="33" t="s">
        <v>2</v>
      </c>
      <c r="K1342" s="33"/>
    </row>
    <row r="1343" spans="1:11" x14ac:dyDescent="0.35">
      <c r="A1343" s="34" t="s">
        <v>3</v>
      </c>
      <c r="B1343" s="37" t="s">
        <v>4</v>
      </c>
      <c r="C1343" s="38"/>
      <c r="D1343" s="38"/>
      <c r="E1343" s="38"/>
      <c r="F1343" s="38"/>
      <c r="G1343" s="38"/>
      <c r="H1343" s="38"/>
      <c r="I1343" s="38"/>
      <c r="J1343" s="39"/>
      <c r="K1343" s="40"/>
    </row>
    <row r="1344" spans="1:11" x14ac:dyDescent="0.35">
      <c r="A1344" s="35"/>
      <c r="B1344" s="27" t="s">
        <v>5</v>
      </c>
      <c r="C1344" s="41"/>
      <c r="D1344" s="27" t="s">
        <v>6</v>
      </c>
      <c r="E1344" s="41"/>
      <c r="F1344" s="27" t="s">
        <v>7</v>
      </c>
      <c r="G1344" s="41"/>
      <c r="H1344" s="27" t="s">
        <v>8</v>
      </c>
      <c r="I1344" s="41"/>
      <c r="J1344" s="27" t="s">
        <v>9</v>
      </c>
      <c r="K1344" s="28"/>
    </row>
    <row r="1345" spans="1:12" x14ac:dyDescent="0.35">
      <c r="A1345" s="36"/>
      <c r="B1345" s="5" t="s">
        <v>10</v>
      </c>
      <c r="C1345" s="5" t="s">
        <v>11</v>
      </c>
      <c r="D1345" s="5" t="s">
        <v>10</v>
      </c>
      <c r="E1345" s="5" t="s">
        <v>11</v>
      </c>
      <c r="F1345" s="5" t="s">
        <v>10</v>
      </c>
      <c r="G1345" s="5" t="s">
        <v>11</v>
      </c>
      <c r="H1345" s="5" t="s">
        <v>10</v>
      </c>
      <c r="I1345" s="5" t="s">
        <v>11</v>
      </c>
      <c r="J1345" s="5" t="s">
        <v>10</v>
      </c>
      <c r="K1345" s="6" t="s">
        <v>11</v>
      </c>
    </row>
    <row r="1346" spans="1:12" x14ac:dyDescent="0.35">
      <c r="A1346" s="7" t="s">
        <v>43</v>
      </c>
      <c r="B1346" s="8">
        <f>D1346+F1346+H1346+J1346</f>
        <v>31751</v>
      </c>
      <c r="C1346" s="8">
        <f>E1346+G1346+I1346+K1346</f>
        <v>36741</v>
      </c>
      <c r="D1346" s="8">
        <f>SUM(D1347:D1358)</f>
        <v>16572</v>
      </c>
      <c r="E1346" s="8">
        <f t="shared" ref="E1346:K1346" si="69">SUM(E1347:E1358)</f>
        <v>24893</v>
      </c>
      <c r="F1346" s="8">
        <f t="shared" si="69"/>
        <v>3740</v>
      </c>
      <c r="G1346" s="8">
        <f t="shared" si="69"/>
        <v>8290</v>
      </c>
      <c r="H1346" s="8">
        <f t="shared" si="69"/>
        <v>784</v>
      </c>
      <c r="I1346" s="8">
        <f t="shared" si="69"/>
        <v>3451</v>
      </c>
      <c r="J1346" s="8">
        <f t="shared" si="69"/>
        <v>10655</v>
      </c>
      <c r="K1346" s="8">
        <f t="shared" si="69"/>
        <v>107</v>
      </c>
      <c r="L1346" s="44">
        <f>B1346-C1346</f>
        <v>-4990</v>
      </c>
    </row>
    <row r="1347" spans="1:12" x14ac:dyDescent="0.35">
      <c r="A1347" s="15">
        <v>38564</v>
      </c>
      <c r="B1347" s="9">
        <v>2141</v>
      </c>
      <c r="C1347" s="9">
        <v>2551</v>
      </c>
      <c r="D1347" s="9">
        <v>1171</v>
      </c>
      <c r="E1347" s="9">
        <v>1767</v>
      </c>
      <c r="F1347" s="9">
        <v>341</v>
      </c>
      <c r="G1347" s="9">
        <v>578</v>
      </c>
      <c r="H1347" s="9">
        <v>17</v>
      </c>
      <c r="I1347" s="9">
        <v>200</v>
      </c>
      <c r="J1347" s="9">
        <v>612</v>
      </c>
      <c r="K1347" s="9">
        <v>6</v>
      </c>
    </row>
    <row r="1348" spans="1:12" x14ac:dyDescent="0.35">
      <c r="A1348" s="15">
        <v>38595</v>
      </c>
      <c r="B1348" s="9">
        <v>2269</v>
      </c>
      <c r="C1348" s="9">
        <v>3083</v>
      </c>
      <c r="D1348" s="9">
        <v>1368</v>
      </c>
      <c r="E1348" s="9">
        <v>2074</v>
      </c>
      <c r="F1348" s="9">
        <v>200</v>
      </c>
      <c r="G1348" s="9">
        <v>748</v>
      </c>
      <c r="H1348" s="9">
        <v>58</v>
      </c>
      <c r="I1348" s="9">
        <v>257</v>
      </c>
      <c r="J1348" s="9">
        <v>643</v>
      </c>
      <c r="K1348" s="9">
        <v>4</v>
      </c>
    </row>
    <row r="1349" spans="1:12" x14ac:dyDescent="0.35">
      <c r="A1349" s="15">
        <v>38625</v>
      </c>
      <c r="B1349" s="9">
        <v>2621</v>
      </c>
      <c r="C1349" s="9">
        <v>2982</v>
      </c>
      <c r="D1349" s="9">
        <v>1331</v>
      </c>
      <c r="E1349" s="9">
        <v>2058</v>
      </c>
      <c r="F1349" s="9">
        <v>532</v>
      </c>
      <c r="G1349" s="9">
        <v>653</v>
      </c>
      <c r="H1349" s="9">
        <v>67</v>
      </c>
      <c r="I1349" s="9">
        <v>264</v>
      </c>
      <c r="J1349" s="9">
        <v>691</v>
      </c>
      <c r="K1349" s="9">
        <v>7</v>
      </c>
    </row>
    <row r="1350" spans="1:12" x14ac:dyDescent="0.35">
      <c r="A1350" s="15">
        <v>38656</v>
      </c>
      <c r="B1350" s="9">
        <v>2347</v>
      </c>
      <c r="C1350" s="9">
        <v>2960</v>
      </c>
      <c r="D1350" s="9">
        <v>1332</v>
      </c>
      <c r="E1350" s="9">
        <v>2045</v>
      </c>
      <c r="F1350" s="9">
        <v>195</v>
      </c>
      <c r="G1350" s="9">
        <v>636</v>
      </c>
      <c r="H1350" s="9">
        <v>53</v>
      </c>
      <c r="I1350" s="9">
        <v>275</v>
      </c>
      <c r="J1350" s="9">
        <v>767</v>
      </c>
      <c r="K1350" s="9">
        <v>4</v>
      </c>
    </row>
    <row r="1351" spans="1:12" x14ac:dyDescent="0.35">
      <c r="A1351" s="15">
        <v>38686</v>
      </c>
      <c r="B1351" s="9">
        <v>2285</v>
      </c>
      <c r="C1351" s="9">
        <v>3155</v>
      </c>
      <c r="D1351" s="9">
        <v>1220</v>
      </c>
      <c r="E1351" s="9">
        <v>2049</v>
      </c>
      <c r="F1351" s="9">
        <v>200</v>
      </c>
      <c r="G1351" s="9">
        <v>684</v>
      </c>
      <c r="H1351" s="9">
        <v>56</v>
      </c>
      <c r="I1351" s="9">
        <v>402</v>
      </c>
      <c r="J1351" s="9">
        <v>809</v>
      </c>
      <c r="K1351" s="9">
        <v>20</v>
      </c>
    </row>
    <row r="1352" spans="1:12" x14ac:dyDescent="0.35">
      <c r="A1352" s="15">
        <v>38717</v>
      </c>
      <c r="B1352" s="9">
        <v>3206</v>
      </c>
      <c r="C1352" s="9">
        <v>3015</v>
      </c>
      <c r="D1352" s="9">
        <v>1482</v>
      </c>
      <c r="E1352" s="9">
        <v>1951</v>
      </c>
      <c r="F1352" s="9">
        <v>561</v>
      </c>
      <c r="G1352" s="9">
        <v>770</v>
      </c>
      <c r="H1352" s="9">
        <v>86</v>
      </c>
      <c r="I1352" s="9">
        <v>287</v>
      </c>
      <c r="J1352" s="9">
        <v>1077</v>
      </c>
      <c r="K1352" s="9">
        <v>7</v>
      </c>
    </row>
    <row r="1353" spans="1:12" x14ac:dyDescent="0.35">
      <c r="A1353" s="15">
        <v>38748</v>
      </c>
      <c r="B1353" s="9">
        <v>2428</v>
      </c>
      <c r="C1353" s="9">
        <v>2932</v>
      </c>
      <c r="D1353" s="9">
        <v>1269</v>
      </c>
      <c r="E1353" s="9">
        <v>2063</v>
      </c>
      <c r="F1353" s="9">
        <v>196</v>
      </c>
      <c r="G1353" s="9">
        <v>677</v>
      </c>
      <c r="H1353" s="9">
        <v>37</v>
      </c>
      <c r="I1353" s="9">
        <v>186</v>
      </c>
      <c r="J1353" s="9">
        <v>926</v>
      </c>
      <c r="K1353" s="9">
        <v>6</v>
      </c>
    </row>
    <row r="1354" spans="1:12" x14ac:dyDescent="0.35">
      <c r="A1354" s="15">
        <v>38776</v>
      </c>
      <c r="B1354" s="9">
        <v>2426</v>
      </c>
      <c r="C1354" s="9">
        <v>2768</v>
      </c>
      <c r="D1354" s="9">
        <v>1306</v>
      </c>
      <c r="E1354" s="9">
        <v>1879</v>
      </c>
      <c r="F1354" s="9">
        <v>217</v>
      </c>
      <c r="G1354" s="9">
        <v>628</v>
      </c>
      <c r="H1354" s="9">
        <v>86</v>
      </c>
      <c r="I1354" s="9">
        <v>251</v>
      </c>
      <c r="J1354" s="9">
        <v>817</v>
      </c>
      <c r="K1354" s="9">
        <v>10</v>
      </c>
    </row>
    <row r="1355" spans="1:12" x14ac:dyDescent="0.35">
      <c r="A1355" s="15">
        <v>38807</v>
      </c>
      <c r="B1355" s="9">
        <v>2844</v>
      </c>
      <c r="C1355" s="9">
        <v>3368</v>
      </c>
      <c r="D1355" s="9">
        <v>1555</v>
      </c>
      <c r="E1355" s="9">
        <v>2297</v>
      </c>
      <c r="F1355" s="9">
        <v>267</v>
      </c>
      <c r="G1355" s="9">
        <v>773</v>
      </c>
      <c r="H1355" s="9">
        <v>72</v>
      </c>
      <c r="I1355" s="9">
        <v>290</v>
      </c>
      <c r="J1355" s="9">
        <v>950</v>
      </c>
      <c r="K1355" s="9">
        <v>8</v>
      </c>
    </row>
    <row r="1356" spans="1:12" x14ac:dyDescent="0.35">
      <c r="A1356" s="15">
        <v>38837</v>
      </c>
      <c r="B1356" s="9">
        <v>2851</v>
      </c>
      <c r="C1356" s="9">
        <v>2552</v>
      </c>
      <c r="D1356" s="9">
        <v>1463</v>
      </c>
      <c r="E1356" s="9">
        <v>1674</v>
      </c>
      <c r="F1356" s="9">
        <v>393</v>
      </c>
      <c r="G1356" s="9">
        <v>624</v>
      </c>
      <c r="H1356" s="9">
        <v>23</v>
      </c>
      <c r="I1356" s="9">
        <v>234</v>
      </c>
      <c r="J1356" s="9">
        <v>972</v>
      </c>
      <c r="K1356" s="9">
        <v>20</v>
      </c>
    </row>
    <row r="1357" spans="1:12" x14ac:dyDescent="0.35">
      <c r="A1357" s="15">
        <v>38868</v>
      </c>
      <c r="B1357" s="9">
        <v>2975</v>
      </c>
      <c r="C1357" s="9">
        <v>3629</v>
      </c>
      <c r="D1357" s="9">
        <v>1540</v>
      </c>
      <c r="E1357" s="9">
        <v>2352</v>
      </c>
      <c r="F1357" s="9">
        <v>216</v>
      </c>
      <c r="G1357" s="9">
        <v>750</v>
      </c>
      <c r="H1357" s="9">
        <v>118</v>
      </c>
      <c r="I1357" s="9">
        <v>521</v>
      </c>
      <c r="J1357" s="9">
        <v>1101</v>
      </c>
      <c r="K1357" s="9">
        <v>6</v>
      </c>
    </row>
    <row r="1358" spans="1:12" x14ac:dyDescent="0.35">
      <c r="A1358" s="15">
        <v>38898</v>
      </c>
      <c r="B1358" s="9">
        <v>3358</v>
      </c>
      <c r="C1358" s="9">
        <v>3746</v>
      </c>
      <c r="D1358" s="9">
        <v>1535</v>
      </c>
      <c r="E1358" s="9">
        <v>2684</v>
      </c>
      <c r="F1358" s="9">
        <v>422</v>
      </c>
      <c r="G1358" s="9">
        <v>769</v>
      </c>
      <c r="H1358" s="9">
        <v>111</v>
      </c>
      <c r="I1358" s="9">
        <v>284</v>
      </c>
      <c r="J1358" s="9">
        <v>1290</v>
      </c>
      <c r="K1358" s="9">
        <v>9</v>
      </c>
    </row>
    <row r="1359" spans="1:12" x14ac:dyDescent="0.35">
      <c r="A1359" s="15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2" x14ac:dyDescent="0.35">
      <c r="A1360" s="29" t="s">
        <v>12</v>
      </c>
      <c r="B1360" s="30"/>
      <c r="C1360" s="30"/>
      <c r="D1360" s="30"/>
      <c r="E1360" s="30"/>
      <c r="F1360" s="30"/>
      <c r="G1360" s="30"/>
      <c r="H1360" s="30"/>
      <c r="I1360" s="30"/>
      <c r="J1360" s="30"/>
      <c r="K1360" s="30"/>
    </row>
    <row r="1361" spans="1:12" x14ac:dyDescent="0.35">
      <c r="A1361" s="7" t="s">
        <v>43</v>
      </c>
      <c r="B1361" s="8">
        <f>SUM(B1362:B1373)</f>
        <v>31678.135154421318</v>
      </c>
      <c r="C1361" s="8">
        <f t="shared" ref="C1361:K1361" si="70">SUM(C1362:C1373)</f>
        <v>36605.106482104966</v>
      </c>
      <c r="D1361" s="8">
        <f t="shared" si="70"/>
        <v>16556.423150096001</v>
      </c>
      <c r="E1361" s="8">
        <f t="shared" si="70"/>
        <v>24800.707976559712</v>
      </c>
      <c r="F1361" s="8">
        <f t="shared" si="70"/>
        <v>3735.7408629866518</v>
      </c>
      <c r="G1361" s="8">
        <f t="shared" si="70"/>
        <v>8296.8351840041305</v>
      </c>
      <c r="H1361" s="8">
        <f t="shared" si="70"/>
        <v>814.2621438356133</v>
      </c>
      <c r="I1361" s="8">
        <f t="shared" si="70"/>
        <v>3409.3802841922338</v>
      </c>
      <c r="J1361" s="8">
        <f t="shared" si="70"/>
        <v>10634.66849592148</v>
      </c>
      <c r="K1361" s="8">
        <f t="shared" si="70"/>
        <v>107</v>
      </c>
      <c r="L1361" s="44">
        <f>B1361-C1361</f>
        <v>-4926.9713276836483</v>
      </c>
    </row>
    <row r="1362" spans="1:12" x14ac:dyDescent="0.35">
      <c r="A1362" s="10">
        <v>38564</v>
      </c>
      <c r="B1362" s="17">
        <v>2340.8022074503601</v>
      </c>
      <c r="C1362" s="9">
        <v>2659.79930731288</v>
      </c>
      <c r="D1362" s="9">
        <v>1251.47753873139</v>
      </c>
      <c r="E1362" s="9">
        <v>1782.4906006326601</v>
      </c>
      <c r="F1362" s="9">
        <v>370.432254382287</v>
      </c>
      <c r="G1362" s="9">
        <v>587.97231060234799</v>
      </c>
      <c r="H1362" s="9">
        <v>24.363145355902098</v>
      </c>
      <c r="I1362" s="9">
        <v>261.92053638559997</v>
      </c>
      <c r="J1362" s="9">
        <v>649.78963732791499</v>
      </c>
      <c r="K1362" s="9">
        <v>6</v>
      </c>
    </row>
    <row r="1363" spans="1:12" x14ac:dyDescent="0.35">
      <c r="A1363" s="15">
        <v>38595</v>
      </c>
      <c r="B1363" s="17">
        <v>2300.9078607773599</v>
      </c>
      <c r="C1363" s="9">
        <v>3011.8441974866801</v>
      </c>
      <c r="D1363" s="9">
        <v>1330.6891844284801</v>
      </c>
      <c r="E1363" s="9">
        <v>1991.7196980983899</v>
      </c>
      <c r="F1363" s="9">
        <v>206.45958999516699</v>
      </c>
      <c r="G1363" s="9">
        <v>756.80644654471905</v>
      </c>
      <c r="H1363" s="9">
        <v>92.293281058644794</v>
      </c>
      <c r="I1363" s="9">
        <v>253.888495993275</v>
      </c>
      <c r="J1363" s="9">
        <v>684.55715611968606</v>
      </c>
      <c r="K1363" s="9">
        <v>4</v>
      </c>
    </row>
    <row r="1364" spans="1:12" x14ac:dyDescent="0.35">
      <c r="A1364" s="15">
        <v>38625</v>
      </c>
      <c r="B1364" s="17">
        <v>2590.4176198313999</v>
      </c>
      <c r="C1364" s="9">
        <v>2891.2958175633098</v>
      </c>
      <c r="D1364" s="9">
        <v>1329.8106701086101</v>
      </c>
      <c r="E1364" s="9">
        <v>1999.6673118414101</v>
      </c>
      <c r="F1364" s="9">
        <v>537.56315226187996</v>
      </c>
      <c r="G1364" s="9">
        <v>691.76830984245896</v>
      </c>
      <c r="H1364" s="9">
        <v>61.308057287792501</v>
      </c>
      <c r="I1364" s="9">
        <v>263.16743699965002</v>
      </c>
      <c r="J1364" s="9">
        <v>704.75324840247401</v>
      </c>
      <c r="K1364" s="9">
        <v>7</v>
      </c>
    </row>
    <row r="1365" spans="1:12" x14ac:dyDescent="0.35">
      <c r="A1365" s="15">
        <v>38656</v>
      </c>
      <c r="B1365" s="17">
        <v>2395.4893133311198</v>
      </c>
      <c r="C1365" s="9">
        <v>3131.0045284767498</v>
      </c>
      <c r="D1365" s="9">
        <v>1395.4933925978301</v>
      </c>
      <c r="E1365" s="9">
        <v>2126.6788560391601</v>
      </c>
      <c r="F1365" s="9">
        <v>195.55678710998899</v>
      </c>
      <c r="G1365" s="9">
        <v>654.34458708498505</v>
      </c>
      <c r="H1365" s="9">
        <v>42.926357259553299</v>
      </c>
      <c r="I1365" s="9">
        <v>281.460403591177</v>
      </c>
      <c r="J1365" s="9">
        <v>734.70059396896499</v>
      </c>
      <c r="K1365" s="9">
        <v>4</v>
      </c>
    </row>
    <row r="1366" spans="1:12" x14ac:dyDescent="0.35">
      <c r="A1366" s="15">
        <v>38686</v>
      </c>
      <c r="B1366" s="17">
        <v>2343.1613665772202</v>
      </c>
      <c r="C1366" s="9">
        <v>3063.0670328014498</v>
      </c>
      <c r="D1366" s="9">
        <v>1277.70438867649</v>
      </c>
      <c r="E1366" s="9">
        <v>2059.3628729635998</v>
      </c>
      <c r="F1366" s="9">
        <v>202.10804657743799</v>
      </c>
      <c r="G1366" s="9">
        <v>635.798128042249</v>
      </c>
      <c r="H1366" s="9">
        <v>44.119916344216001</v>
      </c>
      <c r="I1366" s="9">
        <v>285.99757867996698</v>
      </c>
      <c r="J1366" s="9">
        <v>833.72470360091597</v>
      </c>
      <c r="K1366" s="9">
        <v>20</v>
      </c>
    </row>
    <row r="1367" spans="1:12" x14ac:dyDescent="0.35">
      <c r="A1367" s="15">
        <v>38717</v>
      </c>
      <c r="B1367" s="17">
        <v>3200.2875263349601</v>
      </c>
      <c r="C1367" s="9">
        <v>2968.2585573431002</v>
      </c>
      <c r="D1367" s="9">
        <v>1524.2402539172199</v>
      </c>
      <c r="E1367" s="9">
        <v>1998.1905007667899</v>
      </c>
      <c r="F1367" s="9">
        <v>503.25386012530203</v>
      </c>
      <c r="G1367" s="9">
        <v>691.47964061626499</v>
      </c>
      <c r="H1367" s="9">
        <v>72.092359894555898</v>
      </c>
      <c r="I1367" s="9">
        <v>279.39457380199002</v>
      </c>
      <c r="J1367" s="9">
        <v>976.32058466351202</v>
      </c>
      <c r="K1367" s="9">
        <v>7</v>
      </c>
    </row>
    <row r="1368" spans="1:12" x14ac:dyDescent="0.35">
      <c r="A1368" s="15">
        <v>38748</v>
      </c>
      <c r="B1368" s="17">
        <v>2548.54055594071</v>
      </c>
      <c r="C1368" s="9">
        <v>3026.3600495207102</v>
      </c>
      <c r="D1368" s="9">
        <v>1363.7352133131201</v>
      </c>
      <c r="E1368" s="9">
        <v>2047.3362177080701</v>
      </c>
      <c r="F1368" s="9">
        <v>239.37869939188499</v>
      </c>
      <c r="G1368" s="9">
        <v>720.94136667929797</v>
      </c>
      <c r="H1368" s="9">
        <v>30.531910902740201</v>
      </c>
      <c r="I1368" s="9">
        <v>230.191158358857</v>
      </c>
      <c r="J1368" s="9">
        <v>971.288803888399</v>
      </c>
      <c r="K1368" s="9">
        <v>6</v>
      </c>
    </row>
    <row r="1369" spans="1:12" x14ac:dyDescent="0.35">
      <c r="A1369" s="15">
        <v>38776</v>
      </c>
      <c r="B1369" s="17">
        <v>2606.3887332096001</v>
      </c>
      <c r="C1369" s="9">
        <v>3110.4904147849102</v>
      </c>
      <c r="D1369" s="9">
        <v>1408.03753233982</v>
      </c>
      <c r="E1369" s="9">
        <v>2097.4677366241899</v>
      </c>
      <c r="F1369" s="9">
        <v>245.92301584113099</v>
      </c>
      <c r="G1369" s="9">
        <v>717.08593752452703</v>
      </c>
      <c r="H1369" s="9">
        <v>97.830969380847094</v>
      </c>
      <c r="I1369" s="9">
        <v>288.48200668722399</v>
      </c>
      <c r="J1369" s="9">
        <v>918.00294012829204</v>
      </c>
      <c r="K1369" s="9">
        <v>10</v>
      </c>
    </row>
    <row r="1370" spans="1:12" x14ac:dyDescent="0.35">
      <c r="A1370" s="15">
        <v>38807</v>
      </c>
      <c r="B1370" s="17">
        <v>2632.9609437297299</v>
      </c>
      <c r="C1370" s="9">
        <v>3230.5041619083399</v>
      </c>
      <c r="D1370" s="9">
        <v>1407.63853308119</v>
      </c>
      <c r="E1370" s="9">
        <v>2226.9980732453801</v>
      </c>
      <c r="F1370" s="9">
        <v>236.91063295886701</v>
      </c>
      <c r="G1370" s="9">
        <v>759.10687650761599</v>
      </c>
      <c r="H1370" s="9">
        <v>82.281102340672504</v>
      </c>
      <c r="I1370" s="9">
        <v>319.68656250009701</v>
      </c>
      <c r="J1370" s="9">
        <v>884.74812011777601</v>
      </c>
      <c r="K1370" s="9">
        <v>8</v>
      </c>
    </row>
    <row r="1371" spans="1:12" x14ac:dyDescent="0.35">
      <c r="A1371" s="15">
        <v>38837</v>
      </c>
      <c r="B1371" s="17">
        <v>2942.8682259511602</v>
      </c>
      <c r="C1371" s="9">
        <v>2713.9702952635798</v>
      </c>
      <c r="D1371" s="9">
        <v>1482.7537172160301</v>
      </c>
      <c r="E1371" s="9">
        <v>1859.01391300719</v>
      </c>
      <c r="F1371" s="9">
        <v>389.06068530897096</v>
      </c>
      <c r="G1371" s="9">
        <v>609.65876177148505</v>
      </c>
      <c r="H1371" s="9">
        <v>26.717132345757602</v>
      </c>
      <c r="I1371" s="9">
        <v>242.43829863296099</v>
      </c>
      <c r="J1371" s="9">
        <v>988.66330024818399</v>
      </c>
      <c r="K1371" s="9">
        <v>20</v>
      </c>
    </row>
    <row r="1372" spans="1:12" x14ac:dyDescent="0.35">
      <c r="A1372" s="10">
        <v>38868</v>
      </c>
      <c r="B1372" s="17">
        <v>2769.0842313078001</v>
      </c>
      <c r="C1372" s="9">
        <v>3417.8629517561099</v>
      </c>
      <c r="D1372" s="9">
        <v>1378.3733786110699</v>
      </c>
      <c r="E1372" s="9">
        <v>2247.0147042114399</v>
      </c>
      <c r="F1372" s="9">
        <v>219.86928770270501</v>
      </c>
      <c r="G1372" s="9">
        <v>761.14845753923396</v>
      </c>
      <c r="H1372" s="9">
        <v>153.022762005027</v>
      </c>
      <c r="I1372" s="9">
        <v>368.79306384397</v>
      </c>
      <c r="J1372" s="9">
        <v>1081.7167695186708</v>
      </c>
      <c r="K1372" s="9">
        <v>6</v>
      </c>
    </row>
    <row r="1373" spans="1:12" x14ac:dyDescent="0.35">
      <c r="A1373" s="15">
        <v>38898</v>
      </c>
      <c r="B1373" s="17">
        <v>3007.2265699799</v>
      </c>
      <c r="C1373" s="9">
        <v>3380.6491678871498</v>
      </c>
      <c r="D1373" s="9">
        <v>1406.46934707475</v>
      </c>
      <c r="E1373" s="9">
        <v>2364.7674914214299</v>
      </c>
      <c r="F1373" s="9">
        <v>389.22485133102998</v>
      </c>
      <c r="G1373" s="9">
        <v>710.724361248945</v>
      </c>
      <c r="H1373" s="9">
        <v>86.775149659904301</v>
      </c>
      <c r="I1373" s="9">
        <v>333.96016871746599</v>
      </c>
      <c r="J1373" s="9">
        <v>1206.4026379366901</v>
      </c>
      <c r="K1373" s="9">
        <v>9</v>
      </c>
    </row>
    <row r="1374" spans="1:12" x14ac:dyDescent="0.35">
      <c r="A1374" s="15"/>
    </row>
    <row r="1375" spans="1:12" x14ac:dyDescent="0.35">
      <c r="A1375" s="15"/>
    </row>
    <row r="1376" spans="1:12" x14ac:dyDescent="0.35">
      <c r="A1376" s="15"/>
    </row>
    <row r="1377" spans="1:1" x14ac:dyDescent="0.35">
      <c r="A1377" s="15"/>
    </row>
    <row r="1378" spans="1:1" x14ac:dyDescent="0.35">
      <c r="A1378" s="15"/>
    </row>
    <row r="1379" spans="1:1" x14ac:dyDescent="0.35">
      <c r="A1379" s="15"/>
    </row>
    <row r="1380" spans="1:1" x14ac:dyDescent="0.35">
      <c r="A1380" s="15"/>
    </row>
    <row r="1381" spans="1:1" x14ac:dyDescent="0.35">
      <c r="A1381" s="15"/>
    </row>
    <row r="1382" spans="1:1" x14ac:dyDescent="0.35">
      <c r="A1382" s="15"/>
    </row>
    <row r="1383" spans="1:1" x14ac:dyDescent="0.35">
      <c r="A1383" s="15"/>
    </row>
    <row r="1384" spans="1:1" x14ac:dyDescent="0.35">
      <c r="A1384" s="15"/>
    </row>
    <row r="1385" spans="1:1" x14ac:dyDescent="0.35">
      <c r="A1385" s="15"/>
    </row>
    <row r="1386" spans="1:1" x14ac:dyDescent="0.35">
      <c r="A1386" s="15"/>
    </row>
    <row r="1387" spans="1:1" x14ac:dyDescent="0.35">
      <c r="A1387" s="15"/>
    </row>
    <row r="1388" spans="1:1" ht="15.5" x14ac:dyDescent="0.35">
      <c r="A1388" s="12" t="s">
        <v>13</v>
      </c>
    </row>
    <row r="1389" spans="1:1" x14ac:dyDescent="0.35">
      <c r="A1389" s="15"/>
    </row>
    <row r="1390" spans="1:1" x14ac:dyDescent="0.35">
      <c r="A1390" s="15"/>
    </row>
    <row r="1391" spans="1:1" x14ac:dyDescent="0.35">
      <c r="A1391" s="15"/>
    </row>
    <row r="1393" spans="1:12" x14ac:dyDescent="0.35">
      <c r="A1393" s="25"/>
    </row>
    <row r="1394" spans="1:12" x14ac:dyDescent="0.35">
      <c r="A1394" s="25"/>
    </row>
    <row r="1395" spans="1:12" x14ac:dyDescent="0.35">
      <c r="A1395" s="26"/>
    </row>
    <row r="1396" spans="1:12" x14ac:dyDescent="0.35">
      <c r="A1396" s="25"/>
      <c r="L1396" s="44"/>
    </row>
    <row r="1397" spans="1:12" x14ac:dyDescent="0.35">
      <c r="A1397" s="26"/>
      <c r="L1397" s="44"/>
    </row>
    <row r="1398" spans="1:12" x14ac:dyDescent="0.35">
      <c r="L1398" s="44"/>
    </row>
    <row r="1399" spans="1:12" x14ac:dyDescent="0.35">
      <c r="L1399" s="44"/>
    </row>
    <row r="1400" spans="1:12" x14ac:dyDescent="0.35">
      <c r="L1400" s="44"/>
    </row>
    <row r="1401" spans="1:12" x14ac:dyDescent="0.35">
      <c r="L1401" s="44"/>
    </row>
    <row r="1402" spans="1:12" x14ac:dyDescent="0.35">
      <c r="L1402" s="44"/>
    </row>
    <row r="1403" spans="1:12" x14ac:dyDescent="0.35">
      <c r="L1403" s="44"/>
    </row>
    <row r="1404" spans="1:12" x14ac:dyDescent="0.35">
      <c r="L1404" s="44"/>
    </row>
    <row r="1405" spans="1:12" x14ac:dyDescent="0.35">
      <c r="A1405" s="25" t="s">
        <v>44</v>
      </c>
      <c r="L1405" s="44"/>
    </row>
    <row r="1406" spans="1:12" x14ac:dyDescent="0.35">
      <c r="A1406" s="25" t="s">
        <v>45</v>
      </c>
      <c r="L1406" s="44"/>
    </row>
    <row r="1407" spans="1:12" x14ac:dyDescent="0.35">
      <c r="A1407" s="26" t="s">
        <v>46</v>
      </c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44"/>
    </row>
    <row r="1408" spans="1:12" x14ac:dyDescent="0.35">
      <c r="A1408" s="25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2:11" x14ac:dyDescent="0.35"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2:11" x14ac:dyDescent="0.35"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2:11" x14ac:dyDescent="0.35"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2:11" x14ac:dyDescent="0.35"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2:11" x14ac:dyDescent="0.35"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2:11" x14ac:dyDescent="0.35"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2:11" x14ac:dyDescent="0.35"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2:11" x14ac:dyDescent="0.35"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2:11" x14ac:dyDescent="0.35"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2:11" x14ac:dyDescent="0.35"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2:11" x14ac:dyDescent="0.35"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2:11" x14ac:dyDescent="0.35"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2:11" x14ac:dyDescent="0.35"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2:11" x14ac:dyDescent="0.35"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2:11" x14ac:dyDescent="0.35"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2:11" x14ac:dyDescent="0.35"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2:11" x14ac:dyDescent="0.35"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2:11" x14ac:dyDescent="0.35"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2:11" x14ac:dyDescent="0.35"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2:11" x14ac:dyDescent="0.35"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2:11" x14ac:dyDescent="0.35"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2:11" x14ac:dyDescent="0.35"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</sheetData>
  <mergeCells count="230">
    <mergeCell ref="A1:K2"/>
    <mergeCell ref="A3:K3"/>
    <mergeCell ref="J4:K4"/>
    <mergeCell ref="A5:A7"/>
    <mergeCell ref="B5:K5"/>
    <mergeCell ref="B6:C6"/>
    <mergeCell ref="D6:E6"/>
    <mergeCell ref="F6:G6"/>
    <mergeCell ref="H6:I6"/>
    <mergeCell ref="J6:K6"/>
    <mergeCell ref="A22:K22"/>
    <mergeCell ref="A70:K71"/>
    <mergeCell ref="A72:K72"/>
    <mergeCell ref="J73:K73"/>
    <mergeCell ref="A74:A76"/>
    <mergeCell ref="B74:K74"/>
    <mergeCell ref="B75:C75"/>
    <mergeCell ref="D75:E75"/>
    <mergeCell ref="F75:G75"/>
    <mergeCell ref="H75:I75"/>
    <mergeCell ref="J75:K75"/>
    <mergeCell ref="A90:K90"/>
    <mergeCell ref="A137:K138"/>
    <mergeCell ref="A139:K139"/>
    <mergeCell ref="J140:K140"/>
    <mergeCell ref="A141:A143"/>
    <mergeCell ref="B141:K141"/>
    <mergeCell ref="B142:C142"/>
    <mergeCell ref="D142:E142"/>
    <mergeCell ref="F142:G142"/>
    <mergeCell ref="A207:A209"/>
    <mergeCell ref="B207:K207"/>
    <mergeCell ref="B208:C208"/>
    <mergeCell ref="D208:E208"/>
    <mergeCell ref="F208:G208"/>
    <mergeCell ref="H208:I208"/>
    <mergeCell ref="J208:K208"/>
    <mergeCell ref="H142:I142"/>
    <mergeCell ref="J142:K142"/>
    <mergeCell ref="A157:K157"/>
    <mergeCell ref="A203:K204"/>
    <mergeCell ref="A205:K205"/>
    <mergeCell ref="J206:K206"/>
    <mergeCell ref="A223:K223"/>
    <mergeCell ref="A269:K270"/>
    <mergeCell ref="A271:K271"/>
    <mergeCell ref="J272:K272"/>
    <mergeCell ref="A273:A275"/>
    <mergeCell ref="B273:K273"/>
    <mergeCell ref="B274:C274"/>
    <mergeCell ref="D274:E274"/>
    <mergeCell ref="F274:G274"/>
    <mergeCell ref="H274:I274"/>
    <mergeCell ref="J274:K274"/>
    <mergeCell ref="A289:K289"/>
    <mergeCell ref="A335:K335"/>
    <mergeCell ref="J336:K336"/>
    <mergeCell ref="A337:A339"/>
    <mergeCell ref="B337:K337"/>
    <mergeCell ref="B338:C338"/>
    <mergeCell ref="D338:E338"/>
    <mergeCell ref="F338:G338"/>
    <mergeCell ref="H338:I338"/>
    <mergeCell ref="J338:K338"/>
    <mergeCell ref="A353:K353"/>
    <mergeCell ref="A399:K400"/>
    <mergeCell ref="A401:K401"/>
    <mergeCell ref="J402:K402"/>
    <mergeCell ref="A403:A405"/>
    <mergeCell ref="B403:K403"/>
    <mergeCell ref="B404:C404"/>
    <mergeCell ref="D404:E404"/>
    <mergeCell ref="F404:G404"/>
    <mergeCell ref="A469:A471"/>
    <mergeCell ref="B469:K469"/>
    <mergeCell ref="B470:C470"/>
    <mergeCell ref="D470:E470"/>
    <mergeCell ref="F470:G470"/>
    <mergeCell ref="H470:I470"/>
    <mergeCell ref="J470:K470"/>
    <mergeCell ref="H404:I404"/>
    <mergeCell ref="J404:K404"/>
    <mergeCell ref="A419:K419"/>
    <mergeCell ref="A465:K466"/>
    <mergeCell ref="A467:K467"/>
    <mergeCell ref="J468:K468"/>
    <mergeCell ref="A485:K485"/>
    <mergeCell ref="A531:K532"/>
    <mergeCell ref="A533:K533"/>
    <mergeCell ref="J534:K534"/>
    <mergeCell ref="A535:A537"/>
    <mergeCell ref="B535:K535"/>
    <mergeCell ref="B536:C536"/>
    <mergeCell ref="D536:E536"/>
    <mergeCell ref="F536:G536"/>
    <mergeCell ref="H536:I536"/>
    <mergeCell ref="J536:K536"/>
    <mergeCell ref="A551:K551"/>
    <mergeCell ref="A599:K600"/>
    <mergeCell ref="A601:K601"/>
    <mergeCell ref="J602:K602"/>
    <mergeCell ref="A603:A605"/>
    <mergeCell ref="B603:K603"/>
    <mergeCell ref="B604:C604"/>
    <mergeCell ref="D604:E604"/>
    <mergeCell ref="F604:G604"/>
    <mergeCell ref="A670:A672"/>
    <mergeCell ref="B670:K670"/>
    <mergeCell ref="B671:C671"/>
    <mergeCell ref="D671:E671"/>
    <mergeCell ref="F671:G671"/>
    <mergeCell ref="H671:I671"/>
    <mergeCell ref="J671:K671"/>
    <mergeCell ref="H604:I604"/>
    <mergeCell ref="J604:K604"/>
    <mergeCell ref="A619:K619"/>
    <mergeCell ref="A666:K667"/>
    <mergeCell ref="A668:K668"/>
    <mergeCell ref="J669:K669"/>
    <mergeCell ref="A686:K686"/>
    <mergeCell ref="A733:K734"/>
    <mergeCell ref="A735:K735"/>
    <mergeCell ref="J736:K736"/>
    <mergeCell ref="A737:A739"/>
    <mergeCell ref="B737:K737"/>
    <mergeCell ref="B738:C738"/>
    <mergeCell ref="D738:E738"/>
    <mergeCell ref="F738:G738"/>
    <mergeCell ref="H738:I738"/>
    <mergeCell ref="J738:K738"/>
    <mergeCell ref="A753:K753"/>
    <mergeCell ref="A803:K804"/>
    <mergeCell ref="A805:K805"/>
    <mergeCell ref="J806:K806"/>
    <mergeCell ref="A807:A809"/>
    <mergeCell ref="B807:K807"/>
    <mergeCell ref="B808:C808"/>
    <mergeCell ref="D808:E808"/>
    <mergeCell ref="F808:G808"/>
    <mergeCell ref="A877:A879"/>
    <mergeCell ref="B877:K877"/>
    <mergeCell ref="B878:C878"/>
    <mergeCell ref="D878:E878"/>
    <mergeCell ref="F878:G878"/>
    <mergeCell ref="H878:I878"/>
    <mergeCell ref="J878:K878"/>
    <mergeCell ref="H808:I808"/>
    <mergeCell ref="J808:K808"/>
    <mergeCell ref="A823:K823"/>
    <mergeCell ref="A873:K874"/>
    <mergeCell ref="A875:K875"/>
    <mergeCell ref="J876:K876"/>
    <mergeCell ref="A893:K893"/>
    <mergeCell ref="A943:K944"/>
    <mergeCell ref="A945:K945"/>
    <mergeCell ref="J946:K946"/>
    <mergeCell ref="A947:A949"/>
    <mergeCell ref="B947:K947"/>
    <mergeCell ref="B948:C948"/>
    <mergeCell ref="D948:E948"/>
    <mergeCell ref="F948:G948"/>
    <mergeCell ref="H948:I948"/>
    <mergeCell ref="J948:K948"/>
    <mergeCell ref="A963:K963"/>
    <mergeCell ref="A1008:K1009"/>
    <mergeCell ref="A1010:K1010"/>
    <mergeCell ref="J1011:K1011"/>
    <mergeCell ref="A1012:A1014"/>
    <mergeCell ref="B1012:K1012"/>
    <mergeCell ref="B1013:C1013"/>
    <mergeCell ref="D1013:E1013"/>
    <mergeCell ref="F1013:G1013"/>
    <mergeCell ref="A1079:A1081"/>
    <mergeCell ref="B1079:K1079"/>
    <mergeCell ref="B1080:C1080"/>
    <mergeCell ref="D1080:E1080"/>
    <mergeCell ref="F1080:G1080"/>
    <mergeCell ref="H1080:I1080"/>
    <mergeCell ref="J1080:K1080"/>
    <mergeCell ref="H1013:I1013"/>
    <mergeCell ref="J1013:K1013"/>
    <mergeCell ref="A1029:K1029"/>
    <mergeCell ref="A1075:K1076"/>
    <mergeCell ref="A1077:K1077"/>
    <mergeCell ref="J1078:K1078"/>
    <mergeCell ref="A1096:K1096"/>
    <mergeCell ref="A1141:K1142"/>
    <mergeCell ref="A1143:K1143"/>
    <mergeCell ref="J1144:K1144"/>
    <mergeCell ref="A1145:A1147"/>
    <mergeCell ref="B1145:K1145"/>
    <mergeCell ref="B1146:C1146"/>
    <mergeCell ref="D1146:E1146"/>
    <mergeCell ref="F1146:G1146"/>
    <mergeCell ref="H1146:I1146"/>
    <mergeCell ref="J1146:K1146"/>
    <mergeCell ref="A1162:K1162"/>
    <mergeCell ref="A1207:K1208"/>
    <mergeCell ref="A1209:K1209"/>
    <mergeCell ref="J1210:K1210"/>
    <mergeCell ref="A1211:A1213"/>
    <mergeCell ref="B1211:K1211"/>
    <mergeCell ref="B1212:C1212"/>
    <mergeCell ref="D1212:E1212"/>
    <mergeCell ref="F1212:G1212"/>
    <mergeCell ref="A1277:A1279"/>
    <mergeCell ref="B1277:K1277"/>
    <mergeCell ref="B1278:C1278"/>
    <mergeCell ref="D1278:E1278"/>
    <mergeCell ref="F1278:G1278"/>
    <mergeCell ref="H1278:I1278"/>
    <mergeCell ref="J1278:K1278"/>
    <mergeCell ref="H1212:I1212"/>
    <mergeCell ref="J1212:K1212"/>
    <mergeCell ref="A1228:K1228"/>
    <mergeCell ref="A1273:K1274"/>
    <mergeCell ref="A1275:K1275"/>
    <mergeCell ref="J1276:K1276"/>
    <mergeCell ref="J1344:K1344"/>
    <mergeCell ref="A1360:K1360"/>
    <mergeCell ref="A1294:K1294"/>
    <mergeCell ref="A1339:K1340"/>
    <mergeCell ref="A1341:K1341"/>
    <mergeCell ref="J1342:K1342"/>
    <mergeCell ref="A1343:A1345"/>
    <mergeCell ref="B1343:K1343"/>
    <mergeCell ref="B1344:C1344"/>
    <mergeCell ref="D1344:E1344"/>
    <mergeCell ref="F1344:G1344"/>
    <mergeCell ref="H1344:I1344"/>
  </mergeCells>
  <pageMargins left="0.7" right="0.7" top="0.75" bottom="0.75" header="0.3" footer="0.3"/>
  <pageSetup paperSize="9" scale="69" fitToHeight="5" orientation="portrait" r:id="rId1"/>
  <headerFooter scaleWithDoc="0">
    <oddFooter>&amp;C&amp;P</oddFooter>
  </headerFooter>
  <rowBreaks count="20" manualBreakCount="20">
    <brk id="69" max="10" man="1"/>
    <brk id="136" max="10" man="1"/>
    <brk id="202" max="10" man="1"/>
    <brk id="268" max="10" man="1"/>
    <brk id="334" max="10" man="1"/>
    <brk id="398" max="10" man="1"/>
    <brk id="464" max="10" man="1"/>
    <brk id="530" max="10" man="1"/>
    <brk id="597" max="10" man="1"/>
    <brk id="665" max="10" man="1"/>
    <brk id="732" max="10" man="1"/>
    <brk id="802" max="10" man="1"/>
    <brk id="872" max="10" man="1"/>
    <brk id="942" max="10" man="1"/>
    <brk id="1007" max="10" man="1"/>
    <brk id="1074" max="10" man="1"/>
    <brk id="1140" max="10" man="1"/>
    <brk id="1206" max="10" man="1"/>
    <brk id="1272" max="10" man="1"/>
    <brk id="1338" max="10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69850</xdr:colOff>
                <xdr:row>1388</xdr:row>
                <xdr:rowOff>38100</xdr:rowOff>
              </from>
              <to>
                <xdr:col>10</xdr:col>
                <xdr:colOff>654050</xdr:colOff>
                <xdr:row>1403</xdr:row>
                <xdr:rowOff>165100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>
              <from>
                <xdr:col>0</xdr:col>
                <xdr:colOff>107950</xdr:colOff>
                <xdr:row>1322</xdr:row>
                <xdr:rowOff>19050</xdr:rowOff>
              </from>
              <to>
                <xdr:col>10</xdr:col>
                <xdr:colOff>673100</xdr:colOff>
                <xdr:row>1337</xdr:row>
                <xdr:rowOff>12700</xdr:rowOff>
              </to>
            </anchor>
          </objectPr>
        </oleObject>
      </mc:Choice>
      <mc:Fallback>
        <oleObject progId="Word.Document.12" shapeId="1026" r:id="rId6"/>
      </mc:Fallback>
    </mc:AlternateContent>
    <mc:AlternateContent xmlns:mc="http://schemas.openxmlformats.org/markup-compatibility/2006">
      <mc:Choice Requires="x14">
        <oleObject progId="Word.Document.12" shapeId="1027" r:id="rId8">
          <objectPr defaultSize="0" autoPict="0" r:id="rId9">
            <anchor moveWithCells="1">
              <from>
                <xdr:col>0</xdr:col>
                <xdr:colOff>69850</xdr:colOff>
                <xdr:row>1257</xdr:row>
                <xdr:rowOff>19050</xdr:rowOff>
              </from>
              <to>
                <xdr:col>10</xdr:col>
                <xdr:colOff>654050</xdr:colOff>
                <xdr:row>1271</xdr:row>
                <xdr:rowOff>177800</xdr:rowOff>
              </to>
            </anchor>
          </objectPr>
        </oleObject>
      </mc:Choice>
      <mc:Fallback>
        <oleObject progId="Word.Document.12" shapeId="1027" r:id="rId8"/>
      </mc:Fallback>
    </mc:AlternateContent>
    <mc:AlternateContent xmlns:mc="http://schemas.openxmlformats.org/markup-compatibility/2006">
      <mc:Choice Requires="x14">
        <oleObject progId="Word.Document.12" shapeId="1028" r:id="rId10">
          <objectPr defaultSize="0" autoPict="0" r:id="rId11">
            <anchor moveWithCells="1">
              <from>
                <xdr:col>0</xdr:col>
                <xdr:colOff>50800</xdr:colOff>
                <xdr:row>1190</xdr:row>
                <xdr:rowOff>38100</xdr:rowOff>
              </from>
              <to>
                <xdr:col>10</xdr:col>
                <xdr:colOff>615950</xdr:colOff>
                <xdr:row>1205</xdr:row>
                <xdr:rowOff>12700</xdr:rowOff>
              </to>
            </anchor>
          </objectPr>
        </oleObject>
      </mc:Choice>
      <mc:Fallback>
        <oleObject progId="Word.Document.12" shapeId="1028" r:id="rId10"/>
      </mc:Fallback>
    </mc:AlternateContent>
    <mc:AlternateContent xmlns:mc="http://schemas.openxmlformats.org/markup-compatibility/2006">
      <mc:Choice Requires="x14">
        <oleObject progId="Word.Document.12" shapeId="1029" r:id="rId12">
          <objectPr defaultSize="0" autoPict="0" r:id="rId13">
            <anchor moveWithCells="1">
              <from>
                <xdr:col>0</xdr:col>
                <xdr:colOff>95250</xdr:colOff>
                <xdr:row>1124</xdr:row>
                <xdr:rowOff>19050</xdr:rowOff>
              </from>
              <to>
                <xdr:col>10</xdr:col>
                <xdr:colOff>609600</xdr:colOff>
                <xdr:row>1139</xdr:row>
                <xdr:rowOff>0</xdr:rowOff>
              </to>
            </anchor>
          </objectPr>
        </oleObject>
      </mc:Choice>
      <mc:Fallback>
        <oleObject progId="Word.Document.12" shapeId="1029" r:id="rId12"/>
      </mc:Fallback>
    </mc:AlternateContent>
    <mc:AlternateContent xmlns:mc="http://schemas.openxmlformats.org/markup-compatibility/2006">
      <mc:Choice Requires="x14">
        <oleObject progId="Word.Document.12" shapeId="1030" r:id="rId14">
          <objectPr defaultSize="0" autoPict="0" r:id="rId15">
            <anchor moveWithCells="1">
              <from>
                <xdr:col>0</xdr:col>
                <xdr:colOff>88900</xdr:colOff>
                <xdr:row>1057</xdr:row>
                <xdr:rowOff>19050</xdr:rowOff>
              </from>
              <to>
                <xdr:col>10</xdr:col>
                <xdr:colOff>654050</xdr:colOff>
                <xdr:row>1072</xdr:row>
                <xdr:rowOff>171450</xdr:rowOff>
              </to>
            </anchor>
          </objectPr>
        </oleObject>
      </mc:Choice>
      <mc:Fallback>
        <oleObject progId="Word.Document.12" shapeId="1030" r:id="rId14"/>
      </mc:Fallback>
    </mc:AlternateContent>
    <mc:AlternateContent xmlns:mc="http://schemas.openxmlformats.org/markup-compatibility/2006">
      <mc:Choice Requires="x14">
        <oleObject progId="Word.Document.12" shapeId="1031" r:id="rId16">
          <objectPr defaultSize="0" autoPict="0" r:id="rId17">
            <anchor moveWithCells="1">
              <from>
                <xdr:col>0</xdr:col>
                <xdr:colOff>127000</xdr:colOff>
                <xdr:row>923</xdr:row>
                <xdr:rowOff>50800</xdr:rowOff>
              </from>
              <to>
                <xdr:col>10</xdr:col>
                <xdr:colOff>584200</xdr:colOff>
                <xdr:row>940</xdr:row>
                <xdr:rowOff>152400</xdr:rowOff>
              </to>
            </anchor>
          </objectPr>
        </oleObject>
      </mc:Choice>
      <mc:Fallback>
        <oleObject progId="Word.Document.12" shapeId="1031" r:id="rId16"/>
      </mc:Fallback>
    </mc:AlternateContent>
    <mc:AlternateContent xmlns:mc="http://schemas.openxmlformats.org/markup-compatibility/2006">
      <mc:Choice Requires="x14">
        <oleObject progId="Word.Document.12" shapeId="1032" r:id="rId18">
          <objectPr defaultSize="0" autoPict="0" r:id="rId19">
            <anchor moveWithCells="1">
              <from>
                <xdr:col>0</xdr:col>
                <xdr:colOff>69850</xdr:colOff>
                <xdr:row>852</xdr:row>
                <xdr:rowOff>38100</xdr:rowOff>
              </from>
              <to>
                <xdr:col>10</xdr:col>
                <xdr:colOff>679450</xdr:colOff>
                <xdr:row>869</xdr:row>
                <xdr:rowOff>19050</xdr:rowOff>
              </to>
            </anchor>
          </objectPr>
        </oleObject>
      </mc:Choice>
      <mc:Fallback>
        <oleObject progId="Word.Document.12" shapeId="1032" r:id="rId18"/>
      </mc:Fallback>
    </mc:AlternateContent>
    <mc:AlternateContent xmlns:mc="http://schemas.openxmlformats.org/markup-compatibility/2006">
      <mc:Choice Requires="x14">
        <oleObject progId="Word.Document.12" shapeId="1033" r:id="rId20">
          <objectPr defaultSize="0" autoPict="0" r:id="rId21">
            <anchor moveWithCells="1">
              <from>
                <xdr:col>0</xdr:col>
                <xdr:colOff>50800</xdr:colOff>
                <xdr:row>781</xdr:row>
                <xdr:rowOff>31750</xdr:rowOff>
              </from>
              <to>
                <xdr:col>10</xdr:col>
                <xdr:colOff>660400</xdr:colOff>
                <xdr:row>800</xdr:row>
                <xdr:rowOff>133350</xdr:rowOff>
              </to>
            </anchor>
          </objectPr>
        </oleObject>
      </mc:Choice>
      <mc:Fallback>
        <oleObject progId="Word.Document.12" shapeId="1033" r:id="rId20"/>
      </mc:Fallback>
    </mc:AlternateContent>
    <mc:AlternateContent xmlns:mc="http://schemas.openxmlformats.org/markup-compatibility/2006">
      <mc:Choice Requires="x14">
        <oleObject progId="Word.Document.12" shapeId="1034" r:id="rId22">
          <objectPr defaultSize="0" autoPict="0" r:id="rId23">
            <anchor moveWithCells="1">
              <from>
                <xdr:col>0</xdr:col>
                <xdr:colOff>76200</xdr:colOff>
                <xdr:row>714</xdr:row>
                <xdr:rowOff>19050</xdr:rowOff>
              </from>
              <to>
                <xdr:col>10</xdr:col>
                <xdr:colOff>622300</xdr:colOff>
                <xdr:row>730</xdr:row>
                <xdr:rowOff>165100</xdr:rowOff>
              </to>
            </anchor>
          </objectPr>
        </oleObject>
      </mc:Choice>
      <mc:Fallback>
        <oleObject progId="Word.Document.12" shapeId="1034" r:id="rId22"/>
      </mc:Fallback>
    </mc:AlternateContent>
    <mc:AlternateContent xmlns:mc="http://schemas.openxmlformats.org/markup-compatibility/2006">
      <mc:Choice Requires="x14">
        <oleObject progId="Word.Document.12" shapeId="1035" r:id="rId24">
          <objectPr defaultSize="0" autoPict="0" r:id="rId25">
            <anchor moveWithCells="1">
              <from>
                <xdr:col>0</xdr:col>
                <xdr:colOff>76200</xdr:colOff>
                <xdr:row>647</xdr:row>
                <xdr:rowOff>0</xdr:rowOff>
              </from>
              <to>
                <xdr:col>10</xdr:col>
                <xdr:colOff>660400</xdr:colOff>
                <xdr:row>664</xdr:row>
                <xdr:rowOff>0</xdr:rowOff>
              </to>
            </anchor>
          </objectPr>
        </oleObject>
      </mc:Choice>
      <mc:Fallback>
        <oleObject progId="Word.Document.12" shapeId="1035" r:id="rId24"/>
      </mc:Fallback>
    </mc:AlternateContent>
    <mc:AlternateContent xmlns:mc="http://schemas.openxmlformats.org/markup-compatibility/2006">
      <mc:Choice Requires="x14">
        <oleObject progId="Word.Document.12" shapeId="1036" r:id="rId26">
          <objectPr defaultSize="0" autoPict="0" r:id="rId27">
            <anchor moveWithCells="1">
              <from>
                <xdr:col>0</xdr:col>
                <xdr:colOff>69850</xdr:colOff>
                <xdr:row>579</xdr:row>
                <xdr:rowOff>19050</xdr:rowOff>
              </from>
              <to>
                <xdr:col>10</xdr:col>
                <xdr:colOff>679450</xdr:colOff>
                <xdr:row>595</xdr:row>
                <xdr:rowOff>165100</xdr:rowOff>
              </to>
            </anchor>
          </objectPr>
        </oleObject>
      </mc:Choice>
      <mc:Fallback>
        <oleObject progId="Word.Document.12" shapeId="1036" r:id="rId26"/>
      </mc:Fallback>
    </mc:AlternateContent>
    <mc:AlternateContent xmlns:mc="http://schemas.openxmlformats.org/markup-compatibility/2006">
      <mc:Choice Requires="x14">
        <oleObject progId="Word.Document.12" shapeId="1037" r:id="rId28">
          <objectPr defaultSize="0" autoPict="0" r:id="rId29">
            <anchor moveWithCells="1">
              <from>
                <xdr:col>0</xdr:col>
                <xdr:colOff>57150</xdr:colOff>
                <xdr:row>513</xdr:row>
                <xdr:rowOff>12700</xdr:rowOff>
              </from>
              <to>
                <xdr:col>10</xdr:col>
                <xdr:colOff>641350</xdr:colOff>
                <xdr:row>529</xdr:row>
                <xdr:rowOff>19050</xdr:rowOff>
              </to>
            </anchor>
          </objectPr>
        </oleObject>
      </mc:Choice>
      <mc:Fallback>
        <oleObject progId="Word.Document.12" shapeId="1037" r:id="rId28"/>
      </mc:Fallback>
    </mc:AlternateContent>
    <mc:AlternateContent xmlns:mc="http://schemas.openxmlformats.org/markup-compatibility/2006">
      <mc:Choice Requires="x14">
        <oleObject progId="Word.Document.12" shapeId="1038" r:id="rId30">
          <objectPr defaultSize="0" autoPict="0" r:id="rId31">
            <anchor moveWithCells="1">
              <from>
                <xdr:col>0</xdr:col>
                <xdr:colOff>69850</xdr:colOff>
                <xdr:row>447</xdr:row>
                <xdr:rowOff>31750</xdr:rowOff>
              </from>
              <to>
                <xdr:col>10</xdr:col>
                <xdr:colOff>654050</xdr:colOff>
                <xdr:row>463</xdr:row>
                <xdr:rowOff>19050</xdr:rowOff>
              </to>
            </anchor>
          </objectPr>
        </oleObject>
      </mc:Choice>
      <mc:Fallback>
        <oleObject progId="Word.Document.12" shapeId="1038" r:id="rId30"/>
      </mc:Fallback>
    </mc:AlternateContent>
    <mc:AlternateContent xmlns:mc="http://schemas.openxmlformats.org/markup-compatibility/2006">
      <mc:Choice Requires="x14">
        <oleObject progId="Word.Document.12" shapeId="1039" r:id="rId32">
          <objectPr defaultSize="0" autoPict="0" r:id="rId33">
            <anchor moveWithCells="1">
              <from>
                <xdr:col>0</xdr:col>
                <xdr:colOff>57150</xdr:colOff>
                <xdr:row>381</xdr:row>
                <xdr:rowOff>31750</xdr:rowOff>
              </from>
              <to>
                <xdr:col>10</xdr:col>
                <xdr:colOff>641350</xdr:colOff>
                <xdr:row>396</xdr:row>
                <xdr:rowOff>165100</xdr:rowOff>
              </to>
            </anchor>
          </objectPr>
        </oleObject>
      </mc:Choice>
      <mc:Fallback>
        <oleObject progId="Word.Document.12" shapeId="1039" r:id="rId32"/>
      </mc:Fallback>
    </mc:AlternateContent>
    <mc:AlternateContent xmlns:mc="http://schemas.openxmlformats.org/markup-compatibility/2006">
      <mc:Choice Requires="x14">
        <oleObject progId="Word.Document.12" shapeId="1040" r:id="rId34">
          <objectPr defaultSize="0" autoPict="0" r:id="rId35">
            <anchor moveWithCells="1">
              <from>
                <xdr:col>0</xdr:col>
                <xdr:colOff>57150</xdr:colOff>
                <xdr:row>317</xdr:row>
                <xdr:rowOff>19050</xdr:rowOff>
              </from>
              <to>
                <xdr:col>10</xdr:col>
                <xdr:colOff>666750</xdr:colOff>
                <xdr:row>332</xdr:row>
                <xdr:rowOff>133350</xdr:rowOff>
              </to>
            </anchor>
          </objectPr>
        </oleObject>
      </mc:Choice>
      <mc:Fallback>
        <oleObject progId="Word.Document.12" shapeId="1040" r:id="rId34"/>
      </mc:Fallback>
    </mc:AlternateContent>
    <mc:AlternateContent xmlns:mc="http://schemas.openxmlformats.org/markup-compatibility/2006">
      <mc:Choice Requires="x14">
        <oleObject progId="Word.Document.12" shapeId="1041" r:id="rId36">
          <objectPr defaultSize="0" autoPict="0" r:id="rId37">
            <anchor moveWithCells="1">
              <from>
                <xdr:col>0</xdr:col>
                <xdr:colOff>76200</xdr:colOff>
                <xdr:row>252</xdr:row>
                <xdr:rowOff>50800</xdr:rowOff>
              </from>
              <to>
                <xdr:col>10</xdr:col>
                <xdr:colOff>622300</xdr:colOff>
                <xdr:row>267</xdr:row>
                <xdr:rowOff>177800</xdr:rowOff>
              </to>
            </anchor>
          </objectPr>
        </oleObject>
      </mc:Choice>
      <mc:Fallback>
        <oleObject progId="Word.Document.12" shapeId="1041" r:id="rId36"/>
      </mc:Fallback>
    </mc:AlternateContent>
    <mc:AlternateContent xmlns:mc="http://schemas.openxmlformats.org/markup-compatibility/2006">
      <mc:Choice Requires="x14">
        <oleObject progId="Word.Document.12" shapeId="1042" r:id="rId38">
          <objectPr defaultSize="0" autoPict="0" r:id="rId37">
            <anchor moveWithCells="1">
              <from>
                <xdr:col>0</xdr:col>
                <xdr:colOff>76200</xdr:colOff>
                <xdr:row>186</xdr:row>
                <xdr:rowOff>50800</xdr:rowOff>
              </from>
              <to>
                <xdr:col>10</xdr:col>
                <xdr:colOff>622300</xdr:colOff>
                <xdr:row>201</xdr:row>
                <xdr:rowOff>177800</xdr:rowOff>
              </to>
            </anchor>
          </objectPr>
        </oleObject>
      </mc:Choice>
      <mc:Fallback>
        <oleObject progId="Word.Document.12" shapeId="1042" r:id="rId38"/>
      </mc:Fallback>
    </mc:AlternateContent>
    <mc:AlternateContent xmlns:mc="http://schemas.openxmlformats.org/markup-compatibility/2006">
      <mc:Choice Requires="x14">
        <oleObject progId="Word.Document.12" shapeId="1043" r:id="rId39">
          <objectPr defaultSize="0" autoPict="0" r:id="rId37">
            <anchor moveWithCells="1">
              <from>
                <xdr:col>0</xdr:col>
                <xdr:colOff>76200</xdr:colOff>
                <xdr:row>52</xdr:row>
                <xdr:rowOff>50800</xdr:rowOff>
              </from>
              <to>
                <xdr:col>10</xdr:col>
                <xdr:colOff>622300</xdr:colOff>
                <xdr:row>67</xdr:row>
                <xdr:rowOff>177800</xdr:rowOff>
              </to>
            </anchor>
          </objectPr>
        </oleObject>
      </mc:Choice>
      <mc:Fallback>
        <oleObject progId="Word.Document.12" shapeId="1043" r:id="rId39"/>
      </mc:Fallback>
    </mc:AlternateContent>
    <mc:AlternateContent xmlns:mc="http://schemas.openxmlformats.org/markup-compatibility/2006">
      <mc:Choice Requires="x14">
        <oleObject progId="Word.Document.12" shapeId="1044" r:id="rId40">
          <objectPr defaultSize="0" autoPict="0" r:id="rId37">
            <anchor moveWithCells="1">
              <from>
                <xdr:col>0</xdr:col>
                <xdr:colOff>76200</xdr:colOff>
                <xdr:row>119</xdr:row>
                <xdr:rowOff>50800</xdr:rowOff>
              </from>
              <to>
                <xdr:col>10</xdr:col>
                <xdr:colOff>622300</xdr:colOff>
                <xdr:row>134</xdr:row>
                <xdr:rowOff>177800</xdr:rowOff>
              </to>
            </anchor>
          </objectPr>
        </oleObject>
      </mc:Choice>
      <mc:Fallback>
        <oleObject progId="Word.Document.12" shapeId="1044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1.Summary BOP</vt:lpstr>
      <vt:lpstr>'1.Summary BOP'!Print_Area</vt:lpstr>
      <vt:lpstr>Summary_Balance_of_Payments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2026-05-19T05:33:51Z</dcterms:created>
  <dcterms:modified xsi:type="dcterms:W3CDTF">2026-05-19T05:38:07Z</dcterms:modified>
</cp:coreProperties>
</file>