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18-19\New District wise\June 2018\Webmaster Dec 2018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N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P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N23" i="94"/>
  <c r="O23" i="94"/>
  <c r="J36" i="94" s="1"/>
  <c r="P23" i="94"/>
  <c r="L23" i="94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P38" i="94" s="1"/>
  <c r="Q13" i="94"/>
  <c r="B39" i="94" s="1"/>
  <c r="R13" i="94"/>
  <c r="C39" i="94" s="1"/>
  <c r="S13" i="94"/>
  <c r="D39" i="94" s="1"/>
  <c r="T13" i="94"/>
  <c r="E39" i="94" s="1"/>
  <c r="O39" i="94" s="1"/>
  <c r="U13" i="94"/>
  <c r="F39" i="94" s="1"/>
  <c r="Q14" i="94"/>
  <c r="B40" i="94" s="1"/>
  <c r="R14" i="94"/>
  <c r="C40" i="94" s="1"/>
  <c r="M40" i="94" s="1"/>
  <c r="S14" i="94"/>
  <c r="D40" i="94" s="1"/>
  <c r="N40" i="94" s="1"/>
  <c r="T14" i="94"/>
  <c r="E40" i="94" s="1"/>
  <c r="U14" i="94"/>
  <c r="F40" i="94" s="1"/>
  <c r="Q15" i="94"/>
  <c r="B41" i="94" s="1"/>
  <c r="L41" i="94" s="1"/>
  <c r="R15" i="94"/>
  <c r="C41" i="94" s="1"/>
  <c r="M41" i="94" s="1"/>
  <c r="S15" i="94"/>
  <c r="D41" i="94" s="1"/>
  <c r="T15" i="94"/>
  <c r="E41" i="94" s="1"/>
  <c r="U15" i="94"/>
  <c r="F41" i="94" s="1"/>
  <c r="P41" i="94" s="1"/>
  <c r="R10" i="94"/>
  <c r="C36" i="94" s="1"/>
  <c r="S10" i="94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N41" i="94" l="1"/>
  <c r="L39" i="94"/>
  <c r="M38" i="94"/>
  <c r="N38" i="94"/>
  <c r="O37" i="94"/>
  <c r="O40" i="94"/>
  <c r="D36" i="94"/>
  <c r="D42" i="94" s="1"/>
  <c r="O41" i="94"/>
  <c r="P40" i="94"/>
  <c r="L40" i="94"/>
  <c r="N39" i="94"/>
  <c r="M39" i="94"/>
  <c r="L38" i="94"/>
  <c r="O38" i="94"/>
  <c r="M37" i="94"/>
  <c r="P37" i="94"/>
  <c r="I36" i="94"/>
  <c r="I42" i="94" s="1"/>
  <c r="G36" i="94"/>
  <c r="L36" i="94" s="1"/>
  <c r="H36" i="94"/>
  <c r="H42" i="94" s="1"/>
  <c r="J42" i="94"/>
  <c r="K36" i="94"/>
  <c r="K42" i="94" s="1"/>
  <c r="E42" i="94"/>
  <c r="F42" i="94"/>
  <c r="C42" i="94"/>
  <c r="B42" i="94"/>
  <c r="P36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M36" i="94" l="1"/>
  <c r="P42" i="94"/>
  <c r="O42" i="94"/>
  <c r="N36" i="94"/>
  <c r="N42" i="94" s="1"/>
  <c r="M42" i="94"/>
  <c r="G42" i="94"/>
  <c r="L42" i="94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<sst xmlns="http://schemas.openxmlformats.org/spreadsheetml/2006/main" count="137" uniqueCount="40">
  <si>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</si>
  <si>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</si>
  <si>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</si>
  <si>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</si>
  <si>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</si>
  <si>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</si>
  <si>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</si>
  <si>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</si>
  <si>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</si>
  <si>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</si>
  <si>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</si>
  <si>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</si>
  <si>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</si>
  <si>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</si>
  <si>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</si>
  <si>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</si>
  <si>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</si>
  <si>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</si>
  <si>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</si>
  <si>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</si>
  <si>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</si>
  <si>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</si>
  <si>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</si>
  <si>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</si>
  <si>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</si>
  <si>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</si>
  <si>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</si>
  <si>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</si>
  <si>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</si>
  <si>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</si>
  <si>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</si>
  <si>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</si>
  <si>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</si>
  <si>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</si>
  <si>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</si>
  <si>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</si>
  <si>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</si>
  <si>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 xml:space="preserve"> CUMULATIVE POSITION FOR THE FINANCIAL YEAR I.E. JULY-DECEMBER 2018 (2018-19)</t>
  </si>
  <si>
    <t>FARM SECTOR CREDIT</t>
  </si>
  <si>
    <t>NON FARM SECTOR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</si>
</sst>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6" xfId="0" applyFont="1" applyBorder="1" applyAlignment="1"/>
    <xf numFmtId="164" fontId="3" fillId="0" borderId="0" xfId="0" applyNumberFormat="1" applyFont="1" applyBorder="1" applyAlignment="1"/>
    <xf numFmtId="0" fontId="12" fillId="0" borderId="21" xfId="0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topLeftCell="A22" workbookViewId="0">
      <selection activeCell="H34" sqref="H34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38</v>
      </c>
      <c r="S5" s="74" t="s">
        <v>6</v>
      </c>
      <c r="T5" s="74"/>
      <c r="U5" s="74"/>
    </row>
    <row r="6" spans="1:21" ht="12.75" customHeight="1" x14ac:dyDescent="0.2">
      <c r="A6" s="55" t="s">
        <v>13</v>
      </c>
      <c r="B6" s="63" t="s">
        <v>0</v>
      </c>
      <c r="C6" s="64"/>
      <c r="D6" s="64"/>
      <c r="E6" s="64"/>
      <c r="F6" s="65"/>
      <c r="G6" s="63" t="s">
        <v>1</v>
      </c>
      <c r="H6" s="64"/>
      <c r="I6" s="64"/>
      <c r="J6" s="64"/>
      <c r="K6" s="65"/>
      <c r="L6" s="63" t="s">
        <v>2</v>
      </c>
      <c r="M6" s="64"/>
      <c r="N6" s="64"/>
      <c r="O6" s="64"/>
      <c r="P6" s="66"/>
      <c r="Q6" s="63" t="s">
        <v>5</v>
      </c>
      <c r="R6" s="64"/>
      <c r="S6" s="64"/>
      <c r="T6" s="64"/>
      <c r="U6" s="65"/>
    </row>
    <row r="7" spans="1:21" x14ac:dyDescent="0.2">
      <c r="A7" s="56"/>
      <c r="B7" s="67" t="s">
        <v>17</v>
      </c>
      <c r="C7" s="68"/>
      <c r="D7" s="20" t="s">
        <v>18</v>
      </c>
      <c r="E7" s="69" t="s">
        <v>19</v>
      </c>
      <c r="F7" s="70"/>
      <c r="G7" s="67" t="s">
        <v>17</v>
      </c>
      <c r="H7" s="68"/>
      <c r="I7" s="20" t="s">
        <v>18</v>
      </c>
      <c r="J7" s="69" t="s">
        <v>19</v>
      </c>
      <c r="K7" s="70"/>
      <c r="L7" s="67" t="s">
        <v>17</v>
      </c>
      <c r="M7" s="68"/>
      <c r="N7" s="20" t="s">
        <v>18</v>
      </c>
      <c r="O7" s="69" t="s">
        <v>19</v>
      </c>
      <c r="P7" s="71"/>
      <c r="Q7" s="67" t="s">
        <v>17</v>
      </c>
      <c r="R7" s="68"/>
      <c r="S7" s="20" t="s">
        <v>18</v>
      </c>
      <c r="T7" s="69" t="s">
        <v>19</v>
      </c>
      <c r="U7" s="70"/>
    </row>
    <row r="8" spans="1:21" ht="42.75" thickBot="1" x14ac:dyDescent="0.25">
      <c r="A8" s="56"/>
      <c r="B8" s="21" t="s">
        <v>20</v>
      </c>
      <c r="C8" s="22" t="s">
        <v>21</v>
      </c>
      <c r="D8" s="22" t="s">
        <v>11</v>
      </c>
      <c r="E8" s="22" t="s">
        <v>22</v>
      </c>
      <c r="F8" s="23" t="s">
        <v>11</v>
      </c>
      <c r="G8" s="21" t="s">
        <v>20</v>
      </c>
      <c r="H8" s="22" t="s">
        <v>21</v>
      </c>
      <c r="I8" s="22" t="s">
        <v>11</v>
      </c>
      <c r="J8" s="22" t="s">
        <v>22</v>
      </c>
      <c r="K8" s="23" t="s">
        <v>11</v>
      </c>
      <c r="L8" s="21" t="s">
        <v>20</v>
      </c>
      <c r="M8" s="22" t="s">
        <v>21</v>
      </c>
      <c r="N8" s="22" t="s">
        <v>11</v>
      </c>
      <c r="O8" s="22" t="s">
        <v>22</v>
      </c>
      <c r="P8" s="33" t="s">
        <v>11</v>
      </c>
      <c r="Q8" s="21" t="s">
        <v>20</v>
      </c>
      <c r="R8" s="22" t="s">
        <v>21</v>
      </c>
      <c r="S8" s="22" t="s">
        <v>11</v>
      </c>
      <c r="T8" s="22" t="s">
        <v>22</v>
      </c>
      <c r="U8" s="23" t="s">
        <v>11</v>
      </c>
    </row>
    <row r="9" spans="1:21" ht="13.5" thickBot="1" x14ac:dyDescent="0.25">
      <c r="A9" s="57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23</v>
      </c>
      <c r="R9" s="25" t="s">
        <v>24</v>
      </c>
      <c r="S9" s="25" t="s">
        <v>25</v>
      </c>
      <c r="T9" s="25" t="s">
        <v>26</v>
      </c>
      <c r="U9" s="26" t="s">
        <v>27</v>
      </c>
    </row>
    <row r="10" spans="1:21" x14ac:dyDescent="0.2">
      <c r="A10" s="46" t="s">
        <v>7</v>
      </c>
      <c r="B10" s="47">
        <v>723117</v>
      </c>
      <c r="C10" s="75">
        <v>72212.494620000012</v>
      </c>
      <c r="D10" s="75">
        <v>67986.645000000004</v>
      </c>
      <c r="E10" s="48">
        <v>1417918</v>
      </c>
      <c r="F10" s="75">
        <v>150346.47400000002</v>
      </c>
      <c r="G10" s="47">
        <v>39359</v>
      </c>
      <c r="H10" s="75">
        <v>24808.577000000001</v>
      </c>
      <c r="I10" s="75">
        <v>21917.879000000001</v>
      </c>
      <c r="J10" s="48">
        <v>78107</v>
      </c>
      <c r="K10" s="75">
        <v>42151.192999999992</v>
      </c>
      <c r="L10" s="47">
        <v>8763</v>
      </c>
      <c r="M10" s="75">
        <v>109895.08</v>
      </c>
      <c r="N10" s="75">
        <v>88182.863999999958</v>
      </c>
      <c r="O10" s="48">
        <v>9590</v>
      </c>
      <c r="P10" s="75">
        <v>41740.351999999999</v>
      </c>
      <c r="Q10" s="47">
        <f t="shared" ref="Q10:U12" si="0">B10+G10+L10</f>
        <v>771239</v>
      </c>
      <c r="R10" s="75">
        <f t="shared" si="0"/>
        <v>206916.15162000002</v>
      </c>
      <c r="S10" s="75">
        <f t="shared" si="0"/>
        <v>178087.38799999998</v>
      </c>
      <c r="T10" s="48">
        <f t="shared" si="0"/>
        <v>1505615</v>
      </c>
      <c r="U10" s="81">
        <f t="shared" si="0"/>
        <v>234238.01900000003</v>
      </c>
    </row>
    <row r="11" spans="1:21" x14ac:dyDescent="0.2">
      <c r="A11" s="13" t="s">
        <v>8</v>
      </c>
      <c r="B11" s="40">
        <v>93139</v>
      </c>
      <c r="C11" s="76">
        <v>9075.1519999999982</v>
      </c>
      <c r="D11" s="76">
        <v>7698.8860000000013</v>
      </c>
      <c r="E11" s="41">
        <v>203422</v>
      </c>
      <c r="F11" s="79">
        <v>21855.510000000006</v>
      </c>
      <c r="G11" s="40">
        <v>7819</v>
      </c>
      <c r="H11" s="76">
        <v>6501.0099999999984</v>
      </c>
      <c r="I11" s="76">
        <v>6171.5013999999992</v>
      </c>
      <c r="J11" s="41">
        <v>18036</v>
      </c>
      <c r="K11" s="79">
        <v>10746.058999999999</v>
      </c>
      <c r="L11" s="40">
        <v>1680</v>
      </c>
      <c r="M11" s="76">
        <v>21052.732999999997</v>
      </c>
      <c r="N11" s="76">
        <v>19089.29</v>
      </c>
      <c r="O11" s="41">
        <v>2189</v>
      </c>
      <c r="P11" s="79">
        <v>4311.5649999999987</v>
      </c>
      <c r="Q11" s="40">
        <f t="shared" si="0"/>
        <v>102638</v>
      </c>
      <c r="R11" s="76">
        <f t="shared" si="0"/>
        <v>36628.89499999999</v>
      </c>
      <c r="S11" s="76">
        <f t="shared" si="0"/>
        <v>32959.6774</v>
      </c>
      <c r="T11" s="41">
        <f t="shared" si="0"/>
        <v>223647</v>
      </c>
      <c r="U11" s="82">
        <f t="shared" si="0"/>
        <v>36913.134000000005</v>
      </c>
    </row>
    <row r="12" spans="1:21" x14ac:dyDescent="0.2">
      <c r="A12" s="13" t="s">
        <v>16</v>
      </c>
      <c r="B12" s="40">
        <v>12811</v>
      </c>
      <c r="C12" s="76">
        <v>2245.2379999999994</v>
      </c>
      <c r="D12" s="76">
        <v>2331.3169999999996</v>
      </c>
      <c r="E12" s="41">
        <v>30406</v>
      </c>
      <c r="F12" s="79">
        <v>4646.4550000000017</v>
      </c>
      <c r="G12" s="40">
        <v>2315</v>
      </c>
      <c r="H12" s="76">
        <v>870.827</v>
      </c>
      <c r="I12" s="76">
        <v>633.399</v>
      </c>
      <c r="J12" s="41">
        <v>4019</v>
      </c>
      <c r="K12" s="79">
        <v>1849.0430000000006</v>
      </c>
      <c r="L12" s="40">
        <v>309</v>
      </c>
      <c r="M12" s="76">
        <v>761.60899999999992</v>
      </c>
      <c r="N12" s="76">
        <v>701.90700000000004</v>
      </c>
      <c r="O12" s="41">
        <v>296</v>
      </c>
      <c r="P12" s="79">
        <v>599.04200000000003</v>
      </c>
      <c r="Q12" s="40">
        <f t="shared" si="0"/>
        <v>15435</v>
      </c>
      <c r="R12" s="76">
        <f t="shared" si="0"/>
        <v>3877.6739999999995</v>
      </c>
      <c r="S12" s="76">
        <f t="shared" si="0"/>
        <v>3666.6229999999996</v>
      </c>
      <c r="T12" s="41">
        <f t="shared" si="0"/>
        <v>34721</v>
      </c>
      <c r="U12" s="82">
        <f t="shared" si="0"/>
        <v>7094.5400000000027</v>
      </c>
    </row>
    <row r="13" spans="1:21" x14ac:dyDescent="0.2">
      <c r="A13" s="13" t="s">
        <v>14</v>
      </c>
      <c r="B13" s="40">
        <v>1103</v>
      </c>
      <c r="C13" s="76">
        <v>228.99699999999996</v>
      </c>
      <c r="D13" s="76">
        <v>152.006</v>
      </c>
      <c r="E13" s="41">
        <v>2705</v>
      </c>
      <c r="F13" s="79">
        <v>617.68299999999999</v>
      </c>
      <c r="G13" s="40">
        <v>77</v>
      </c>
      <c r="H13" s="76">
        <v>78.11699999999999</v>
      </c>
      <c r="I13" s="76">
        <v>18.757000000000001</v>
      </c>
      <c r="J13" s="41">
        <v>284</v>
      </c>
      <c r="K13" s="79">
        <v>180.072</v>
      </c>
      <c r="L13" s="40">
        <v>47</v>
      </c>
      <c r="M13" s="76">
        <v>46.954999999999998</v>
      </c>
      <c r="N13" s="76">
        <v>28.731000000000002</v>
      </c>
      <c r="O13" s="41">
        <v>160</v>
      </c>
      <c r="P13" s="79">
        <v>177.84699999999998</v>
      </c>
      <c r="Q13" s="40">
        <f t="shared" ref="Q13:Q15" si="1">B13+G13+L13</f>
        <v>1227</v>
      </c>
      <c r="R13" s="76">
        <f t="shared" ref="R13:R15" si="2">C13+H13+M13</f>
        <v>354.0689999999999</v>
      </c>
      <c r="S13" s="76">
        <f t="shared" ref="S13:S15" si="3">D13+I13+N13</f>
        <v>199.494</v>
      </c>
      <c r="T13" s="41">
        <f t="shared" ref="T13:T15" si="4">E13+J13+O13</f>
        <v>3149</v>
      </c>
      <c r="U13" s="82">
        <f t="shared" ref="U13:U15" si="5">F13+K13+P13</f>
        <v>975.60199999999998</v>
      </c>
    </row>
    <row r="14" spans="1:21" x14ac:dyDescent="0.2">
      <c r="A14" s="13" t="s">
        <v>10</v>
      </c>
      <c r="B14" s="40">
        <v>514</v>
      </c>
      <c r="C14" s="76">
        <v>75.406999999999996</v>
      </c>
      <c r="D14" s="76">
        <v>84.38000000000001</v>
      </c>
      <c r="E14" s="41">
        <v>1099</v>
      </c>
      <c r="F14" s="79">
        <v>162.97</v>
      </c>
      <c r="G14" s="40">
        <v>0</v>
      </c>
      <c r="H14" s="76">
        <v>0</v>
      </c>
      <c r="I14" s="76">
        <v>0</v>
      </c>
      <c r="J14" s="41">
        <v>5</v>
      </c>
      <c r="K14" s="79">
        <v>5.0000000000000001E-3</v>
      </c>
      <c r="L14" s="40">
        <v>24</v>
      </c>
      <c r="M14" s="76">
        <v>594.80799999999999</v>
      </c>
      <c r="N14" s="76">
        <v>590.46699999999998</v>
      </c>
      <c r="O14" s="41">
        <v>6</v>
      </c>
      <c r="P14" s="79">
        <v>51.679000000000002</v>
      </c>
      <c r="Q14" s="40">
        <f t="shared" si="1"/>
        <v>538</v>
      </c>
      <c r="R14" s="76">
        <f t="shared" si="2"/>
        <v>670.21500000000003</v>
      </c>
      <c r="S14" s="76">
        <f t="shared" si="3"/>
        <v>674.84699999999998</v>
      </c>
      <c r="T14" s="41">
        <f t="shared" si="4"/>
        <v>1110</v>
      </c>
      <c r="U14" s="82">
        <f t="shared" si="5"/>
        <v>214.654</v>
      </c>
    </row>
    <row r="15" spans="1:21" ht="13.5" thickBot="1" x14ac:dyDescent="0.25">
      <c r="A15" s="14" t="s">
        <v>15</v>
      </c>
      <c r="B15" s="42">
        <v>156</v>
      </c>
      <c r="C15" s="77">
        <v>51.137</v>
      </c>
      <c r="D15" s="77">
        <v>60.554000000000002</v>
      </c>
      <c r="E15" s="43">
        <v>1606</v>
      </c>
      <c r="F15" s="80">
        <v>140.678</v>
      </c>
      <c r="G15" s="42">
        <v>24</v>
      </c>
      <c r="H15" s="77">
        <v>9.6080000000000005</v>
      </c>
      <c r="I15" s="77">
        <v>6.3379999999999992</v>
      </c>
      <c r="J15" s="43">
        <v>45</v>
      </c>
      <c r="K15" s="80">
        <v>14.457000000000001</v>
      </c>
      <c r="L15" s="42">
        <v>3</v>
      </c>
      <c r="M15" s="77">
        <v>1.272</v>
      </c>
      <c r="N15" s="77">
        <v>8.6069999999999993</v>
      </c>
      <c r="O15" s="43">
        <v>10</v>
      </c>
      <c r="P15" s="80">
        <v>41.301000000000002</v>
      </c>
      <c r="Q15" s="42">
        <f t="shared" si="1"/>
        <v>183</v>
      </c>
      <c r="R15" s="77">
        <f t="shared" si="2"/>
        <v>62.017000000000003</v>
      </c>
      <c r="S15" s="77">
        <f t="shared" si="3"/>
        <v>75.498999999999995</v>
      </c>
      <c r="T15" s="43">
        <f t="shared" si="4"/>
        <v>1661</v>
      </c>
      <c r="U15" s="83">
        <f t="shared" si="5"/>
        <v>196.43599999999998</v>
      </c>
    </row>
    <row r="16" spans="1:21" ht="14.25" thickTop="1" thickBot="1" x14ac:dyDescent="0.25">
      <c r="A16" s="16" t="s">
        <v>9</v>
      </c>
      <c r="B16" s="44">
        <f>SUM(B10:B15)</f>
        <v>830840</v>
      </c>
      <c r="C16" s="78">
        <f t="shared" ref="C16:U16" si="6">SUM(C10:C15)</f>
        <v>83888.425620000024</v>
      </c>
      <c r="D16" s="78">
        <f t="shared" si="6"/>
        <v>78313.788</v>
      </c>
      <c r="E16" s="45">
        <f t="shared" si="6"/>
        <v>1657156</v>
      </c>
      <c r="F16" s="78">
        <f t="shared" si="6"/>
        <v>177769.77000000002</v>
      </c>
      <c r="G16" s="44">
        <f t="shared" si="6"/>
        <v>49594</v>
      </c>
      <c r="H16" s="78">
        <f t="shared" si="6"/>
        <v>32268.138999999999</v>
      </c>
      <c r="I16" s="78">
        <f t="shared" si="6"/>
        <v>28747.874400000004</v>
      </c>
      <c r="J16" s="45">
        <f t="shared" si="6"/>
        <v>100496</v>
      </c>
      <c r="K16" s="78">
        <f t="shared" si="6"/>
        <v>54940.828999999991</v>
      </c>
      <c r="L16" s="44">
        <f t="shared" si="6"/>
        <v>10826</v>
      </c>
      <c r="M16" s="78">
        <f t="shared" si="6"/>
        <v>132352.45699999997</v>
      </c>
      <c r="N16" s="78">
        <f t="shared" si="6"/>
        <v>108601.86599999997</v>
      </c>
      <c r="O16" s="45">
        <f t="shared" si="6"/>
        <v>12251</v>
      </c>
      <c r="P16" s="78">
        <f t="shared" si="6"/>
        <v>46921.786</v>
      </c>
      <c r="Q16" s="44">
        <f t="shared" si="6"/>
        <v>891260</v>
      </c>
      <c r="R16" s="78">
        <f t="shared" si="6"/>
        <v>248509.02161999998</v>
      </c>
      <c r="S16" s="78">
        <f t="shared" si="6"/>
        <v>215663.52839999998</v>
      </c>
      <c r="T16" s="45">
        <f t="shared" si="6"/>
        <v>1769903</v>
      </c>
      <c r="U16" s="84">
        <f t="shared" si="6"/>
        <v>279632.38500000001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4" t="s">
        <v>6</v>
      </c>
      <c r="O18" s="74"/>
      <c r="P18" s="74"/>
      <c r="Q18" s="11"/>
    </row>
    <row r="19" spans="1:231" ht="13.5" customHeight="1" thickBot="1" x14ac:dyDescent="0.25">
      <c r="A19" s="55" t="s">
        <v>13</v>
      </c>
      <c r="B19" s="59" t="s">
        <v>3</v>
      </c>
      <c r="C19" s="60"/>
      <c r="D19" s="60"/>
      <c r="E19" s="60"/>
      <c r="F19" s="61"/>
      <c r="G19" s="59" t="s">
        <v>4</v>
      </c>
      <c r="H19" s="60"/>
      <c r="I19" s="60"/>
      <c r="J19" s="60"/>
      <c r="K19" s="62"/>
      <c r="L19" s="59" t="s">
        <v>5</v>
      </c>
      <c r="M19" s="60"/>
      <c r="N19" s="60"/>
      <c r="O19" s="60"/>
      <c r="P19" s="61"/>
      <c r="Q19" s="11"/>
    </row>
    <row r="20" spans="1:231" ht="13.5" customHeight="1" thickBot="1" x14ac:dyDescent="0.25">
      <c r="A20" s="56"/>
      <c r="B20" s="51" t="s">
        <v>17</v>
      </c>
      <c r="C20" s="52"/>
      <c r="D20" s="27" t="s">
        <v>18</v>
      </c>
      <c r="E20" s="53" t="s">
        <v>19</v>
      </c>
      <c r="F20" s="54"/>
      <c r="G20" s="52" t="s">
        <v>17</v>
      </c>
      <c r="H20" s="52"/>
      <c r="I20" s="27" t="s">
        <v>18</v>
      </c>
      <c r="J20" s="53" t="s">
        <v>19</v>
      </c>
      <c r="K20" s="58"/>
      <c r="L20" s="51" t="s">
        <v>17</v>
      </c>
      <c r="M20" s="52"/>
      <c r="N20" s="27" t="s">
        <v>18</v>
      </c>
      <c r="O20" s="53" t="s">
        <v>19</v>
      </c>
      <c r="P20" s="54"/>
      <c r="Q20" s="11"/>
    </row>
    <row r="21" spans="1:231" ht="42.75" thickBot="1" x14ac:dyDescent="0.25">
      <c r="A21" s="56"/>
      <c r="B21" s="28" t="s">
        <v>20</v>
      </c>
      <c r="C21" s="29" t="s">
        <v>21</v>
      </c>
      <c r="D21" s="29" t="s">
        <v>11</v>
      </c>
      <c r="E21" s="29" t="s">
        <v>22</v>
      </c>
      <c r="F21" s="29" t="s">
        <v>11</v>
      </c>
      <c r="G21" s="28" t="s">
        <v>20</v>
      </c>
      <c r="H21" s="29" t="s">
        <v>21</v>
      </c>
      <c r="I21" s="29" t="s">
        <v>11</v>
      </c>
      <c r="J21" s="29" t="s">
        <v>22</v>
      </c>
      <c r="K21" s="37" t="s">
        <v>11</v>
      </c>
      <c r="L21" s="28" t="s">
        <v>20</v>
      </c>
      <c r="M21" s="29" t="s">
        <v>21</v>
      </c>
      <c r="N21" s="29" t="s">
        <v>11</v>
      </c>
      <c r="O21" s="29" t="s">
        <v>22</v>
      </c>
      <c r="P21" s="30" t="s">
        <v>11</v>
      </c>
      <c r="Q21" s="11"/>
    </row>
    <row r="22" spans="1:231" ht="13.5" thickBot="1" x14ac:dyDescent="0.25">
      <c r="A22" s="57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28</v>
      </c>
      <c r="M22" s="32" t="s">
        <v>29</v>
      </c>
      <c r="N22" s="32" t="s">
        <v>30</v>
      </c>
      <c r="O22" s="32" t="s">
        <v>31</v>
      </c>
      <c r="P22" s="36" t="s">
        <v>32</v>
      </c>
      <c r="Q22" s="11"/>
    </row>
    <row r="23" spans="1:231" x14ac:dyDescent="0.2">
      <c r="A23" s="3" t="s">
        <v>7</v>
      </c>
      <c r="B23" s="47">
        <v>890144</v>
      </c>
      <c r="C23" s="75">
        <v>66510.247749000002</v>
      </c>
      <c r="D23" s="75">
        <v>53721.399000000005</v>
      </c>
      <c r="E23" s="48">
        <v>1637703</v>
      </c>
      <c r="F23" s="75">
        <v>124389.60699999997</v>
      </c>
      <c r="G23" s="47">
        <v>31139</v>
      </c>
      <c r="H23" s="75">
        <v>171069.83300000001</v>
      </c>
      <c r="I23" s="75">
        <v>135546.53000000003</v>
      </c>
      <c r="J23" s="48">
        <v>68811</v>
      </c>
      <c r="K23" s="75">
        <v>83150.206999999995</v>
      </c>
      <c r="L23" s="47">
        <f>B23+G23</f>
        <v>921283</v>
      </c>
      <c r="M23" s="75">
        <f t="shared" ref="M23:P23" si="7">C23+H23</f>
        <v>237580.08074900002</v>
      </c>
      <c r="N23" s="75">
        <f t="shared" si="7"/>
        <v>189267.92900000003</v>
      </c>
      <c r="O23" s="48">
        <f t="shared" si="7"/>
        <v>1706514</v>
      </c>
      <c r="P23" s="81">
        <f t="shared" si="7"/>
        <v>207539.81399999995</v>
      </c>
      <c r="Q23" s="6"/>
      <c r="R23" s="35"/>
      <c r="S23" s="6"/>
      <c r="T23" s="6"/>
      <c r="U23" s="6"/>
    </row>
    <row r="24" spans="1:231" x14ac:dyDescent="0.2">
      <c r="A24" s="4" t="s">
        <v>8</v>
      </c>
      <c r="B24" s="40">
        <v>170744</v>
      </c>
      <c r="C24" s="76">
        <v>9569.4269999999997</v>
      </c>
      <c r="D24" s="76">
        <v>7234.0189999999993</v>
      </c>
      <c r="E24" s="41">
        <v>337409</v>
      </c>
      <c r="F24" s="79">
        <v>19811.377999999997</v>
      </c>
      <c r="G24" s="40">
        <v>1362</v>
      </c>
      <c r="H24" s="76">
        <v>26019.089000000004</v>
      </c>
      <c r="I24" s="76">
        <v>24364.898999999994</v>
      </c>
      <c r="J24" s="41">
        <v>3650</v>
      </c>
      <c r="K24" s="79">
        <v>7390.2510000000011</v>
      </c>
      <c r="L24" s="40">
        <f t="shared" ref="L24:L28" si="8">B24+G24</f>
        <v>172106</v>
      </c>
      <c r="M24" s="76">
        <f t="shared" ref="M24:M28" si="9">C24+H24</f>
        <v>35588.516000000003</v>
      </c>
      <c r="N24" s="76">
        <f t="shared" ref="N24:N28" si="10">D24+I24</f>
        <v>31598.917999999994</v>
      </c>
      <c r="O24" s="41">
        <f t="shared" ref="O24:O28" si="11">E24+J24</f>
        <v>341059</v>
      </c>
      <c r="P24" s="82">
        <f t="shared" ref="P24:P28" si="12">F24+K24</f>
        <v>27201.628999999997</v>
      </c>
      <c r="Q24" s="6"/>
      <c r="R24" s="35"/>
      <c r="S24" s="6"/>
      <c r="T24" s="6"/>
      <c r="U24" s="6"/>
    </row>
    <row r="25" spans="1:231" x14ac:dyDescent="0.2">
      <c r="A25" s="4" t="s">
        <v>16</v>
      </c>
      <c r="B25" s="40">
        <v>19276</v>
      </c>
      <c r="C25" s="76">
        <v>2058.4231999999997</v>
      </c>
      <c r="D25" s="76">
        <v>1518.9220000000003</v>
      </c>
      <c r="E25" s="41">
        <v>39519</v>
      </c>
      <c r="F25" s="79">
        <v>3784.4489999999996</v>
      </c>
      <c r="G25" s="40">
        <v>926</v>
      </c>
      <c r="H25" s="76">
        <v>2127.0159999999996</v>
      </c>
      <c r="I25" s="76">
        <v>1713.184</v>
      </c>
      <c r="J25" s="41">
        <v>2745</v>
      </c>
      <c r="K25" s="79">
        <v>1038.6969999999997</v>
      </c>
      <c r="L25" s="40">
        <f t="shared" si="8"/>
        <v>20202</v>
      </c>
      <c r="M25" s="76">
        <f t="shared" si="9"/>
        <v>4185.4391999999989</v>
      </c>
      <c r="N25" s="76">
        <f t="shared" si="10"/>
        <v>3232.1060000000002</v>
      </c>
      <c r="O25" s="41">
        <f t="shared" si="11"/>
        <v>42264</v>
      </c>
      <c r="P25" s="82">
        <f t="shared" si="12"/>
        <v>4823.1459999999988</v>
      </c>
      <c r="Q25" s="6"/>
      <c r="R25" s="35"/>
      <c r="S25" s="6"/>
      <c r="T25" s="6"/>
      <c r="U25" s="6"/>
    </row>
    <row r="26" spans="1:231" x14ac:dyDescent="0.2">
      <c r="A26" s="4" t="s">
        <v>14</v>
      </c>
      <c r="B26" s="40">
        <v>228</v>
      </c>
      <c r="C26" s="76">
        <v>15.624000000000001</v>
      </c>
      <c r="D26" s="76">
        <v>18.757999999999999</v>
      </c>
      <c r="E26" s="41">
        <v>517</v>
      </c>
      <c r="F26" s="79">
        <v>74.125</v>
      </c>
      <c r="G26" s="40">
        <v>11</v>
      </c>
      <c r="H26" s="76">
        <v>45.735999999999997</v>
      </c>
      <c r="I26" s="76">
        <v>45.097999999999999</v>
      </c>
      <c r="J26" s="41">
        <v>16</v>
      </c>
      <c r="K26" s="79">
        <v>17.094999999999999</v>
      </c>
      <c r="L26" s="40">
        <f t="shared" si="8"/>
        <v>239</v>
      </c>
      <c r="M26" s="76">
        <f t="shared" si="9"/>
        <v>61.36</v>
      </c>
      <c r="N26" s="76">
        <f t="shared" si="10"/>
        <v>63.855999999999995</v>
      </c>
      <c r="O26" s="41">
        <f t="shared" si="11"/>
        <v>533</v>
      </c>
      <c r="P26" s="82">
        <f t="shared" si="12"/>
        <v>91.22</v>
      </c>
      <c r="Q26" s="6"/>
      <c r="R26" s="35"/>
      <c r="S26" s="6"/>
      <c r="T26" s="6"/>
      <c r="U26" s="6"/>
    </row>
    <row r="27" spans="1:231" x14ac:dyDescent="0.2">
      <c r="A27" s="4" t="s">
        <v>10</v>
      </c>
      <c r="B27" s="40">
        <v>15474</v>
      </c>
      <c r="C27" s="76">
        <v>938.13499999999999</v>
      </c>
      <c r="D27" s="76">
        <v>848.33899999999994</v>
      </c>
      <c r="E27" s="41">
        <v>30361</v>
      </c>
      <c r="F27" s="79">
        <v>1267.6089999999999</v>
      </c>
      <c r="G27" s="40">
        <v>873</v>
      </c>
      <c r="H27" s="76">
        <v>123.88</v>
      </c>
      <c r="I27" s="76">
        <v>17.128</v>
      </c>
      <c r="J27" s="41">
        <v>2362</v>
      </c>
      <c r="K27" s="79">
        <v>284.14600000000002</v>
      </c>
      <c r="L27" s="40">
        <f t="shared" si="8"/>
        <v>16347</v>
      </c>
      <c r="M27" s="76">
        <f t="shared" si="9"/>
        <v>1062.0149999999999</v>
      </c>
      <c r="N27" s="76">
        <f t="shared" si="10"/>
        <v>865.46699999999998</v>
      </c>
      <c r="O27" s="41">
        <f t="shared" si="11"/>
        <v>32723</v>
      </c>
      <c r="P27" s="82">
        <f t="shared" si="12"/>
        <v>1551.7549999999999</v>
      </c>
      <c r="Q27" s="6"/>
      <c r="R27" s="35"/>
      <c r="S27" s="6"/>
      <c r="T27" s="6"/>
      <c r="U27" s="6"/>
    </row>
    <row r="28" spans="1:231" ht="13.5" thickBot="1" x14ac:dyDescent="0.25">
      <c r="A28" s="5" t="s">
        <v>15</v>
      </c>
      <c r="B28" s="42">
        <v>1296</v>
      </c>
      <c r="C28" s="77">
        <v>212.32399999999998</v>
      </c>
      <c r="D28" s="77">
        <v>154.58099999999999</v>
      </c>
      <c r="E28" s="43">
        <v>4626</v>
      </c>
      <c r="F28" s="80">
        <v>529.64</v>
      </c>
      <c r="G28" s="42">
        <v>329</v>
      </c>
      <c r="H28" s="77">
        <v>81.478999999999999</v>
      </c>
      <c r="I28" s="77">
        <v>75.272999999999996</v>
      </c>
      <c r="J28" s="43">
        <v>2601</v>
      </c>
      <c r="K28" s="80">
        <v>418.32400000000001</v>
      </c>
      <c r="L28" s="42">
        <f t="shared" si="8"/>
        <v>1625</v>
      </c>
      <c r="M28" s="77">
        <f t="shared" si="9"/>
        <v>293.803</v>
      </c>
      <c r="N28" s="77">
        <f t="shared" si="10"/>
        <v>229.85399999999998</v>
      </c>
      <c r="O28" s="43">
        <f t="shared" si="11"/>
        <v>7227</v>
      </c>
      <c r="P28" s="83">
        <f t="shared" si="12"/>
        <v>947.96399999999994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9</v>
      </c>
      <c r="B29" s="44">
        <f t="shared" ref="B29:P29" si="13">SUM(B23:B28)</f>
        <v>1097162</v>
      </c>
      <c r="C29" s="78">
        <f t="shared" si="13"/>
        <v>79304.180948999987</v>
      </c>
      <c r="D29" s="78">
        <f t="shared" si="13"/>
        <v>63496.018000000004</v>
      </c>
      <c r="E29" s="45">
        <f t="shared" si="13"/>
        <v>2050135</v>
      </c>
      <c r="F29" s="78">
        <f t="shared" si="13"/>
        <v>149856.80799999999</v>
      </c>
      <c r="G29" s="44">
        <f t="shared" si="13"/>
        <v>34640</v>
      </c>
      <c r="H29" s="78">
        <f t="shared" si="13"/>
        <v>199467.03300000002</v>
      </c>
      <c r="I29" s="78">
        <f t="shared" si="13"/>
        <v>161762.11200000002</v>
      </c>
      <c r="J29" s="45">
        <f t="shared" si="13"/>
        <v>80185</v>
      </c>
      <c r="K29" s="78">
        <f t="shared" si="13"/>
        <v>92298.719999999987</v>
      </c>
      <c r="L29" s="44">
        <f t="shared" si="13"/>
        <v>1131802</v>
      </c>
      <c r="M29" s="78">
        <f t="shared" si="13"/>
        <v>278771.21394900006</v>
      </c>
      <c r="N29" s="78">
        <f t="shared" si="13"/>
        <v>225258.13000000003</v>
      </c>
      <c r="O29" s="45">
        <f t="shared" si="13"/>
        <v>2130320</v>
      </c>
      <c r="P29" s="84">
        <f t="shared" si="13"/>
        <v>242155.52799999996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49"/>
      <c r="Q30" s="50"/>
      <c r="R30" s="50"/>
      <c r="S30" s="49"/>
      <c r="T30" s="50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4" t="s">
        <v>6</v>
      </c>
      <c r="O31" s="74"/>
      <c r="P31" s="74"/>
      <c r="Q31" s="11"/>
    </row>
    <row r="32" spans="1:231" ht="13.5" thickBot="1" x14ac:dyDescent="0.25">
      <c r="A32" s="55" t="s">
        <v>13</v>
      </c>
      <c r="B32" s="59" t="s">
        <v>34</v>
      </c>
      <c r="C32" s="60"/>
      <c r="D32" s="60"/>
      <c r="E32" s="60"/>
      <c r="F32" s="61"/>
      <c r="G32" s="59" t="s">
        <v>35</v>
      </c>
      <c r="H32" s="60"/>
      <c r="I32" s="60"/>
      <c r="J32" s="60"/>
      <c r="K32" s="62"/>
      <c r="L32" s="59" t="s">
        <v>36</v>
      </c>
      <c r="M32" s="60"/>
      <c r="N32" s="60"/>
      <c r="O32" s="60"/>
      <c r="P32" s="61"/>
      <c r="Q32" s="11"/>
    </row>
    <row r="33" spans="1:21" ht="13.5" customHeight="1" thickBot="1" x14ac:dyDescent="0.25">
      <c r="A33" s="56"/>
      <c r="B33" s="51" t="s">
        <v>17</v>
      </c>
      <c r="C33" s="52"/>
      <c r="D33" s="27" t="s">
        <v>18</v>
      </c>
      <c r="E33" s="53" t="s">
        <v>19</v>
      </c>
      <c r="F33" s="54"/>
      <c r="G33" s="52" t="s">
        <v>17</v>
      </c>
      <c r="H33" s="52"/>
      <c r="I33" s="27" t="s">
        <v>18</v>
      </c>
      <c r="J33" s="53" t="s">
        <v>19</v>
      </c>
      <c r="K33" s="58"/>
      <c r="L33" s="51" t="s">
        <v>17</v>
      </c>
      <c r="M33" s="52"/>
      <c r="N33" s="27" t="s">
        <v>18</v>
      </c>
      <c r="O33" s="53" t="s">
        <v>19</v>
      </c>
      <c r="P33" s="54"/>
      <c r="Q33" s="11"/>
    </row>
    <row r="34" spans="1:21" ht="42.75" thickBot="1" x14ac:dyDescent="0.25">
      <c r="A34" s="56"/>
      <c r="B34" s="28" t="s">
        <v>20</v>
      </c>
      <c r="C34" s="29" t="s">
        <v>21</v>
      </c>
      <c r="D34" s="29" t="s">
        <v>11</v>
      </c>
      <c r="E34" s="29" t="s">
        <v>22</v>
      </c>
      <c r="F34" s="29" t="s">
        <v>11</v>
      </c>
      <c r="G34" s="28" t="s">
        <v>20</v>
      </c>
      <c r="H34" s="29" t="s">
        <v>21</v>
      </c>
      <c r="I34" s="29" t="s">
        <v>11</v>
      </c>
      <c r="J34" s="29" t="s">
        <v>22</v>
      </c>
      <c r="K34" s="37" t="s">
        <v>11</v>
      </c>
      <c r="L34" s="28" t="s">
        <v>20</v>
      </c>
      <c r="M34" s="29" t="s">
        <v>21</v>
      </c>
      <c r="N34" s="29" t="s">
        <v>11</v>
      </c>
      <c r="O34" s="29" t="s">
        <v>22</v>
      </c>
      <c r="P34" s="30" t="s">
        <v>11</v>
      </c>
      <c r="Q34" s="11"/>
    </row>
    <row r="35" spans="1:21" ht="13.5" thickBot="1" x14ac:dyDescent="0.25">
      <c r="A35" s="57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28</v>
      </c>
      <c r="M35" s="32" t="s">
        <v>29</v>
      </c>
      <c r="N35" s="32" t="s">
        <v>30</v>
      </c>
      <c r="O35" s="32" t="s">
        <v>31</v>
      </c>
      <c r="P35" s="36" t="s">
        <v>32</v>
      </c>
      <c r="Q35" s="11"/>
    </row>
    <row r="36" spans="1:21" x14ac:dyDescent="0.2">
      <c r="A36" s="3" t="s">
        <v>7</v>
      </c>
      <c r="B36" s="47">
        <f>Q10</f>
        <v>771239</v>
      </c>
      <c r="C36" s="75">
        <f t="shared" ref="C36:F36" si="14">R10</f>
        <v>206916.15162000002</v>
      </c>
      <c r="D36" s="75">
        <f t="shared" si="14"/>
        <v>178087.38799999998</v>
      </c>
      <c r="E36" s="48">
        <f t="shared" si="14"/>
        <v>1505615</v>
      </c>
      <c r="F36" s="75">
        <f t="shared" si="14"/>
        <v>234238.01900000003</v>
      </c>
      <c r="G36" s="47">
        <f>L23</f>
        <v>921283</v>
      </c>
      <c r="H36" s="75">
        <f t="shared" ref="H36:K36" si="15">M23</f>
        <v>237580.08074900002</v>
      </c>
      <c r="I36" s="75">
        <f t="shared" si="15"/>
        <v>189267.92900000003</v>
      </c>
      <c r="J36" s="48">
        <f t="shared" si="15"/>
        <v>1706514</v>
      </c>
      <c r="K36" s="75">
        <f t="shared" si="15"/>
        <v>207539.81399999995</v>
      </c>
      <c r="L36" s="47">
        <f>B36+G36</f>
        <v>1692522</v>
      </c>
      <c r="M36" s="75">
        <f t="shared" ref="M36:P36" si="16">C36+H36</f>
        <v>444496.23236900003</v>
      </c>
      <c r="N36" s="75">
        <f t="shared" si="16"/>
        <v>367355.31700000004</v>
      </c>
      <c r="O36" s="48">
        <f t="shared" si="16"/>
        <v>3212129</v>
      </c>
      <c r="P36" s="81">
        <f t="shared" si="16"/>
        <v>441777.83299999998</v>
      </c>
      <c r="Q36" s="6"/>
      <c r="R36" s="35"/>
      <c r="S36" s="6"/>
      <c r="T36" s="6"/>
      <c r="U36" s="6"/>
    </row>
    <row r="37" spans="1:21" x14ac:dyDescent="0.2">
      <c r="A37" s="4" t="s">
        <v>8</v>
      </c>
      <c r="B37" s="40">
        <f t="shared" ref="B37:B41" si="17">Q11</f>
        <v>102638</v>
      </c>
      <c r="C37" s="76">
        <f t="shared" ref="C37:C41" si="18">R11</f>
        <v>36628.89499999999</v>
      </c>
      <c r="D37" s="76">
        <f t="shared" ref="D37:D41" si="19">S11</f>
        <v>32959.6774</v>
      </c>
      <c r="E37" s="41">
        <f t="shared" ref="E37:E41" si="20">T11</f>
        <v>223647</v>
      </c>
      <c r="F37" s="79">
        <f t="shared" ref="F37:F41" si="21">U11</f>
        <v>36913.134000000005</v>
      </c>
      <c r="G37" s="40">
        <f t="shared" ref="G37:G41" si="22">L24</f>
        <v>172106</v>
      </c>
      <c r="H37" s="76">
        <f t="shared" ref="H37:H41" si="23">M24</f>
        <v>35588.516000000003</v>
      </c>
      <c r="I37" s="76">
        <f t="shared" ref="I37:I41" si="24">N24</f>
        <v>31598.917999999994</v>
      </c>
      <c r="J37" s="41">
        <f t="shared" ref="J37:J41" si="25">O24</f>
        <v>341059</v>
      </c>
      <c r="K37" s="79">
        <f t="shared" ref="K37:K41" si="26">P24</f>
        <v>27201.628999999997</v>
      </c>
      <c r="L37" s="40">
        <f t="shared" ref="L37:L41" si="27">B37+G37</f>
        <v>274744</v>
      </c>
      <c r="M37" s="76">
        <f t="shared" ref="M37:M41" si="28">C37+H37</f>
        <v>72217.410999999993</v>
      </c>
      <c r="N37" s="76">
        <f t="shared" ref="N37:N41" si="29">D37+I37</f>
        <v>64558.595399999991</v>
      </c>
      <c r="O37" s="41">
        <f t="shared" ref="O37:O41" si="30">E37+J37</f>
        <v>564706</v>
      </c>
      <c r="P37" s="82">
        <f t="shared" ref="P37:P41" si="31">F37+K37</f>
        <v>64114.763000000006</v>
      </c>
      <c r="Q37" s="6"/>
      <c r="R37" s="35"/>
      <c r="S37" s="6"/>
      <c r="T37" s="6"/>
      <c r="U37" s="6"/>
    </row>
    <row r="38" spans="1:21" x14ac:dyDescent="0.2">
      <c r="A38" s="4" t="s">
        <v>16</v>
      </c>
      <c r="B38" s="40">
        <f t="shared" si="17"/>
        <v>15435</v>
      </c>
      <c r="C38" s="76">
        <f t="shared" si="18"/>
        <v>3877.6739999999995</v>
      </c>
      <c r="D38" s="76">
        <f t="shared" si="19"/>
        <v>3666.6229999999996</v>
      </c>
      <c r="E38" s="41">
        <f t="shared" si="20"/>
        <v>34721</v>
      </c>
      <c r="F38" s="79">
        <f t="shared" si="21"/>
        <v>7094.5400000000027</v>
      </c>
      <c r="G38" s="40">
        <f t="shared" si="22"/>
        <v>20202</v>
      </c>
      <c r="H38" s="76">
        <f t="shared" si="23"/>
        <v>4185.4391999999989</v>
      </c>
      <c r="I38" s="76">
        <f t="shared" si="24"/>
        <v>3232.1060000000002</v>
      </c>
      <c r="J38" s="41">
        <f t="shared" si="25"/>
        <v>42264</v>
      </c>
      <c r="K38" s="79">
        <f t="shared" si="26"/>
        <v>4823.1459999999988</v>
      </c>
      <c r="L38" s="40">
        <f t="shared" si="27"/>
        <v>35637</v>
      </c>
      <c r="M38" s="76">
        <f t="shared" si="28"/>
        <v>8063.113199999998</v>
      </c>
      <c r="N38" s="76">
        <f t="shared" si="29"/>
        <v>6898.7289999999994</v>
      </c>
      <c r="O38" s="41">
        <f t="shared" si="30"/>
        <v>76985</v>
      </c>
      <c r="P38" s="82">
        <f t="shared" si="31"/>
        <v>11917.686000000002</v>
      </c>
      <c r="Q38" s="6"/>
      <c r="R38" s="35"/>
      <c r="S38" s="6"/>
      <c r="T38" s="6"/>
      <c r="U38" s="6"/>
    </row>
    <row r="39" spans="1:21" x14ac:dyDescent="0.2">
      <c r="A39" s="4" t="s">
        <v>14</v>
      </c>
      <c r="B39" s="40">
        <f t="shared" si="17"/>
        <v>1227</v>
      </c>
      <c r="C39" s="76">
        <f t="shared" si="18"/>
        <v>354.0689999999999</v>
      </c>
      <c r="D39" s="76">
        <f t="shared" si="19"/>
        <v>199.494</v>
      </c>
      <c r="E39" s="41">
        <f t="shared" si="20"/>
        <v>3149</v>
      </c>
      <c r="F39" s="79">
        <f t="shared" si="21"/>
        <v>975.60199999999998</v>
      </c>
      <c r="G39" s="40">
        <f t="shared" si="22"/>
        <v>239</v>
      </c>
      <c r="H39" s="76">
        <f t="shared" si="23"/>
        <v>61.36</v>
      </c>
      <c r="I39" s="76">
        <f t="shared" si="24"/>
        <v>63.855999999999995</v>
      </c>
      <c r="J39" s="41">
        <f t="shared" si="25"/>
        <v>533</v>
      </c>
      <c r="K39" s="79">
        <f t="shared" si="26"/>
        <v>91.22</v>
      </c>
      <c r="L39" s="40">
        <f t="shared" si="27"/>
        <v>1466</v>
      </c>
      <c r="M39" s="76">
        <f t="shared" si="28"/>
        <v>415.42899999999992</v>
      </c>
      <c r="N39" s="76">
        <f t="shared" si="29"/>
        <v>263.35000000000002</v>
      </c>
      <c r="O39" s="41">
        <f t="shared" si="30"/>
        <v>3682</v>
      </c>
      <c r="P39" s="82">
        <f t="shared" si="31"/>
        <v>1066.8219999999999</v>
      </c>
      <c r="Q39" s="6"/>
      <c r="R39" s="35"/>
      <c r="S39" s="6"/>
      <c r="T39" s="6"/>
      <c r="U39" s="6"/>
    </row>
    <row r="40" spans="1:21" x14ac:dyDescent="0.2">
      <c r="A40" s="4" t="s">
        <v>10</v>
      </c>
      <c r="B40" s="40">
        <f t="shared" si="17"/>
        <v>538</v>
      </c>
      <c r="C40" s="76">
        <f t="shared" si="18"/>
        <v>670.21500000000003</v>
      </c>
      <c r="D40" s="76">
        <f t="shared" si="19"/>
        <v>674.84699999999998</v>
      </c>
      <c r="E40" s="41">
        <f t="shared" si="20"/>
        <v>1110</v>
      </c>
      <c r="F40" s="79">
        <f t="shared" si="21"/>
        <v>214.654</v>
      </c>
      <c r="G40" s="40">
        <f t="shared" si="22"/>
        <v>16347</v>
      </c>
      <c r="H40" s="76">
        <f t="shared" si="23"/>
        <v>1062.0149999999999</v>
      </c>
      <c r="I40" s="76">
        <f t="shared" si="24"/>
        <v>865.46699999999998</v>
      </c>
      <c r="J40" s="41">
        <f t="shared" si="25"/>
        <v>32723</v>
      </c>
      <c r="K40" s="79">
        <f t="shared" si="26"/>
        <v>1551.7549999999999</v>
      </c>
      <c r="L40" s="40">
        <f t="shared" si="27"/>
        <v>16885</v>
      </c>
      <c r="M40" s="76">
        <f t="shared" si="28"/>
        <v>1732.23</v>
      </c>
      <c r="N40" s="76">
        <f t="shared" si="29"/>
        <v>1540.3139999999999</v>
      </c>
      <c r="O40" s="41">
        <f t="shared" si="30"/>
        <v>33833</v>
      </c>
      <c r="P40" s="82">
        <f t="shared" si="31"/>
        <v>1766.4089999999999</v>
      </c>
      <c r="Q40" s="6"/>
      <c r="R40" s="35"/>
      <c r="S40" s="6"/>
      <c r="T40" s="6"/>
      <c r="U40" s="6"/>
    </row>
    <row r="41" spans="1:21" ht="13.5" thickBot="1" x14ac:dyDescent="0.25">
      <c r="A41" s="39" t="s">
        <v>15</v>
      </c>
      <c r="B41" s="42">
        <f t="shared" si="17"/>
        <v>183</v>
      </c>
      <c r="C41" s="77">
        <f t="shared" si="18"/>
        <v>62.017000000000003</v>
      </c>
      <c r="D41" s="77">
        <f t="shared" si="19"/>
        <v>75.498999999999995</v>
      </c>
      <c r="E41" s="43">
        <f t="shared" si="20"/>
        <v>1661</v>
      </c>
      <c r="F41" s="80">
        <f t="shared" si="21"/>
        <v>196.43599999999998</v>
      </c>
      <c r="G41" s="42">
        <f t="shared" si="22"/>
        <v>1625</v>
      </c>
      <c r="H41" s="77">
        <f t="shared" si="23"/>
        <v>293.803</v>
      </c>
      <c r="I41" s="77">
        <f t="shared" si="24"/>
        <v>229.85399999999998</v>
      </c>
      <c r="J41" s="43">
        <f t="shared" si="25"/>
        <v>7227</v>
      </c>
      <c r="K41" s="80">
        <f t="shared" si="26"/>
        <v>947.96399999999994</v>
      </c>
      <c r="L41" s="42">
        <f t="shared" si="27"/>
        <v>1808</v>
      </c>
      <c r="M41" s="77">
        <f t="shared" si="28"/>
        <v>355.82</v>
      </c>
      <c r="N41" s="77">
        <f t="shared" si="29"/>
        <v>305.35299999999995</v>
      </c>
      <c r="O41" s="43">
        <f t="shared" si="30"/>
        <v>8888</v>
      </c>
      <c r="P41" s="83">
        <f t="shared" si="31"/>
        <v>1144.3999999999999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9</v>
      </c>
      <c r="B42" s="44">
        <f t="shared" ref="B42:P42" si="32">SUM(B36:B41)</f>
        <v>891260</v>
      </c>
      <c r="C42" s="78">
        <f t="shared" si="32"/>
        <v>248509.02161999998</v>
      </c>
      <c r="D42" s="78">
        <f t="shared" si="32"/>
        <v>215663.52839999998</v>
      </c>
      <c r="E42" s="45">
        <f t="shared" si="32"/>
        <v>1769903</v>
      </c>
      <c r="F42" s="78">
        <f t="shared" si="32"/>
        <v>279632.38500000001</v>
      </c>
      <c r="G42" s="44">
        <f t="shared" si="32"/>
        <v>1131802</v>
      </c>
      <c r="H42" s="78">
        <f t="shared" si="32"/>
        <v>278771.21394900006</v>
      </c>
      <c r="I42" s="78">
        <f t="shared" si="32"/>
        <v>225258.13000000003</v>
      </c>
      <c r="J42" s="45">
        <f t="shared" si="32"/>
        <v>2130320</v>
      </c>
      <c r="K42" s="78">
        <f t="shared" si="32"/>
        <v>242155.52799999996</v>
      </c>
      <c r="L42" s="44">
        <f t="shared" si="32"/>
        <v>2023062</v>
      </c>
      <c r="M42" s="78">
        <f t="shared" si="32"/>
        <v>527280.23556900001</v>
      </c>
      <c r="N42" s="78">
        <f t="shared" si="32"/>
        <v>440921.65840000001</v>
      </c>
      <c r="O42" s="45">
        <f t="shared" si="32"/>
        <v>3900223</v>
      </c>
      <c r="P42" s="84">
        <f t="shared" si="32"/>
        <v>521787.913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8">
    <mergeCell ref="N18:P18"/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L7:M7"/>
    <mergeCell ref="O7:P7"/>
    <mergeCell ref="L20:M20"/>
    <mergeCell ref="O20:P20"/>
    <mergeCell ref="A19:A22"/>
    <mergeCell ref="B32:F32"/>
    <mergeCell ref="G32:K32"/>
    <mergeCell ref="L32:P32"/>
    <mergeCell ref="B20:C20"/>
    <mergeCell ref="E20:F20"/>
    <mergeCell ref="G20:H20"/>
    <mergeCell ref="J20:K20"/>
    <mergeCell ref="B19:F19"/>
    <mergeCell ref="G19:K19"/>
    <mergeCell ref="L19:P19"/>
    <mergeCell ref="L33:M33"/>
    <mergeCell ref="O33:P33"/>
    <mergeCell ref="A32:A35"/>
    <mergeCell ref="B33:C33"/>
    <mergeCell ref="E33:F33"/>
    <mergeCell ref="G33:H33"/>
    <mergeCell ref="J33:K33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2019-08-22T09:12:50Z</cp:lastPrinted>
  <dcterms:created xsi:type="dcterms:W3CDTF">1996-10-14T23:33:28Z</dcterms:created>
  <dcterms:modified xsi:type="dcterms:W3CDTF">2019-08-22T09:13:14Z</dcterms:modified>
</cp:coreProperties>
</file>