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drive\Saeed backup 10-09-2013\backupc29-11-11\Data Division\Data Bank\Periodical Data\FY 2019-20\June 2020\Web Disrict wise\"/>
    </mc:Choice>
  </mc:AlternateContent>
  <bookViews>
    <workbookView xWindow="-150" yWindow="-75" windowWidth="12120" windowHeight="9120" tabRatio="918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L24" i="94" l="1"/>
  <c r="G37" i="94" s="1"/>
  <c r="M24" i="94"/>
  <c r="H37" i="94" s="1"/>
  <c r="N24" i="94"/>
  <c r="I37" i="94" s="1"/>
  <c r="O24" i="94"/>
  <c r="J37" i="94" s="1"/>
  <c r="P24" i="94"/>
  <c r="K37" i="94" s="1"/>
  <c r="L25" i="94"/>
  <c r="G38" i="94" s="1"/>
  <c r="M25" i="94"/>
  <c r="H38" i="94" s="1"/>
  <c r="N25" i="94"/>
  <c r="I38" i="94" s="1"/>
  <c r="O25" i="94"/>
  <c r="J38" i="94" s="1"/>
  <c r="P25" i="94"/>
  <c r="K38" i="94" s="1"/>
  <c r="L26" i="94"/>
  <c r="G39" i="94" s="1"/>
  <c r="M26" i="94"/>
  <c r="H39" i="94" s="1"/>
  <c r="N26" i="94"/>
  <c r="I39" i="94" s="1"/>
  <c r="O26" i="94"/>
  <c r="J39" i="94" s="1"/>
  <c r="P26" i="94"/>
  <c r="K39" i="94" s="1"/>
  <c r="P39" i="94" s="1"/>
  <c r="L27" i="94"/>
  <c r="G40" i="94" s="1"/>
  <c r="M27" i="94"/>
  <c r="H40" i="94" s="1"/>
  <c r="N27" i="94"/>
  <c r="I40" i="94" s="1"/>
  <c r="O27" i="94"/>
  <c r="J40" i="94" s="1"/>
  <c r="P27" i="94"/>
  <c r="K40" i="94" s="1"/>
  <c r="L28" i="94"/>
  <c r="G41" i="94" s="1"/>
  <c r="M28" i="94"/>
  <c r="H41" i="94" s="1"/>
  <c r="N28" i="94"/>
  <c r="I41" i="94" s="1"/>
  <c r="O28" i="94"/>
  <c r="J41" i="94" s="1"/>
  <c r="P28" i="94"/>
  <c r="K41" i="94" s="1"/>
  <c r="M23" i="94"/>
  <c r="N23" i="94"/>
  <c r="O23" i="94"/>
  <c r="J36" i="94" s="1"/>
  <c r="P23" i="94"/>
  <c r="L23" i="94"/>
  <c r="Q11" i="94"/>
  <c r="B37" i="94" s="1"/>
  <c r="R11" i="94"/>
  <c r="C37" i="94" s="1"/>
  <c r="S11" i="94"/>
  <c r="D37" i="94" s="1"/>
  <c r="T11" i="94"/>
  <c r="E37" i="94" s="1"/>
  <c r="U11" i="94"/>
  <c r="F37" i="94" s="1"/>
  <c r="Q12" i="94"/>
  <c r="B38" i="94" s="1"/>
  <c r="R12" i="94"/>
  <c r="C38" i="94" s="1"/>
  <c r="S12" i="94"/>
  <c r="D38" i="94" s="1"/>
  <c r="T12" i="94"/>
  <c r="E38" i="94" s="1"/>
  <c r="U12" i="94"/>
  <c r="F38" i="94" s="1"/>
  <c r="P38" i="94" s="1"/>
  <c r="Q13" i="94"/>
  <c r="B39" i="94" s="1"/>
  <c r="R13" i="94"/>
  <c r="C39" i="94" s="1"/>
  <c r="S13" i="94"/>
  <c r="D39" i="94" s="1"/>
  <c r="T13" i="94"/>
  <c r="E39" i="94" s="1"/>
  <c r="O39" i="94" s="1"/>
  <c r="U13" i="94"/>
  <c r="F39" i="94" s="1"/>
  <c r="Q14" i="94"/>
  <c r="B40" i="94" s="1"/>
  <c r="R14" i="94"/>
  <c r="C40" i="94" s="1"/>
  <c r="M40" i="94" s="1"/>
  <c r="S14" i="94"/>
  <c r="D40" i="94" s="1"/>
  <c r="N40" i="94" s="1"/>
  <c r="T14" i="94"/>
  <c r="E40" i="94" s="1"/>
  <c r="U14" i="94"/>
  <c r="F40" i="94" s="1"/>
  <c r="Q15" i="94"/>
  <c r="B41" i="94" s="1"/>
  <c r="R15" i="94"/>
  <c r="C41" i="94" s="1"/>
  <c r="M41" i="94" s="1"/>
  <c r="S15" i="94"/>
  <c r="D41" i="94" s="1"/>
  <c r="T15" i="94"/>
  <c r="E41" i="94" s="1"/>
  <c r="U15" i="94"/>
  <c r="F41" i="94" s="1"/>
  <c r="R10" i="94"/>
  <c r="C36" i="94" s="1"/>
  <c r="S10" i="94"/>
  <c r="T10" i="94"/>
  <c r="E36" i="94" s="1"/>
  <c r="U10" i="94"/>
  <c r="F36" i="94" s="1"/>
  <c r="Q10" i="94"/>
  <c r="B36" i="94" s="1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P41" i="94" l="1"/>
  <c r="L41" i="94"/>
  <c r="N37" i="94"/>
  <c r="N41" i="94"/>
  <c r="L39" i="94"/>
  <c r="M38" i="94"/>
  <c r="N38" i="94"/>
  <c r="O37" i="94"/>
  <c r="O40" i="94"/>
  <c r="D36" i="94"/>
  <c r="D42" i="94" s="1"/>
  <c r="O41" i="94"/>
  <c r="P40" i="94"/>
  <c r="L40" i="94"/>
  <c r="N39" i="94"/>
  <c r="M39" i="94"/>
  <c r="L38" i="94"/>
  <c r="O38" i="94"/>
  <c r="M37" i="94"/>
  <c r="P37" i="94"/>
  <c r="I36" i="94"/>
  <c r="I42" i="94" s="1"/>
  <c r="G36" i="94"/>
  <c r="L36" i="94" s="1"/>
  <c r="H36" i="94"/>
  <c r="H42" i="94" s="1"/>
  <c r="J42" i="94"/>
  <c r="K36" i="94"/>
  <c r="K42" i="94" s="1"/>
  <c r="E42" i="94"/>
  <c r="F42" i="94"/>
  <c r="C42" i="94"/>
  <c r="B42" i="94"/>
  <c r="L37" i="94"/>
  <c r="O36" i="94"/>
  <c r="O29" i="94"/>
  <c r="Q16" i="94"/>
  <c r="P29" i="94"/>
  <c r="T16" i="94"/>
  <c r="U16" i="94"/>
  <c r="N29" i="94"/>
  <c r="L29" i="94"/>
  <c r="M29" i="94"/>
  <c r="R16" i="94"/>
  <c r="S16" i="94"/>
  <c r="P36" i="94" l="1"/>
  <c r="M36" i="94"/>
  <c r="P42" i="94"/>
  <c r="O42" i="94"/>
  <c r="N36" i="94"/>
  <c r="N42" i="94" s="1"/>
  <c r="M42" i="94"/>
  <c r="G42" i="94"/>
  <c r="L42" i="94"/>
</calcChain>
</file>

<file path=xl/sharedStrings.xml><?xml version="1.0" encoding="utf-8"?>
<sst xmlns="http://schemas.openxmlformats.org/spreadsheetml/2006/main" count="137" uniqueCount="40">
  <si>
    <t>Subsistence Holding</t>
  </si>
  <si>
    <t>Economic Holding</t>
  </si>
  <si>
    <t>Above Economic Holding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</si>
  <si>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</si>
  <si>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</si>
  <si>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</si>
  <si>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</si>
  <si>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</si>
  <si>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</si>
  <si>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</si>
  <si>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</si>
  <si>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</si>
  <si>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</si>
  <si>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</si>
  <si>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</si>
  <si>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>Gilgit Baltistan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</si>
  <si>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</si>
  <si>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</si>
  <si>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</si>
  <si>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</si>
  <si>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</si>
  <si>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</si>
  <si>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</si>
  <si>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</si>
  <si>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</si>
  <si>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</si>
  <si>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</si>
  <si>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</si>
  <si>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</si>
  <si>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</si>
  <si>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</si>
  <si>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</si>
  <si>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</si>
  <si>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>TOTAL FARM &amp; NON FARM SECTORS</t>
  </si>
  <si>
    <t>Total  Farm Sector</t>
  </si>
  <si>
    <t>Total Non Farm Sector</t>
  </si>
  <si>
    <t>Grand Total</t>
  </si>
  <si>
    <t>FARM SECTOR CREDIT</t>
  </si>
  <si>
    <t>NON FARM SECTOR CREDIT</t>
  </si>
  <si>
    <t xml:space="preserve"> CUMULATIVE POSITION FOR THE FINANCIAL YEAR I.E. JULY-JUNE 2020 (2019-20)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</si>
</sst>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5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4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4" xfId="0" applyNumberFormat="1" applyFont="1" applyFill="1" applyBorder="1" applyAlignment="1"/>
    <xf numFmtId="164" fontId="3" fillId="2" borderId="15" xfId="0" applyNumberFormat="1" applyFont="1" applyFill="1" applyBorder="1" applyAlignment="1"/>
    <xf numFmtId="164" fontId="5" fillId="0" borderId="0" xfId="0" applyNumberFormat="1" applyFont="1" applyBorder="1" applyAlignment="1"/>
    <xf numFmtId="0" fontId="12" fillId="0" borderId="16" xfId="0" applyFont="1" applyBorder="1" applyAlignment="1"/>
    <xf numFmtId="164" fontId="3" fillId="0" borderId="0" xfId="0" applyNumberFormat="1" applyFont="1" applyBorder="1" applyAlignment="1"/>
    <xf numFmtId="0" fontId="12" fillId="0" borderId="21" xfId="0" applyFont="1" applyBorder="1" applyAlignment="1"/>
    <xf numFmtId="0" fontId="12" fillId="0" borderId="2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2" xfId="0" applyFont="1" applyFill="1" applyBorder="1" applyAlignment="1">
      <alignment horizont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/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5" fillId="0" borderId="10" xfId="1" applyNumberFormat="1" applyFont="1" applyBorder="1"/>
    <xf numFmtId="166" fontId="5" fillId="0" borderId="11" xfId="1" applyNumberFormat="1" applyFont="1" applyBorder="1"/>
    <xf numFmtId="164" fontId="3" fillId="2" borderId="28" xfId="0" applyNumberFormat="1" applyFont="1" applyFill="1" applyBorder="1" applyAlignment="1"/>
    <xf numFmtId="166" fontId="3" fillId="0" borderId="24" xfId="1" applyNumberFormat="1" applyFont="1" applyBorder="1"/>
    <xf numFmtId="166" fontId="3" fillId="0" borderId="25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167" fontId="3" fillId="0" borderId="25" xfId="1" applyNumberFormat="1" applyFont="1" applyBorder="1"/>
    <xf numFmtId="167" fontId="3" fillId="0" borderId="6" xfId="1" applyNumberFormat="1" applyFont="1" applyBorder="1"/>
    <xf numFmtId="167" fontId="3" fillId="0" borderId="9" xfId="1" applyNumberFormat="1" applyFont="1" applyBorder="1"/>
    <xf numFmtId="167" fontId="5" fillId="0" borderId="11" xfId="1" applyNumberFormat="1" applyFont="1" applyBorder="1"/>
    <xf numFmtId="167" fontId="3" fillId="0" borderId="2" xfId="1" applyNumberFormat="1" applyFont="1" applyBorder="1"/>
    <xf numFmtId="167" fontId="3" fillId="0" borderId="43" xfId="1" applyNumberFormat="1" applyFont="1" applyBorder="1"/>
    <xf numFmtId="167" fontId="3" fillId="0" borderId="27" xfId="1" applyNumberFormat="1" applyFont="1" applyBorder="1"/>
    <xf numFmtId="167" fontId="3" fillId="0" borderId="3" xfId="1" applyNumberFormat="1" applyFont="1" applyBorder="1"/>
    <xf numFmtId="167" fontId="3" fillId="0" borderId="44" xfId="1" applyNumberFormat="1" applyFont="1" applyBorder="1"/>
    <xf numFmtId="167" fontId="5" fillId="0" borderId="12" xfId="1" applyNumberFormat="1" applyFont="1" applyBorder="1"/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Border="1" applyAlignment="1">
      <alignment horizontal="center"/>
    </xf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657225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3"/>
  <sheetViews>
    <sheetView tabSelected="1" topLeftCell="A2" workbookViewId="0">
      <selection activeCell="L43" sqref="L43"/>
    </sheetView>
  </sheetViews>
  <sheetFormatPr defaultRowHeight="12.75" x14ac:dyDescent="0.2"/>
  <cols>
    <col min="1" max="1" width="11.5703125" customWidth="1"/>
    <col min="2" max="2" width="12" bestFit="1" customWidth="1"/>
    <col min="3" max="3" width="13.140625" bestFit="1" customWidth="1"/>
    <col min="4" max="4" width="11" customWidth="1"/>
    <col min="5" max="5" width="10.28515625" customWidth="1"/>
    <col min="6" max="6" width="10.42578125" customWidth="1"/>
    <col min="7" max="7" width="9.7109375" customWidth="1"/>
    <col min="8" max="9" width="12.42578125" bestFit="1" customWidth="1"/>
    <col min="10" max="10" width="10.85546875" customWidth="1"/>
    <col min="11" max="11" width="11.5703125" bestFit="1" customWidth="1"/>
    <col min="12" max="12" width="12" bestFit="1" customWidth="1"/>
    <col min="13" max="14" width="11.140625" bestFit="1" customWidth="1"/>
    <col min="15" max="15" width="9" customWidth="1"/>
    <col min="16" max="17" width="11.140625" bestFit="1" customWidth="1"/>
    <col min="18" max="18" width="10.7109375" bestFit="1" customWidth="1"/>
    <col min="19" max="19" width="10.42578125" customWidth="1"/>
    <col min="20" max="20" width="9" customWidth="1"/>
    <col min="21" max="21" width="10.7109375" bestFit="1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">
      <c r="A2" s="62" t="s">
        <v>12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x14ac:dyDescent="0.2">
      <c r="A3" s="63" t="s">
        <v>39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25">
      <c r="A5" s="10" t="s">
        <v>37</v>
      </c>
      <c r="S5" s="61" t="s">
        <v>6</v>
      </c>
      <c r="T5" s="61"/>
      <c r="U5" s="61"/>
    </row>
    <row r="6" spans="1:21" ht="12.75" customHeight="1" x14ac:dyDescent="0.2">
      <c r="A6" s="68" t="s">
        <v>13</v>
      </c>
      <c r="B6" s="71" t="s">
        <v>0</v>
      </c>
      <c r="C6" s="72"/>
      <c r="D6" s="72"/>
      <c r="E6" s="72"/>
      <c r="F6" s="73"/>
      <c r="G6" s="71" t="s">
        <v>1</v>
      </c>
      <c r="H6" s="72"/>
      <c r="I6" s="72"/>
      <c r="J6" s="72"/>
      <c r="K6" s="73"/>
      <c r="L6" s="71" t="s">
        <v>2</v>
      </c>
      <c r="M6" s="72"/>
      <c r="N6" s="72"/>
      <c r="O6" s="72"/>
      <c r="P6" s="74"/>
      <c r="Q6" s="71" t="s">
        <v>5</v>
      </c>
      <c r="R6" s="72"/>
      <c r="S6" s="72"/>
      <c r="T6" s="72"/>
      <c r="U6" s="73"/>
    </row>
    <row r="7" spans="1:21" x14ac:dyDescent="0.2">
      <c r="A7" s="69"/>
      <c r="B7" s="64" t="s">
        <v>17</v>
      </c>
      <c r="C7" s="65"/>
      <c r="D7" s="20" t="s">
        <v>18</v>
      </c>
      <c r="E7" s="66" t="s">
        <v>19</v>
      </c>
      <c r="F7" s="67"/>
      <c r="G7" s="64" t="s">
        <v>17</v>
      </c>
      <c r="H7" s="65"/>
      <c r="I7" s="20" t="s">
        <v>18</v>
      </c>
      <c r="J7" s="66" t="s">
        <v>19</v>
      </c>
      <c r="K7" s="67"/>
      <c r="L7" s="64" t="s">
        <v>17</v>
      </c>
      <c r="M7" s="65"/>
      <c r="N7" s="20" t="s">
        <v>18</v>
      </c>
      <c r="O7" s="66" t="s">
        <v>19</v>
      </c>
      <c r="P7" s="75"/>
      <c r="Q7" s="64" t="s">
        <v>17</v>
      </c>
      <c r="R7" s="65"/>
      <c r="S7" s="20" t="s">
        <v>18</v>
      </c>
      <c r="T7" s="66" t="s">
        <v>19</v>
      </c>
      <c r="U7" s="67"/>
    </row>
    <row r="8" spans="1:21" ht="42.75" thickBot="1" x14ac:dyDescent="0.25">
      <c r="A8" s="69"/>
      <c r="B8" s="21" t="s">
        <v>20</v>
      </c>
      <c r="C8" s="22" t="s">
        <v>21</v>
      </c>
      <c r="D8" s="22" t="s">
        <v>11</v>
      </c>
      <c r="E8" s="22" t="s">
        <v>22</v>
      </c>
      <c r="F8" s="23" t="s">
        <v>11</v>
      </c>
      <c r="G8" s="21" t="s">
        <v>20</v>
      </c>
      <c r="H8" s="22" t="s">
        <v>21</v>
      </c>
      <c r="I8" s="22" t="s">
        <v>11</v>
      </c>
      <c r="J8" s="22" t="s">
        <v>22</v>
      </c>
      <c r="K8" s="23" t="s">
        <v>11</v>
      </c>
      <c r="L8" s="21" t="s">
        <v>20</v>
      </c>
      <c r="M8" s="22" t="s">
        <v>21</v>
      </c>
      <c r="N8" s="22" t="s">
        <v>11</v>
      </c>
      <c r="O8" s="22" t="s">
        <v>22</v>
      </c>
      <c r="P8" s="33" t="s">
        <v>11</v>
      </c>
      <c r="Q8" s="21" t="s">
        <v>20</v>
      </c>
      <c r="R8" s="22" t="s">
        <v>21</v>
      </c>
      <c r="S8" s="22" t="s">
        <v>11</v>
      </c>
      <c r="T8" s="22" t="s">
        <v>22</v>
      </c>
      <c r="U8" s="23" t="s">
        <v>11</v>
      </c>
    </row>
    <row r="9" spans="1:21" ht="13.5" thickBot="1" x14ac:dyDescent="0.25">
      <c r="A9" s="70"/>
      <c r="B9" s="24">
        <v>1</v>
      </c>
      <c r="C9" s="25">
        <v>2</v>
      </c>
      <c r="D9" s="25">
        <v>3</v>
      </c>
      <c r="E9" s="25">
        <v>4</v>
      </c>
      <c r="F9" s="26">
        <v>5</v>
      </c>
      <c r="G9" s="24">
        <v>6</v>
      </c>
      <c r="H9" s="25">
        <v>7</v>
      </c>
      <c r="I9" s="25">
        <v>8</v>
      </c>
      <c r="J9" s="25">
        <v>9</v>
      </c>
      <c r="K9" s="26">
        <v>10</v>
      </c>
      <c r="L9" s="24">
        <v>11</v>
      </c>
      <c r="M9" s="25">
        <v>12</v>
      </c>
      <c r="N9" s="25">
        <v>13</v>
      </c>
      <c r="O9" s="25">
        <v>14</v>
      </c>
      <c r="P9" s="34">
        <v>15</v>
      </c>
      <c r="Q9" s="24" t="s">
        <v>23</v>
      </c>
      <c r="R9" s="25" t="s">
        <v>24</v>
      </c>
      <c r="S9" s="25" t="s">
        <v>25</v>
      </c>
      <c r="T9" s="25" t="s">
        <v>26</v>
      </c>
      <c r="U9" s="26" t="s">
        <v>27</v>
      </c>
    </row>
    <row r="10" spans="1:21" x14ac:dyDescent="0.2">
      <c r="A10" s="46" t="s">
        <v>7</v>
      </c>
      <c r="B10" s="47">
        <v>1146396</v>
      </c>
      <c r="C10" s="51">
        <v>143404.37000000002</v>
      </c>
      <c r="D10" s="51">
        <v>132251.15</v>
      </c>
      <c r="E10" s="48">
        <v>1281178</v>
      </c>
      <c r="F10" s="51">
        <v>148259.13499999998</v>
      </c>
      <c r="G10" s="47">
        <v>80048</v>
      </c>
      <c r="H10" s="51">
        <v>53845.883000000002</v>
      </c>
      <c r="I10" s="51">
        <v>50467.324000000022</v>
      </c>
      <c r="J10" s="48">
        <v>70867</v>
      </c>
      <c r="K10" s="51">
        <v>40811.519000000008</v>
      </c>
      <c r="L10" s="47">
        <v>16341</v>
      </c>
      <c r="M10" s="51">
        <v>310836.17099999997</v>
      </c>
      <c r="N10" s="51">
        <v>291566.51399999997</v>
      </c>
      <c r="O10" s="48">
        <v>9407</v>
      </c>
      <c r="P10" s="51">
        <v>54582.622000000003</v>
      </c>
      <c r="Q10" s="47">
        <f t="shared" ref="Q10:U12" si="0">B10+G10+L10</f>
        <v>1242785</v>
      </c>
      <c r="R10" s="51">
        <f t="shared" si="0"/>
        <v>508086.424</v>
      </c>
      <c r="S10" s="51">
        <f t="shared" si="0"/>
        <v>474284.98800000001</v>
      </c>
      <c r="T10" s="48">
        <f t="shared" si="0"/>
        <v>1361452</v>
      </c>
      <c r="U10" s="57">
        <f t="shared" si="0"/>
        <v>243653.27599999998</v>
      </c>
    </row>
    <row r="11" spans="1:21" x14ac:dyDescent="0.2">
      <c r="A11" s="13" t="s">
        <v>8</v>
      </c>
      <c r="B11" s="40">
        <v>167396</v>
      </c>
      <c r="C11" s="52">
        <v>32110.171100000007</v>
      </c>
      <c r="D11" s="52">
        <v>30755.072999999993</v>
      </c>
      <c r="E11" s="41">
        <v>203429</v>
      </c>
      <c r="F11" s="55">
        <v>27263.728000000003</v>
      </c>
      <c r="G11" s="40">
        <v>14651</v>
      </c>
      <c r="H11" s="52">
        <v>15560.546000000002</v>
      </c>
      <c r="I11" s="52">
        <v>12292.326000000001</v>
      </c>
      <c r="J11" s="41">
        <v>17026</v>
      </c>
      <c r="K11" s="55">
        <v>13948.276999999998</v>
      </c>
      <c r="L11" s="40">
        <v>3229</v>
      </c>
      <c r="M11" s="52">
        <v>69522.603999999992</v>
      </c>
      <c r="N11" s="52">
        <v>59865.271000000008</v>
      </c>
      <c r="O11" s="41">
        <v>2351</v>
      </c>
      <c r="P11" s="55">
        <v>23391.04700000001</v>
      </c>
      <c r="Q11" s="40">
        <f t="shared" si="0"/>
        <v>185276</v>
      </c>
      <c r="R11" s="52">
        <f t="shared" si="0"/>
        <v>117193.3211</v>
      </c>
      <c r="S11" s="52">
        <f t="shared" si="0"/>
        <v>102912.67</v>
      </c>
      <c r="T11" s="41">
        <f t="shared" si="0"/>
        <v>222806</v>
      </c>
      <c r="U11" s="58">
        <f t="shared" si="0"/>
        <v>64603.052000000011</v>
      </c>
    </row>
    <row r="12" spans="1:21" x14ac:dyDescent="0.2">
      <c r="A12" s="13" t="s">
        <v>16</v>
      </c>
      <c r="B12" s="40">
        <v>22651</v>
      </c>
      <c r="C12" s="52">
        <v>4017.1350000000002</v>
      </c>
      <c r="D12" s="52">
        <v>3166.9059999999999</v>
      </c>
      <c r="E12" s="41">
        <v>25036</v>
      </c>
      <c r="F12" s="55">
        <v>4803.9079999999985</v>
      </c>
      <c r="G12" s="40">
        <v>5107</v>
      </c>
      <c r="H12" s="52">
        <v>3539.5750000000003</v>
      </c>
      <c r="I12" s="52">
        <v>2367.8530000000001</v>
      </c>
      <c r="J12" s="41">
        <v>4152</v>
      </c>
      <c r="K12" s="55">
        <v>2991.7919999999995</v>
      </c>
      <c r="L12" s="40">
        <v>645</v>
      </c>
      <c r="M12" s="52">
        <v>1553.22</v>
      </c>
      <c r="N12" s="52">
        <v>1547.2719999999999</v>
      </c>
      <c r="O12" s="41">
        <v>313</v>
      </c>
      <c r="P12" s="55">
        <v>539.18499999999995</v>
      </c>
      <c r="Q12" s="40">
        <f t="shared" si="0"/>
        <v>28403</v>
      </c>
      <c r="R12" s="52">
        <f t="shared" si="0"/>
        <v>9109.93</v>
      </c>
      <c r="S12" s="52">
        <f t="shared" si="0"/>
        <v>7082.0309999999999</v>
      </c>
      <c r="T12" s="41">
        <f t="shared" si="0"/>
        <v>29501</v>
      </c>
      <c r="U12" s="58">
        <f t="shared" si="0"/>
        <v>8334.8849999999984</v>
      </c>
    </row>
    <row r="13" spans="1:21" x14ac:dyDescent="0.2">
      <c r="A13" s="13" t="s">
        <v>14</v>
      </c>
      <c r="B13" s="40">
        <v>6259</v>
      </c>
      <c r="C13" s="52">
        <v>875.0500000000003</v>
      </c>
      <c r="D13" s="52">
        <v>514.71199999999999</v>
      </c>
      <c r="E13" s="41">
        <v>6577</v>
      </c>
      <c r="F13" s="55">
        <v>1085.75</v>
      </c>
      <c r="G13" s="40">
        <v>169</v>
      </c>
      <c r="H13" s="52">
        <v>130.29399999999998</v>
      </c>
      <c r="I13" s="52">
        <v>110.77499999999998</v>
      </c>
      <c r="J13" s="41">
        <v>286</v>
      </c>
      <c r="K13" s="55">
        <v>205.91700000000003</v>
      </c>
      <c r="L13" s="40">
        <v>76</v>
      </c>
      <c r="M13" s="52">
        <v>929.33400000000006</v>
      </c>
      <c r="N13" s="52">
        <v>165.51900000000001</v>
      </c>
      <c r="O13" s="41">
        <v>163</v>
      </c>
      <c r="P13" s="55">
        <v>940.15800000000002</v>
      </c>
      <c r="Q13" s="40">
        <f t="shared" ref="Q13:Q15" si="1">B13+G13+L13</f>
        <v>6504</v>
      </c>
      <c r="R13" s="52">
        <f t="shared" ref="R13:R15" si="2">C13+H13+M13</f>
        <v>1934.6780000000003</v>
      </c>
      <c r="S13" s="52">
        <f t="shared" ref="S13:S15" si="3">D13+I13+N13</f>
        <v>791.00599999999997</v>
      </c>
      <c r="T13" s="41">
        <f t="shared" ref="T13:T15" si="4">E13+J13+O13</f>
        <v>7026</v>
      </c>
      <c r="U13" s="58">
        <f t="shared" ref="U13:U15" si="5">F13+K13+P13</f>
        <v>2231.8249999999998</v>
      </c>
    </row>
    <row r="14" spans="1:21" x14ac:dyDescent="0.2">
      <c r="A14" s="13" t="s">
        <v>10</v>
      </c>
      <c r="B14" s="40">
        <v>392</v>
      </c>
      <c r="C14" s="52">
        <v>66.736000000000004</v>
      </c>
      <c r="D14" s="52">
        <v>147.244</v>
      </c>
      <c r="E14" s="41">
        <v>587</v>
      </c>
      <c r="F14" s="55">
        <v>93.165999999999997</v>
      </c>
      <c r="G14" s="40">
        <v>0</v>
      </c>
      <c r="H14" s="52">
        <v>0</v>
      </c>
      <c r="I14" s="52">
        <v>0</v>
      </c>
      <c r="J14" s="41">
        <v>0</v>
      </c>
      <c r="K14" s="55">
        <v>0</v>
      </c>
      <c r="L14" s="40">
        <v>48</v>
      </c>
      <c r="M14" s="52">
        <v>1316.3449999999998</v>
      </c>
      <c r="N14" s="52">
        <v>1288.645</v>
      </c>
      <c r="O14" s="41">
        <v>17</v>
      </c>
      <c r="P14" s="55">
        <v>72.72</v>
      </c>
      <c r="Q14" s="40">
        <f t="shared" si="1"/>
        <v>440</v>
      </c>
      <c r="R14" s="52">
        <f t="shared" si="2"/>
        <v>1383.0809999999999</v>
      </c>
      <c r="S14" s="52">
        <f t="shared" si="3"/>
        <v>1435.8889999999999</v>
      </c>
      <c r="T14" s="41">
        <f t="shared" si="4"/>
        <v>604</v>
      </c>
      <c r="U14" s="58">
        <f t="shared" si="5"/>
        <v>165.886</v>
      </c>
    </row>
    <row r="15" spans="1:21" ht="13.5" thickBot="1" x14ac:dyDescent="0.25">
      <c r="A15" s="14" t="s">
        <v>15</v>
      </c>
      <c r="B15" s="42">
        <v>1165</v>
      </c>
      <c r="C15" s="53">
        <v>171.953</v>
      </c>
      <c r="D15" s="53">
        <v>206.82600000000002</v>
      </c>
      <c r="E15" s="43">
        <v>2099</v>
      </c>
      <c r="F15" s="56">
        <v>249.33800000000002</v>
      </c>
      <c r="G15" s="42">
        <v>24</v>
      </c>
      <c r="H15" s="53">
        <v>8.2050000000000001</v>
      </c>
      <c r="I15" s="53">
        <v>8.6020000000000003</v>
      </c>
      <c r="J15" s="43">
        <v>38</v>
      </c>
      <c r="K15" s="56">
        <v>12.395</v>
      </c>
      <c r="L15" s="42">
        <v>9</v>
      </c>
      <c r="M15" s="53">
        <v>40.629999999999995</v>
      </c>
      <c r="N15" s="53">
        <v>17.872999999999998</v>
      </c>
      <c r="O15" s="43">
        <v>2</v>
      </c>
      <c r="P15" s="56">
        <v>20.624000000000002</v>
      </c>
      <c r="Q15" s="42">
        <f t="shared" si="1"/>
        <v>1198</v>
      </c>
      <c r="R15" s="53">
        <f t="shared" si="2"/>
        <v>220.78800000000001</v>
      </c>
      <c r="S15" s="53">
        <f t="shared" si="3"/>
        <v>233.30100000000002</v>
      </c>
      <c r="T15" s="43">
        <f t="shared" si="4"/>
        <v>2139</v>
      </c>
      <c r="U15" s="59">
        <f t="shared" si="5"/>
        <v>282.35700000000003</v>
      </c>
    </row>
    <row r="16" spans="1:21" ht="14.25" thickTop="1" thickBot="1" x14ac:dyDescent="0.25">
      <c r="A16" s="16" t="s">
        <v>9</v>
      </c>
      <c r="B16" s="44">
        <f>SUM(B10:B15)</f>
        <v>1344259</v>
      </c>
      <c r="C16" s="54">
        <f t="shared" ref="C16:U16" si="6">SUM(C10:C15)</f>
        <v>180645.41510000004</v>
      </c>
      <c r="D16" s="54">
        <f t="shared" si="6"/>
        <v>167041.91099999999</v>
      </c>
      <c r="E16" s="45">
        <f t="shared" si="6"/>
        <v>1518906</v>
      </c>
      <c r="F16" s="54">
        <f t="shared" si="6"/>
        <v>181755.02499999997</v>
      </c>
      <c r="G16" s="44">
        <f t="shared" si="6"/>
        <v>99999</v>
      </c>
      <c r="H16" s="54">
        <f t="shared" si="6"/>
        <v>73084.502999999997</v>
      </c>
      <c r="I16" s="54">
        <f t="shared" si="6"/>
        <v>65246.880000000026</v>
      </c>
      <c r="J16" s="45">
        <f t="shared" si="6"/>
        <v>92369</v>
      </c>
      <c r="K16" s="54">
        <f t="shared" si="6"/>
        <v>57969.9</v>
      </c>
      <c r="L16" s="44">
        <f t="shared" si="6"/>
        <v>20348</v>
      </c>
      <c r="M16" s="54">
        <f t="shared" si="6"/>
        <v>384198.30399999989</v>
      </c>
      <c r="N16" s="54">
        <f t="shared" si="6"/>
        <v>354451.09399999998</v>
      </c>
      <c r="O16" s="45">
        <f t="shared" si="6"/>
        <v>12253</v>
      </c>
      <c r="P16" s="54">
        <f t="shared" si="6"/>
        <v>79546.356</v>
      </c>
      <c r="Q16" s="44">
        <f t="shared" si="6"/>
        <v>1464606</v>
      </c>
      <c r="R16" s="54">
        <f t="shared" si="6"/>
        <v>637928.2220999999</v>
      </c>
      <c r="S16" s="54">
        <f t="shared" si="6"/>
        <v>586739.88500000001</v>
      </c>
      <c r="T16" s="45">
        <f t="shared" si="6"/>
        <v>1623528</v>
      </c>
      <c r="U16" s="60">
        <f t="shared" si="6"/>
        <v>319271.28100000002</v>
      </c>
    </row>
    <row r="17" spans="1:231" x14ac:dyDescent="0.2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25">
      <c r="A18" s="10" t="s">
        <v>38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61" t="s">
        <v>6</v>
      </c>
      <c r="O18" s="61"/>
      <c r="P18" s="61"/>
      <c r="Q18" s="11"/>
    </row>
    <row r="19" spans="1:231" ht="13.5" customHeight="1" thickBot="1" x14ac:dyDescent="0.25">
      <c r="A19" s="68" t="s">
        <v>13</v>
      </c>
      <c r="B19" s="80" t="s">
        <v>3</v>
      </c>
      <c r="C19" s="81"/>
      <c r="D19" s="81"/>
      <c r="E19" s="81"/>
      <c r="F19" s="82"/>
      <c r="G19" s="80" t="s">
        <v>4</v>
      </c>
      <c r="H19" s="81"/>
      <c r="I19" s="81"/>
      <c r="J19" s="81"/>
      <c r="K19" s="83"/>
      <c r="L19" s="80" t="s">
        <v>5</v>
      </c>
      <c r="M19" s="81"/>
      <c r="N19" s="81"/>
      <c r="O19" s="81"/>
      <c r="P19" s="82"/>
      <c r="Q19" s="11"/>
    </row>
    <row r="20" spans="1:231" ht="13.5" customHeight="1" thickBot="1" x14ac:dyDescent="0.25">
      <c r="A20" s="69"/>
      <c r="B20" s="76" t="s">
        <v>17</v>
      </c>
      <c r="C20" s="77"/>
      <c r="D20" s="27" t="s">
        <v>18</v>
      </c>
      <c r="E20" s="78" t="s">
        <v>19</v>
      </c>
      <c r="F20" s="79"/>
      <c r="G20" s="77" t="s">
        <v>17</v>
      </c>
      <c r="H20" s="77"/>
      <c r="I20" s="27" t="s">
        <v>18</v>
      </c>
      <c r="J20" s="78" t="s">
        <v>19</v>
      </c>
      <c r="K20" s="84"/>
      <c r="L20" s="76" t="s">
        <v>17</v>
      </c>
      <c r="M20" s="77"/>
      <c r="N20" s="27" t="s">
        <v>18</v>
      </c>
      <c r="O20" s="78" t="s">
        <v>19</v>
      </c>
      <c r="P20" s="79"/>
      <c r="Q20" s="11"/>
    </row>
    <row r="21" spans="1:231" ht="42.75" thickBot="1" x14ac:dyDescent="0.25">
      <c r="A21" s="69"/>
      <c r="B21" s="28" t="s">
        <v>20</v>
      </c>
      <c r="C21" s="29" t="s">
        <v>21</v>
      </c>
      <c r="D21" s="29" t="s">
        <v>11</v>
      </c>
      <c r="E21" s="29" t="s">
        <v>22</v>
      </c>
      <c r="F21" s="29" t="s">
        <v>11</v>
      </c>
      <c r="G21" s="28" t="s">
        <v>20</v>
      </c>
      <c r="H21" s="29" t="s">
        <v>21</v>
      </c>
      <c r="I21" s="29" t="s">
        <v>11</v>
      </c>
      <c r="J21" s="29" t="s">
        <v>22</v>
      </c>
      <c r="K21" s="37" t="s">
        <v>11</v>
      </c>
      <c r="L21" s="28" t="s">
        <v>20</v>
      </c>
      <c r="M21" s="29" t="s">
        <v>21</v>
      </c>
      <c r="N21" s="29" t="s">
        <v>11</v>
      </c>
      <c r="O21" s="29" t="s">
        <v>22</v>
      </c>
      <c r="P21" s="30" t="s">
        <v>11</v>
      </c>
      <c r="Q21" s="11"/>
    </row>
    <row r="22" spans="1:231" ht="13.5" thickBot="1" x14ac:dyDescent="0.25">
      <c r="A22" s="70"/>
      <c r="B22" s="31">
        <v>1</v>
      </c>
      <c r="C22" s="32">
        <v>2</v>
      </c>
      <c r="D22" s="32">
        <v>3</v>
      </c>
      <c r="E22" s="32">
        <v>4</v>
      </c>
      <c r="F22" s="32">
        <v>5</v>
      </c>
      <c r="G22" s="31">
        <v>6</v>
      </c>
      <c r="H22" s="32">
        <v>7</v>
      </c>
      <c r="I22" s="32">
        <v>8</v>
      </c>
      <c r="J22" s="32">
        <v>9</v>
      </c>
      <c r="K22" s="38">
        <v>10</v>
      </c>
      <c r="L22" s="31" t="s">
        <v>28</v>
      </c>
      <c r="M22" s="32" t="s">
        <v>29</v>
      </c>
      <c r="N22" s="32" t="s">
        <v>30</v>
      </c>
      <c r="O22" s="32" t="s">
        <v>31</v>
      </c>
      <c r="P22" s="36" t="s">
        <v>32</v>
      </c>
      <c r="Q22" s="11"/>
    </row>
    <row r="23" spans="1:231" x14ac:dyDescent="0.2">
      <c r="A23" s="3" t="s">
        <v>7</v>
      </c>
      <c r="B23" s="47">
        <v>1245525</v>
      </c>
      <c r="C23" s="51">
        <v>114530.40899999997</v>
      </c>
      <c r="D23" s="51">
        <v>114409.73199999999</v>
      </c>
      <c r="E23" s="48">
        <v>1583499</v>
      </c>
      <c r="F23" s="51">
        <v>126521.51700000004</v>
      </c>
      <c r="G23" s="47">
        <v>71869</v>
      </c>
      <c r="H23" s="51">
        <v>381903.36499999987</v>
      </c>
      <c r="I23" s="51">
        <v>335150.95600000001</v>
      </c>
      <c r="J23" s="48">
        <v>103305</v>
      </c>
      <c r="K23" s="51">
        <v>97062.355000000025</v>
      </c>
      <c r="L23" s="47">
        <f>B23+G23</f>
        <v>1317394</v>
      </c>
      <c r="M23" s="51">
        <f t="shared" ref="M23:P23" si="7">C23+H23</f>
        <v>496433.77399999986</v>
      </c>
      <c r="N23" s="51">
        <f t="shared" si="7"/>
        <v>449560.68799999997</v>
      </c>
      <c r="O23" s="48">
        <f t="shared" si="7"/>
        <v>1686804</v>
      </c>
      <c r="P23" s="57">
        <f t="shared" si="7"/>
        <v>223583.87200000006</v>
      </c>
      <c r="Q23" s="6"/>
      <c r="R23" s="35"/>
      <c r="S23" s="6"/>
      <c r="T23" s="6"/>
      <c r="U23" s="6"/>
    </row>
    <row r="24" spans="1:231" x14ac:dyDescent="0.2">
      <c r="A24" s="4" t="s">
        <v>8</v>
      </c>
      <c r="B24" s="40">
        <v>267338</v>
      </c>
      <c r="C24" s="52">
        <v>17175.607000000007</v>
      </c>
      <c r="D24" s="52">
        <v>15386.227999999999</v>
      </c>
      <c r="E24" s="41">
        <v>346744</v>
      </c>
      <c r="F24" s="55">
        <v>22221.082809</v>
      </c>
      <c r="G24" s="40">
        <v>3421</v>
      </c>
      <c r="H24" s="52">
        <v>53022.311999999998</v>
      </c>
      <c r="I24" s="52">
        <v>50298.901999999995</v>
      </c>
      <c r="J24" s="41">
        <v>5524</v>
      </c>
      <c r="K24" s="55">
        <v>6523.0399999999991</v>
      </c>
      <c r="L24" s="40">
        <f t="shared" ref="L24:L28" si="8">B24+G24</f>
        <v>270759</v>
      </c>
      <c r="M24" s="52">
        <f t="shared" ref="M24:M28" si="9">C24+H24</f>
        <v>70197.919000000009</v>
      </c>
      <c r="N24" s="52">
        <f t="shared" ref="N24:N28" si="10">D24+I24</f>
        <v>65685.12999999999</v>
      </c>
      <c r="O24" s="41">
        <f t="shared" ref="O24:O28" si="11">E24+J24</f>
        <v>352268</v>
      </c>
      <c r="P24" s="58">
        <f t="shared" ref="P24:P28" si="12">F24+K24</f>
        <v>28744.122809</v>
      </c>
      <c r="Q24" s="6"/>
      <c r="R24" s="35"/>
      <c r="S24" s="6"/>
      <c r="T24" s="6"/>
      <c r="U24" s="6"/>
    </row>
    <row r="25" spans="1:231" x14ac:dyDescent="0.2">
      <c r="A25" s="4" t="s">
        <v>16</v>
      </c>
      <c r="B25" s="40">
        <v>32295</v>
      </c>
      <c r="C25" s="52">
        <v>4974.1350000000002</v>
      </c>
      <c r="D25" s="52">
        <v>4077.3540000000003</v>
      </c>
      <c r="E25" s="41">
        <v>39080</v>
      </c>
      <c r="F25" s="55">
        <v>5231.8570000000009</v>
      </c>
      <c r="G25" s="40">
        <v>1616</v>
      </c>
      <c r="H25" s="52">
        <v>1743.33</v>
      </c>
      <c r="I25" s="52">
        <v>1655.2429999999999</v>
      </c>
      <c r="J25" s="41">
        <v>2839</v>
      </c>
      <c r="K25" s="55">
        <v>930.45500000000004</v>
      </c>
      <c r="L25" s="40">
        <f t="shared" si="8"/>
        <v>33911</v>
      </c>
      <c r="M25" s="52">
        <f t="shared" si="9"/>
        <v>6717.4650000000001</v>
      </c>
      <c r="N25" s="52">
        <f t="shared" si="10"/>
        <v>5732.5969999999998</v>
      </c>
      <c r="O25" s="41">
        <f t="shared" si="11"/>
        <v>41919</v>
      </c>
      <c r="P25" s="58">
        <f t="shared" si="12"/>
        <v>6162.3120000000008</v>
      </c>
      <c r="Q25" s="6"/>
      <c r="R25" s="35"/>
      <c r="S25" s="6"/>
      <c r="T25" s="6"/>
      <c r="U25" s="6"/>
    </row>
    <row r="26" spans="1:231" x14ac:dyDescent="0.2">
      <c r="A26" s="4" t="s">
        <v>14</v>
      </c>
      <c r="B26" s="40">
        <v>1121</v>
      </c>
      <c r="C26" s="52">
        <v>66.02600000000001</v>
      </c>
      <c r="D26" s="52">
        <v>50.378999999999991</v>
      </c>
      <c r="E26" s="41">
        <v>1203</v>
      </c>
      <c r="F26" s="55">
        <v>99.432000000000031</v>
      </c>
      <c r="G26" s="40">
        <v>39</v>
      </c>
      <c r="H26" s="52">
        <v>123.95899999999999</v>
      </c>
      <c r="I26" s="52">
        <v>88.155999999999992</v>
      </c>
      <c r="J26" s="41">
        <v>43</v>
      </c>
      <c r="K26" s="55">
        <v>15.952000000000002</v>
      </c>
      <c r="L26" s="40">
        <f t="shared" si="8"/>
        <v>1160</v>
      </c>
      <c r="M26" s="52">
        <f t="shared" si="9"/>
        <v>189.98500000000001</v>
      </c>
      <c r="N26" s="52">
        <f t="shared" si="10"/>
        <v>138.53499999999997</v>
      </c>
      <c r="O26" s="41">
        <f t="shared" si="11"/>
        <v>1246</v>
      </c>
      <c r="P26" s="58">
        <f t="shared" si="12"/>
        <v>115.38400000000003</v>
      </c>
      <c r="Q26" s="6"/>
      <c r="R26" s="35"/>
      <c r="S26" s="6"/>
      <c r="T26" s="6"/>
      <c r="U26" s="6"/>
    </row>
    <row r="27" spans="1:231" x14ac:dyDescent="0.2">
      <c r="A27" s="4" t="s">
        <v>10</v>
      </c>
      <c r="B27" s="40">
        <v>20375</v>
      </c>
      <c r="C27" s="52">
        <v>2373.6999999999998</v>
      </c>
      <c r="D27" s="52">
        <v>1586.982</v>
      </c>
      <c r="E27" s="41">
        <v>23092</v>
      </c>
      <c r="F27" s="55">
        <v>1419.847</v>
      </c>
      <c r="G27" s="40">
        <v>1441</v>
      </c>
      <c r="H27" s="52">
        <v>153.29599999999999</v>
      </c>
      <c r="I27" s="52">
        <v>118.46700000000001</v>
      </c>
      <c r="J27" s="41">
        <v>2514</v>
      </c>
      <c r="K27" s="55">
        <v>304.95900000000006</v>
      </c>
      <c r="L27" s="40">
        <f t="shared" si="8"/>
        <v>21816</v>
      </c>
      <c r="M27" s="52">
        <f t="shared" si="9"/>
        <v>2526.9959999999996</v>
      </c>
      <c r="N27" s="52">
        <f t="shared" si="10"/>
        <v>1705.4490000000001</v>
      </c>
      <c r="O27" s="41">
        <f t="shared" si="11"/>
        <v>25606</v>
      </c>
      <c r="P27" s="58">
        <f t="shared" si="12"/>
        <v>1724.806</v>
      </c>
      <c r="Q27" s="6"/>
      <c r="R27" s="35"/>
      <c r="S27" s="6"/>
      <c r="T27" s="6"/>
      <c r="U27" s="6"/>
    </row>
    <row r="28" spans="1:231" ht="13.5" thickBot="1" x14ac:dyDescent="0.25">
      <c r="A28" s="5" t="s">
        <v>15</v>
      </c>
      <c r="B28" s="42">
        <v>3484</v>
      </c>
      <c r="C28" s="53">
        <v>482.22900000000004</v>
      </c>
      <c r="D28" s="53">
        <v>408.10299999999995</v>
      </c>
      <c r="E28" s="43">
        <v>5844</v>
      </c>
      <c r="F28" s="56">
        <v>745.88400000000001</v>
      </c>
      <c r="G28" s="42">
        <v>636</v>
      </c>
      <c r="H28" s="53">
        <v>207.20099999999999</v>
      </c>
      <c r="I28" s="53">
        <v>147.34800000000001</v>
      </c>
      <c r="J28" s="43">
        <v>2309</v>
      </c>
      <c r="K28" s="56">
        <v>478.51</v>
      </c>
      <c r="L28" s="42">
        <f t="shared" si="8"/>
        <v>4120</v>
      </c>
      <c r="M28" s="53">
        <f t="shared" si="9"/>
        <v>689.43000000000006</v>
      </c>
      <c r="N28" s="53">
        <f t="shared" si="10"/>
        <v>555.45100000000002</v>
      </c>
      <c r="O28" s="43">
        <f t="shared" si="11"/>
        <v>8153</v>
      </c>
      <c r="P28" s="59">
        <f t="shared" si="12"/>
        <v>1224.394</v>
      </c>
      <c r="Q28" s="6"/>
      <c r="R28" s="35"/>
      <c r="S28" s="6"/>
      <c r="T28" s="6"/>
      <c r="U28" s="6"/>
    </row>
    <row r="29" spans="1:231" s="2" customFormat="1" ht="14.25" thickTop="1" thickBot="1" x14ac:dyDescent="0.25">
      <c r="A29" s="18" t="s">
        <v>9</v>
      </c>
      <c r="B29" s="44">
        <f t="shared" ref="B29:P29" si="13">SUM(B23:B28)</f>
        <v>1570138</v>
      </c>
      <c r="C29" s="54">
        <f t="shared" si="13"/>
        <v>139602.106</v>
      </c>
      <c r="D29" s="54">
        <f t="shared" si="13"/>
        <v>135918.77799999996</v>
      </c>
      <c r="E29" s="45">
        <f t="shared" si="13"/>
        <v>1999462</v>
      </c>
      <c r="F29" s="54">
        <f t="shared" si="13"/>
        <v>156239.61980900003</v>
      </c>
      <c r="G29" s="44">
        <f t="shared" si="13"/>
        <v>79022</v>
      </c>
      <c r="H29" s="54">
        <f t="shared" si="13"/>
        <v>437153.46299999981</v>
      </c>
      <c r="I29" s="54">
        <f t="shared" si="13"/>
        <v>387459.07200000004</v>
      </c>
      <c r="J29" s="45">
        <f t="shared" si="13"/>
        <v>116534</v>
      </c>
      <c r="K29" s="54">
        <f t="shared" si="13"/>
        <v>105315.27100000002</v>
      </c>
      <c r="L29" s="44">
        <f t="shared" si="13"/>
        <v>1649160</v>
      </c>
      <c r="M29" s="54">
        <f t="shared" si="13"/>
        <v>576755.5689999999</v>
      </c>
      <c r="N29" s="54">
        <f t="shared" si="13"/>
        <v>523377.85</v>
      </c>
      <c r="O29" s="45">
        <f t="shared" si="13"/>
        <v>2115996</v>
      </c>
      <c r="P29" s="60">
        <f t="shared" si="13"/>
        <v>261554.89080900006</v>
      </c>
      <c r="Q29" s="7"/>
      <c r="R29" s="8"/>
      <c r="S29" s="7"/>
      <c r="T29" s="7"/>
      <c r="U29" s="7"/>
      <c r="V29" s="6"/>
      <c r="W29" s="17"/>
      <c r="X29" s="17"/>
      <c r="Y29" s="17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7"/>
      <c r="AW29" s="17"/>
      <c r="AX29" s="17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7"/>
      <c r="BV29" s="17"/>
      <c r="BW29" s="17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7"/>
      <c r="CU29" s="17"/>
      <c r="CV29" s="17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7"/>
      <c r="DT29" s="17"/>
      <c r="DU29" s="17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7"/>
      <c r="ES29" s="17"/>
      <c r="ET29" s="17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7"/>
      <c r="FR29" s="17"/>
      <c r="FS29" s="17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7"/>
      <c r="GQ29" s="17"/>
      <c r="GR29" s="17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7"/>
      <c r="HP29" s="17"/>
      <c r="HQ29" s="17"/>
      <c r="HR29" s="15"/>
      <c r="HS29" s="6"/>
      <c r="HT29" s="6"/>
      <c r="HU29" s="6"/>
      <c r="HV29" s="6"/>
      <c r="HW29" s="6"/>
    </row>
    <row r="30" spans="1:231" x14ac:dyDescent="0.2">
      <c r="O30" s="2"/>
      <c r="P30" s="49"/>
      <c r="Q30" s="50"/>
      <c r="R30" s="50"/>
      <c r="S30" s="49"/>
      <c r="T30" s="50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25">
      <c r="A31" s="10" t="s">
        <v>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61" t="s">
        <v>6</v>
      </c>
      <c r="O31" s="61"/>
      <c r="P31" s="61"/>
      <c r="Q31" s="11"/>
    </row>
    <row r="32" spans="1:231" ht="13.5" thickBot="1" x14ac:dyDescent="0.25">
      <c r="A32" s="68" t="s">
        <v>13</v>
      </c>
      <c r="B32" s="80" t="s">
        <v>34</v>
      </c>
      <c r="C32" s="81"/>
      <c r="D32" s="81"/>
      <c r="E32" s="81"/>
      <c r="F32" s="82"/>
      <c r="G32" s="80" t="s">
        <v>35</v>
      </c>
      <c r="H32" s="81"/>
      <c r="I32" s="81"/>
      <c r="J32" s="81"/>
      <c r="K32" s="83"/>
      <c r="L32" s="80" t="s">
        <v>36</v>
      </c>
      <c r="M32" s="81"/>
      <c r="N32" s="81"/>
      <c r="O32" s="81"/>
      <c r="P32" s="82"/>
      <c r="Q32" s="11"/>
    </row>
    <row r="33" spans="1:21" ht="13.5" customHeight="1" thickBot="1" x14ac:dyDescent="0.25">
      <c r="A33" s="69"/>
      <c r="B33" s="76" t="s">
        <v>17</v>
      </c>
      <c r="C33" s="77"/>
      <c r="D33" s="27" t="s">
        <v>18</v>
      </c>
      <c r="E33" s="78" t="s">
        <v>19</v>
      </c>
      <c r="F33" s="79"/>
      <c r="G33" s="77" t="s">
        <v>17</v>
      </c>
      <c r="H33" s="77"/>
      <c r="I33" s="27" t="s">
        <v>18</v>
      </c>
      <c r="J33" s="78" t="s">
        <v>19</v>
      </c>
      <c r="K33" s="84"/>
      <c r="L33" s="76" t="s">
        <v>17</v>
      </c>
      <c r="M33" s="77"/>
      <c r="N33" s="27" t="s">
        <v>18</v>
      </c>
      <c r="O33" s="78" t="s">
        <v>19</v>
      </c>
      <c r="P33" s="79"/>
      <c r="Q33" s="11"/>
    </row>
    <row r="34" spans="1:21" ht="42.75" thickBot="1" x14ac:dyDescent="0.25">
      <c r="A34" s="69"/>
      <c r="B34" s="28" t="s">
        <v>20</v>
      </c>
      <c r="C34" s="29" t="s">
        <v>21</v>
      </c>
      <c r="D34" s="29" t="s">
        <v>11</v>
      </c>
      <c r="E34" s="29" t="s">
        <v>22</v>
      </c>
      <c r="F34" s="29" t="s">
        <v>11</v>
      </c>
      <c r="G34" s="28" t="s">
        <v>20</v>
      </c>
      <c r="H34" s="29" t="s">
        <v>21</v>
      </c>
      <c r="I34" s="29" t="s">
        <v>11</v>
      </c>
      <c r="J34" s="29" t="s">
        <v>22</v>
      </c>
      <c r="K34" s="37" t="s">
        <v>11</v>
      </c>
      <c r="L34" s="28" t="s">
        <v>20</v>
      </c>
      <c r="M34" s="29" t="s">
        <v>21</v>
      </c>
      <c r="N34" s="29" t="s">
        <v>11</v>
      </c>
      <c r="O34" s="29" t="s">
        <v>22</v>
      </c>
      <c r="P34" s="30" t="s">
        <v>11</v>
      </c>
      <c r="Q34" s="11"/>
    </row>
    <row r="35" spans="1:21" ht="13.5" thickBot="1" x14ac:dyDescent="0.25">
      <c r="A35" s="70"/>
      <c r="B35" s="31">
        <v>1</v>
      </c>
      <c r="C35" s="32">
        <v>2</v>
      </c>
      <c r="D35" s="32">
        <v>3</v>
      </c>
      <c r="E35" s="32">
        <v>4</v>
      </c>
      <c r="F35" s="32">
        <v>5</v>
      </c>
      <c r="G35" s="31">
        <v>6</v>
      </c>
      <c r="H35" s="32">
        <v>7</v>
      </c>
      <c r="I35" s="32">
        <v>8</v>
      </c>
      <c r="J35" s="32">
        <v>9</v>
      </c>
      <c r="K35" s="38">
        <v>10</v>
      </c>
      <c r="L35" s="31" t="s">
        <v>28</v>
      </c>
      <c r="M35" s="32" t="s">
        <v>29</v>
      </c>
      <c r="N35" s="32" t="s">
        <v>30</v>
      </c>
      <c r="O35" s="32" t="s">
        <v>31</v>
      </c>
      <c r="P35" s="36" t="s">
        <v>32</v>
      </c>
      <c r="Q35" s="11"/>
    </row>
    <row r="36" spans="1:21" x14ac:dyDescent="0.2">
      <c r="A36" s="3" t="s">
        <v>7</v>
      </c>
      <c r="B36" s="47">
        <f>Q10</f>
        <v>1242785</v>
      </c>
      <c r="C36" s="51">
        <f t="shared" ref="C36:F36" si="14">R10</f>
        <v>508086.424</v>
      </c>
      <c r="D36" s="51">
        <f t="shared" si="14"/>
        <v>474284.98800000001</v>
      </c>
      <c r="E36" s="48">
        <f t="shared" si="14"/>
        <v>1361452</v>
      </c>
      <c r="F36" s="51">
        <f t="shared" si="14"/>
        <v>243653.27599999998</v>
      </c>
      <c r="G36" s="47">
        <f>L23</f>
        <v>1317394</v>
      </c>
      <c r="H36" s="51">
        <f t="shared" ref="H36:K36" si="15">M23</f>
        <v>496433.77399999986</v>
      </c>
      <c r="I36" s="51">
        <f t="shared" si="15"/>
        <v>449560.68799999997</v>
      </c>
      <c r="J36" s="48">
        <f t="shared" si="15"/>
        <v>1686804</v>
      </c>
      <c r="K36" s="51">
        <f t="shared" si="15"/>
        <v>223583.87200000006</v>
      </c>
      <c r="L36" s="47">
        <f>B36+G36</f>
        <v>2560179</v>
      </c>
      <c r="M36" s="51">
        <f t="shared" ref="M36:P36" si="16">C36+H36</f>
        <v>1004520.1979999999</v>
      </c>
      <c r="N36" s="51">
        <f t="shared" si="16"/>
        <v>923845.67599999998</v>
      </c>
      <c r="O36" s="48">
        <f t="shared" si="16"/>
        <v>3048256</v>
      </c>
      <c r="P36" s="57">
        <f t="shared" si="16"/>
        <v>467237.14800000004</v>
      </c>
      <c r="Q36" s="6"/>
      <c r="R36" s="35"/>
      <c r="S36" s="6"/>
      <c r="T36" s="6"/>
      <c r="U36" s="6"/>
    </row>
    <row r="37" spans="1:21" x14ac:dyDescent="0.2">
      <c r="A37" s="4" t="s">
        <v>8</v>
      </c>
      <c r="B37" s="40">
        <f t="shared" ref="B37:B41" si="17">Q11</f>
        <v>185276</v>
      </c>
      <c r="C37" s="52">
        <f t="shared" ref="C37:C41" si="18">R11</f>
        <v>117193.3211</v>
      </c>
      <c r="D37" s="52">
        <f t="shared" ref="D37:D41" si="19">S11</f>
        <v>102912.67</v>
      </c>
      <c r="E37" s="41">
        <f t="shared" ref="E37:E41" si="20">T11</f>
        <v>222806</v>
      </c>
      <c r="F37" s="55">
        <f t="shared" ref="F37:F41" si="21">U11</f>
        <v>64603.052000000011</v>
      </c>
      <c r="G37" s="40">
        <f t="shared" ref="G37:G41" si="22">L24</f>
        <v>270759</v>
      </c>
      <c r="H37" s="52">
        <f t="shared" ref="H37:H41" si="23">M24</f>
        <v>70197.919000000009</v>
      </c>
      <c r="I37" s="52">
        <f t="shared" ref="I37:I41" si="24">N24</f>
        <v>65685.12999999999</v>
      </c>
      <c r="J37" s="41">
        <f t="shared" ref="J37:J41" si="25">O24</f>
        <v>352268</v>
      </c>
      <c r="K37" s="55">
        <f t="shared" ref="K37:K41" si="26">P24</f>
        <v>28744.122809</v>
      </c>
      <c r="L37" s="40">
        <f t="shared" ref="L37:L41" si="27">B37+G37</f>
        <v>456035</v>
      </c>
      <c r="M37" s="52">
        <f t="shared" ref="M37:M41" si="28">C37+H37</f>
        <v>187391.2401</v>
      </c>
      <c r="N37" s="52">
        <f t="shared" ref="N37:N41" si="29">D37+I37</f>
        <v>168597.8</v>
      </c>
      <c r="O37" s="41">
        <f t="shared" ref="O37:O41" si="30">E37+J37</f>
        <v>575074</v>
      </c>
      <c r="P37" s="58">
        <f t="shared" ref="P37:P41" si="31">F37+K37</f>
        <v>93347.174809000018</v>
      </c>
      <c r="Q37" s="6"/>
      <c r="R37" s="35"/>
      <c r="S37" s="6"/>
      <c r="T37" s="6"/>
      <c r="U37" s="6"/>
    </row>
    <row r="38" spans="1:21" x14ac:dyDescent="0.2">
      <c r="A38" s="4" t="s">
        <v>16</v>
      </c>
      <c r="B38" s="40">
        <f t="shared" si="17"/>
        <v>28403</v>
      </c>
      <c r="C38" s="52">
        <f t="shared" si="18"/>
        <v>9109.93</v>
      </c>
      <c r="D38" s="52">
        <f t="shared" si="19"/>
        <v>7082.0309999999999</v>
      </c>
      <c r="E38" s="41">
        <f t="shared" si="20"/>
        <v>29501</v>
      </c>
      <c r="F38" s="55">
        <f t="shared" si="21"/>
        <v>8334.8849999999984</v>
      </c>
      <c r="G38" s="40">
        <f t="shared" si="22"/>
        <v>33911</v>
      </c>
      <c r="H38" s="52">
        <f t="shared" si="23"/>
        <v>6717.4650000000001</v>
      </c>
      <c r="I38" s="52">
        <f t="shared" si="24"/>
        <v>5732.5969999999998</v>
      </c>
      <c r="J38" s="41">
        <f t="shared" si="25"/>
        <v>41919</v>
      </c>
      <c r="K38" s="55">
        <f t="shared" si="26"/>
        <v>6162.3120000000008</v>
      </c>
      <c r="L38" s="40">
        <f t="shared" si="27"/>
        <v>62314</v>
      </c>
      <c r="M38" s="52">
        <f t="shared" si="28"/>
        <v>15827.395</v>
      </c>
      <c r="N38" s="52">
        <f t="shared" si="29"/>
        <v>12814.628000000001</v>
      </c>
      <c r="O38" s="41">
        <f t="shared" si="30"/>
        <v>71420</v>
      </c>
      <c r="P38" s="58">
        <f t="shared" si="31"/>
        <v>14497.197</v>
      </c>
      <c r="Q38" s="6"/>
      <c r="R38" s="35"/>
      <c r="S38" s="6"/>
      <c r="T38" s="6"/>
      <c r="U38" s="6"/>
    </row>
    <row r="39" spans="1:21" x14ac:dyDescent="0.2">
      <c r="A39" s="4" t="s">
        <v>14</v>
      </c>
      <c r="B39" s="40">
        <f t="shared" si="17"/>
        <v>6504</v>
      </c>
      <c r="C39" s="52">
        <f t="shared" si="18"/>
        <v>1934.6780000000003</v>
      </c>
      <c r="D39" s="52">
        <f t="shared" si="19"/>
        <v>791.00599999999997</v>
      </c>
      <c r="E39" s="41">
        <f t="shared" si="20"/>
        <v>7026</v>
      </c>
      <c r="F39" s="55">
        <f t="shared" si="21"/>
        <v>2231.8249999999998</v>
      </c>
      <c r="G39" s="40">
        <f t="shared" si="22"/>
        <v>1160</v>
      </c>
      <c r="H39" s="52">
        <f t="shared" si="23"/>
        <v>189.98500000000001</v>
      </c>
      <c r="I39" s="52">
        <f t="shared" si="24"/>
        <v>138.53499999999997</v>
      </c>
      <c r="J39" s="41">
        <f t="shared" si="25"/>
        <v>1246</v>
      </c>
      <c r="K39" s="55">
        <f t="shared" si="26"/>
        <v>115.38400000000003</v>
      </c>
      <c r="L39" s="40">
        <f t="shared" si="27"/>
        <v>7664</v>
      </c>
      <c r="M39" s="52">
        <f t="shared" si="28"/>
        <v>2124.6630000000005</v>
      </c>
      <c r="N39" s="52">
        <f t="shared" si="29"/>
        <v>929.54099999999994</v>
      </c>
      <c r="O39" s="41">
        <f t="shared" si="30"/>
        <v>8272</v>
      </c>
      <c r="P39" s="58">
        <f t="shared" si="31"/>
        <v>2347.2089999999998</v>
      </c>
      <c r="Q39" s="6"/>
      <c r="R39" s="35"/>
      <c r="S39" s="6"/>
      <c r="T39" s="6"/>
      <c r="U39" s="6"/>
    </row>
    <row r="40" spans="1:21" x14ac:dyDescent="0.2">
      <c r="A40" s="4" t="s">
        <v>10</v>
      </c>
      <c r="B40" s="40">
        <f t="shared" si="17"/>
        <v>440</v>
      </c>
      <c r="C40" s="52">
        <f t="shared" si="18"/>
        <v>1383.0809999999999</v>
      </c>
      <c r="D40" s="52">
        <f t="shared" si="19"/>
        <v>1435.8889999999999</v>
      </c>
      <c r="E40" s="41">
        <f t="shared" si="20"/>
        <v>604</v>
      </c>
      <c r="F40" s="55">
        <f t="shared" si="21"/>
        <v>165.886</v>
      </c>
      <c r="G40" s="40">
        <f t="shared" si="22"/>
        <v>21816</v>
      </c>
      <c r="H40" s="52">
        <f t="shared" si="23"/>
        <v>2526.9959999999996</v>
      </c>
      <c r="I40" s="52">
        <f t="shared" si="24"/>
        <v>1705.4490000000001</v>
      </c>
      <c r="J40" s="41">
        <f t="shared" si="25"/>
        <v>25606</v>
      </c>
      <c r="K40" s="55">
        <f t="shared" si="26"/>
        <v>1724.806</v>
      </c>
      <c r="L40" s="40">
        <f t="shared" si="27"/>
        <v>22256</v>
      </c>
      <c r="M40" s="52">
        <f t="shared" si="28"/>
        <v>3910.0769999999993</v>
      </c>
      <c r="N40" s="52">
        <f t="shared" si="29"/>
        <v>3141.3379999999997</v>
      </c>
      <c r="O40" s="41">
        <f t="shared" si="30"/>
        <v>26210</v>
      </c>
      <c r="P40" s="58">
        <f t="shared" si="31"/>
        <v>1890.692</v>
      </c>
      <c r="Q40" s="6"/>
      <c r="R40" s="35"/>
      <c r="S40" s="6"/>
      <c r="T40" s="6"/>
      <c r="U40" s="6"/>
    </row>
    <row r="41" spans="1:21" ht="13.5" thickBot="1" x14ac:dyDescent="0.25">
      <c r="A41" s="39" t="s">
        <v>15</v>
      </c>
      <c r="B41" s="42">
        <f t="shared" si="17"/>
        <v>1198</v>
      </c>
      <c r="C41" s="53">
        <f t="shared" si="18"/>
        <v>220.78800000000001</v>
      </c>
      <c r="D41" s="53">
        <f t="shared" si="19"/>
        <v>233.30100000000002</v>
      </c>
      <c r="E41" s="43">
        <f t="shared" si="20"/>
        <v>2139</v>
      </c>
      <c r="F41" s="56">
        <f t="shared" si="21"/>
        <v>282.35700000000003</v>
      </c>
      <c r="G41" s="42">
        <f t="shared" si="22"/>
        <v>4120</v>
      </c>
      <c r="H41" s="53">
        <f t="shared" si="23"/>
        <v>689.43000000000006</v>
      </c>
      <c r="I41" s="53">
        <f t="shared" si="24"/>
        <v>555.45100000000002</v>
      </c>
      <c r="J41" s="43">
        <f t="shared" si="25"/>
        <v>8153</v>
      </c>
      <c r="K41" s="56">
        <f t="shared" si="26"/>
        <v>1224.394</v>
      </c>
      <c r="L41" s="42">
        <f t="shared" si="27"/>
        <v>5318</v>
      </c>
      <c r="M41" s="53">
        <f t="shared" si="28"/>
        <v>910.21800000000007</v>
      </c>
      <c r="N41" s="53">
        <f t="shared" si="29"/>
        <v>788.75200000000007</v>
      </c>
      <c r="O41" s="43">
        <f t="shared" si="30"/>
        <v>10292</v>
      </c>
      <c r="P41" s="59">
        <f t="shared" si="31"/>
        <v>1506.751</v>
      </c>
      <c r="Q41" s="6"/>
      <c r="R41" s="35"/>
      <c r="S41" s="6"/>
      <c r="T41" s="6"/>
      <c r="U41" s="6"/>
    </row>
    <row r="42" spans="1:21" ht="14.25" thickTop="1" thickBot="1" x14ac:dyDescent="0.25">
      <c r="A42" s="19" t="s">
        <v>9</v>
      </c>
      <c r="B42" s="44">
        <f t="shared" ref="B42:P42" si="32">SUM(B36:B41)</f>
        <v>1464606</v>
      </c>
      <c r="C42" s="54">
        <f t="shared" si="32"/>
        <v>637928.2220999999</v>
      </c>
      <c r="D42" s="54">
        <f t="shared" si="32"/>
        <v>586739.88500000001</v>
      </c>
      <c r="E42" s="45">
        <f t="shared" si="32"/>
        <v>1623528</v>
      </c>
      <c r="F42" s="54">
        <f t="shared" si="32"/>
        <v>319271.28100000002</v>
      </c>
      <c r="G42" s="44">
        <f t="shared" si="32"/>
        <v>1649160</v>
      </c>
      <c r="H42" s="54">
        <f t="shared" si="32"/>
        <v>576755.5689999999</v>
      </c>
      <c r="I42" s="54">
        <f t="shared" si="32"/>
        <v>523377.85</v>
      </c>
      <c r="J42" s="45">
        <f t="shared" si="32"/>
        <v>2115996</v>
      </c>
      <c r="K42" s="54">
        <f t="shared" si="32"/>
        <v>261554.89080900006</v>
      </c>
      <c r="L42" s="44">
        <f t="shared" si="32"/>
        <v>3113766</v>
      </c>
      <c r="M42" s="54">
        <f t="shared" si="32"/>
        <v>1214683.7911</v>
      </c>
      <c r="N42" s="54">
        <f t="shared" si="32"/>
        <v>1110117.7350000001</v>
      </c>
      <c r="O42" s="45">
        <f t="shared" si="32"/>
        <v>3739524</v>
      </c>
      <c r="P42" s="60">
        <f t="shared" si="32"/>
        <v>580826.1718090002</v>
      </c>
      <c r="Q42" s="7"/>
      <c r="R42" s="8"/>
      <c r="S42" s="7"/>
      <c r="T42" s="7"/>
      <c r="U42" s="7"/>
    </row>
    <row r="43" spans="1:21" x14ac:dyDescent="0.2">
      <c r="Q43" s="2"/>
      <c r="R43" s="2"/>
      <c r="S43" s="2"/>
      <c r="T43" s="2"/>
      <c r="U43" s="2"/>
    </row>
  </sheetData>
  <mergeCells count="38">
    <mergeCell ref="L7:M7"/>
    <mergeCell ref="L33:M33"/>
    <mergeCell ref="O33:P33"/>
    <mergeCell ref="A32:A35"/>
    <mergeCell ref="B33:C33"/>
    <mergeCell ref="E33:F33"/>
    <mergeCell ref="G33:H33"/>
    <mergeCell ref="J33:K33"/>
    <mergeCell ref="B32:F32"/>
    <mergeCell ref="G32:K32"/>
    <mergeCell ref="L32:P32"/>
    <mergeCell ref="N18:P18"/>
    <mergeCell ref="B20:C20"/>
    <mergeCell ref="E20:F20"/>
    <mergeCell ref="G20:H20"/>
    <mergeCell ref="J20:K20"/>
    <mergeCell ref="L20:M20"/>
    <mergeCell ref="O20:P20"/>
    <mergeCell ref="A19:A22"/>
    <mergeCell ref="B19:F19"/>
    <mergeCell ref="G19:K19"/>
    <mergeCell ref="L19:P19"/>
    <mergeCell ref="N31:P31"/>
    <mergeCell ref="A2:U2"/>
    <mergeCell ref="A3:U3"/>
    <mergeCell ref="S5:U5"/>
    <mergeCell ref="Q7:R7"/>
    <mergeCell ref="T7:U7"/>
    <mergeCell ref="A6:A9"/>
    <mergeCell ref="Q6:U6"/>
    <mergeCell ref="B6:F6"/>
    <mergeCell ref="G6:K6"/>
    <mergeCell ref="L6:P6"/>
    <mergeCell ref="B7:C7"/>
    <mergeCell ref="E7:F7"/>
    <mergeCell ref="G7:H7"/>
    <mergeCell ref="J7:K7"/>
    <mergeCell ref="O7:P7"/>
  </mergeCells>
  <phoneticPr fontId="13" type="noConversion"/>
  <printOptions horizontalCentered="1"/>
  <pageMargins left="0.45" right="0.7" top="0.75" bottom="0.75" header="0.3" footer="0.3"/>
  <pageSetup paperSize="5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657225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Saeed8752</cp:lastModifiedBy>
  <cp:lastPrinted>2019-08-22T09:12:50Z</cp:lastPrinted>
  <dcterms:created xsi:type="dcterms:W3CDTF">1996-10-14T23:33:28Z</dcterms:created>
  <dcterms:modified xsi:type="dcterms:W3CDTF">2020-09-07T07:10:49Z</dcterms:modified>
</cp:coreProperties>
</file>