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ACFID\Monthly Data\June 2024\District Wise\"/>
    </mc:Choice>
  </mc:AlternateContent>
  <bookViews>
    <workbookView xWindow="0" yWindow="0" windowWidth="19200" windowHeight="6640" tabRatio="831"/>
  </bookViews>
  <sheets>
    <sheet name="Farm and Non Farm Sectors" sheetId="94" r:id="rId1"/>
  </sheets>
  <calcPr calcId="162913"/>
  <fileRecoveryPr autoRecover="0"/>
</workbook>
</file>

<file path=xl/calcChain.xml><?xml version="1.0" encoding="utf-8"?>
<calcChain xmlns="http://schemas.openxmlformats.org/spreadsheetml/2006/main">
  <c r="Q9" i="94" l="1"/>
  <c r="Q10" i="94"/>
  <c r="Q11" i="94"/>
  <c r="Q12" i="94"/>
  <c r="Q13" i="94"/>
  <c r="Q14" i="94"/>
  <c r="Q15" i="94"/>
  <c r="Q16" i="94"/>
  <c r="Q17" i="94"/>
  <c r="Q18" i="94"/>
  <c r="Q19" i="94"/>
  <c r="Q20" i="94"/>
  <c r="Q21" i="94"/>
  <c r="Q22" i="94"/>
  <c r="Q23" i="94"/>
  <c r="Q24" i="94"/>
  <c r="Q25" i="94"/>
  <c r="Q26" i="94"/>
  <c r="Q27" i="94"/>
  <c r="Q28" i="94"/>
  <c r="Q29" i="94"/>
  <c r="Q30" i="94"/>
  <c r="Q31" i="94"/>
  <c r="Q32" i="94"/>
  <c r="Q33" i="94"/>
  <c r="Q34" i="94"/>
  <c r="Q35" i="94"/>
  <c r="Q36" i="94"/>
  <c r="Q37" i="94"/>
  <c r="Q38" i="94"/>
  <c r="Q39" i="94"/>
  <c r="Q40" i="94"/>
  <c r="Q41" i="94"/>
  <c r="Q42" i="94"/>
  <c r="Q43" i="94"/>
  <c r="Q44" i="94"/>
  <c r="Q45" i="94"/>
  <c r="P474" i="94"/>
  <c r="N474" i="94"/>
  <c r="F447" i="94"/>
  <c r="P447" i="94"/>
  <c r="N440" i="94"/>
  <c r="M440" i="94"/>
  <c r="B447" i="94"/>
  <c r="P501" i="94"/>
  <c r="O501" i="94"/>
  <c r="N501" i="94"/>
  <c r="M501" i="94"/>
  <c r="L501" i="94"/>
  <c r="K500" i="94"/>
  <c r="K502" i="94"/>
  <c r="J500" i="94"/>
  <c r="J502" i="94"/>
  <c r="I500" i="94"/>
  <c r="I502" i="94"/>
  <c r="H500" i="94"/>
  <c r="H502" i="94"/>
  <c r="G500" i="94"/>
  <c r="G502" i="94"/>
  <c r="F500" i="94"/>
  <c r="F502" i="94"/>
  <c r="E500" i="94"/>
  <c r="E502" i="94"/>
  <c r="O502" i="94"/>
  <c r="D500" i="94"/>
  <c r="N500" i="94"/>
  <c r="C500" i="94"/>
  <c r="C502" i="94"/>
  <c r="M502" i="94"/>
  <c r="B500" i="94"/>
  <c r="B502" i="94"/>
  <c r="P499" i="94"/>
  <c r="O499" i="94"/>
  <c r="N499" i="94"/>
  <c r="M499" i="94"/>
  <c r="L499" i="94"/>
  <c r="P498" i="94"/>
  <c r="O498" i="94"/>
  <c r="N498" i="94"/>
  <c r="M498" i="94"/>
  <c r="L498" i="94"/>
  <c r="P497" i="94"/>
  <c r="O497" i="94"/>
  <c r="N497" i="94"/>
  <c r="M497" i="94"/>
  <c r="L497" i="94"/>
  <c r="P496" i="94"/>
  <c r="O496" i="94"/>
  <c r="N496" i="94"/>
  <c r="M496" i="94"/>
  <c r="L496" i="94"/>
  <c r="P495" i="94"/>
  <c r="O495" i="94"/>
  <c r="N495" i="94"/>
  <c r="M495" i="94"/>
  <c r="L495" i="94"/>
  <c r="P494" i="94"/>
  <c r="O494" i="94"/>
  <c r="N494" i="94"/>
  <c r="M494" i="94"/>
  <c r="L494" i="94"/>
  <c r="P493" i="94"/>
  <c r="O493" i="94"/>
  <c r="N493" i="94"/>
  <c r="M493" i="94"/>
  <c r="L493" i="94"/>
  <c r="P492" i="94"/>
  <c r="O492" i="94"/>
  <c r="N492" i="94"/>
  <c r="M492" i="94"/>
  <c r="L492" i="94"/>
  <c r="P479" i="94"/>
  <c r="P480" i="94"/>
  <c r="O479" i="94"/>
  <c r="N479" i="94"/>
  <c r="M479" i="94"/>
  <c r="L479" i="94"/>
  <c r="K478" i="94"/>
  <c r="K480" i="94"/>
  <c r="J478" i="94"/>
  <c r="J480" i="94"/>
  <c r="I478" i="94"/>
  <c r="I480" i="94"/>
  <c r="H478" i="94"/>
  <c r="H480" i="94"/>
  <c r="G478" i="94"/>
  <c r="G480" i="94"/>
  <c r="F478" i="94"/>
  <c r="F480" i="94"/>
  <c r="E478" i="94"/>
  <c r="E480" i="94"/>
  <c r="D478" i="94"/>
  <c r="D480" i="94"/>
  <c r="C478" i="94"/>
  <c r="M478" i="94"/>
  <c r="P477" i="94"/>
  <c r="O477" i="94"/>
  <c r="N477" i="94"/>
  <c r="M477" i="94"/>
  <c r="L477" i="94"/>
  <c r="P476" i="94"/>
  <c r="O476" i="94"/>
  <c r="N476" i="94"/>
  <c r="M476" i="94"/>
  <c r="L476" i="94"/>
  <c r="P475" i="94"/>
  <c r="O475" i="94"/>
  <c r="N475" i="94"/>
  <c r="M475" i="94"/>
  <c r="L475" i="94"/>
  <c r="O474" i="94"/>
  <c r="M474" i="94"/>
  <c r="P473" i="94"/>
  <c r="O473" i="94"/>
  <c r="N473" i="94"/>
  <c r="M473" i="94"/>
  <c r="L473" i="94"/>
  <c r="P472" i="94"/>
  <c r="O472" i="94"/>
  <c r="N472" i="94"/>
  <c r="M472" i="94"/>
  <c r="L472" i="94"/>
  <c r="P471" i="94"/>
  <c r="O471" i="94"/>
  <c r="N471" i="94"/>
  <c r="M471" i="94"/>
  <c r="L471" i="94"/>
  <c r="P470" i="94"/>
  <c r="O470" i="94"/>
  <c r="N470" i="94"/>
  <c r="M470" i="94"/>
  <c r="L470" i="94"/>
  <c r="P469" i="94"/>
  <c r="O469" i="94"/>
  <c r="N469" i="94"/>
  <c r="M469" i="94"/>
  <c r="L469" i="94"/>
  <c r="P468" i="94"/>
  <c r="O468" i="94"/>
  <c r="N468" i="94"/>
  <c r="M468" i="94"/>
  <c r="L468" i="94"/>
  <c r="P448" i="94"/>
  <c r="O448" i="94"/>
  <c r="N448" i="94"/>
  <c r="M448" i="94"/>
  <c r="L448" i="94"/>
  <c r="K447" i="94"/>
  <c r="K449" i="94"/>
  <c r="J447" i="94"/>
  <c r="J449" i="94"/>
  <c r="I447" i="94"/>
  <c r="I449" i="94"/>
  <c r="H447" i="94"/>
  <c r="H449" i="94"/>
  <c r="G447" i="94"/>
  <c r="G449" i="94"/>
  <c r="L449" i="94"/>
  <c r="E447" i="94"/>
  <c r="P446" i="94"/>
  <c r="O446" i="94"/>
  <c r="N446" i="94"/>
  <c r="M446" i="94"/>
  <c r="L446" i="94"/>
  <c r="P445" i="94"/>
  <c r="O445" i="94"/>
  <c r="N445" i="94"/>
  <c r="M445" i="94"/>
  <c r="L445" i="94"/>
  <c r="P444" i="94"/>
  <c r="O444" i="94"/>
  <c r="N444" i="94"/>
  <c r="M444" i="94"/>
  <c r="L444" i="94"/>
  <c r="P443" i="94"/>
  <c r="O443" i="94"/>
  <c r="N443" i="94"/>
  <c r="M443" i="94"/>
  <c r="L443" i="94"/>
  <c r="P442" i="94"/>
  <c r="O442" i="94"/>
  <c r="N442" i="94"/>
  <c r="M442" i="94"/>
  <c r="L442" i="94"/>
  <c r="P441" i="94"/>
  <c r="O441" i="94"/>
  <c r="N441" i="94"/>
  <c r="M441" i="94"/>
  <c r="L441" i="94"/>
  <c r="O440" i="94"/>
  <c r="P439" i="94"/>
  <c r="O439" i="94"/>
  <c r="N439" i="94"/>
  <c r="M439" i="94"/>
  <c r="L439" i="94"/>
  <c r="P438" i="94"/>
  <c r="O438" i="94"/>
  <c r="N438" i="94"/>
  <c r="M438" i="94"/>
  <c r="L438" i="94"/>
  <c r="P437" i="94"/>
  <c r="O437" i="94"/>
  <c r="N437" i="94"/>
  <c r="M437" i="94"/>
  <c r="L437" i="94"/>
  <c r="P436" i="94"/>
  <c r="O436" i="94"/>
  <c r="N436" i="94"/>
  <c r="M436" i="94"/>
  <c r="L436" i="94"/>
  <c r="P435" i="94"/>
  <c r="O435" i="94"/>
  <c r="N435" i="94"/>
  <c r="M435" i="94"/>
  <c r="L435" i="94"/>
  <c r="P434" i="94"/>
  <c r="O434" i="94"/>
  <c r="N434" i="94"/>
  <c r="M434" i="94"/>
  <c r="L434" i="94"/>
  <c r="P433" i="94"/>
  <c r="O433" i="94"/>
  <c r="N433" i="94"/>
  <c r="M433" i="94"/>
  <c r="L433" i="94"/>
  <c r="P432" i="94"/>
  <c r="O432" i="94"/>
  <c r="N432" i="94"/>
  <c r="M432" i="94"/>
  <c r="L432" i="94"/>
  <c r="P431" i="94"/>
  <c r="O431" i="94"/>
  <c r="N431" i="94"/>
  <c r="M431" i="94"/>
  <c r="L431" i="94"/>
  <c r="P430" i="94"/>
  <c r="O430" i="94"/>
  <c r="N430" i="94"/>
  <c r="M430" i="94"/>
  <c r="L430" i="94"/>
  <c r="P429" i="94"/>
  <c r="O429" i="94"/>
  <c r="N429" i="94"/>
  <c r="M429" i="94"/>
  <c r="L429" i="94"/>
  <c r="P428" i="94"/>
  <c r="O428" i="94"/>
  <c r="N428" i="94"/>
  <c r="M428" i="94"/>
  <c r="L428" i="94"/>
  <c r="P427" i="94"/>
  <c r="O427" i="94"/>
  <c r="N427" i="94"/>
  <c r="M427" i="94"/>
  <c r="L427" i="94"/>
  <c r="P426" i="94"/>
  <c r="O426" i="94"/>
  <c r="N426" i="94"/>
  <c r="M426" i="94"/>
  <c r="L426" i="94"/>
  <c r="P425" i="94"/>
  <c r="O425" i="94"/>
  <c r="N425" i="94"/>
  <c r="M425" i="94"/>
  <c r="L425" i="94"/>
  <c r="P424" i="94"/>
  <c r="O424" i="94"/>
  <c r="N424" i="94"/>
  <c r="M424" i="94"/>
  <c r="L424" i="94"/>
  <c r="P423" i="94"/>
  <c r="O423" i="94"/>
  <c r="N423" i="94"/>
  <c r="M423" i="94"/>
  <c r="L423" i="94"/>
  <c r="P422" i="94"/>
  <c r="O422" i="94"/>
  <c r="N422" i="94"/>
  <c r="M422" i="94"/>
  <c r="L422" i="94"/>
  <c r="P421" i="94"/>
  <c r="O421" i="94"/>
  <c r="N421" i="94"/>
  <c r="M421" i="94"/>
  <c r="L421" i="94"/>
  <c r="P420" i="94"/>
  <c r="O420" i="94"/>
  <c r="N420" i="94"/>
  <c r="M420" i="94"/>
  <c r="L420" i="94"/>
  <c r="P419" i="94"/>
  <c r="O419" i="94"/>
  <c r="N419" i="94"/>
  <c r="M419" i="94"/>
  <c r="L419" i="94"/>
  <c r="P418" i="94"/>
  <c r="O418" i="94"/>
  <c r="N418" i="94"/>
  <c r="M418" i="94"/>
  <c r="L418" i="94"/>
  <c r="P417" i="94"/>
  <c r="O417" i="94"/>
  <c r="N417" i="94"/>
  <c r="M417" i="94"/>
  <c r="L417" i="94"/>
  <c r="P416" i="94"/>
  <c r="O416" i="94"/>
  <c r="N416" i="94"/>
  <c r="M416" i="94"/>
  <c r="L416" i="94"/>
  <c r="P415" i="94"/>
  <c r="O415" i="94"/>
  <c r="N415" i="94"/>
  <c r="M415" i="94"/>
  <c r="L415" i="94"/>
  <c r="C403" i="94"/>
  <c r="P402" i="94"/>
  <c r="O402" i="94"/>
  <c r="N402" i="94"/>
  <c r="M402" i="94"/>
  <c r="L402" i="94"/>
  <c r="K401" i="94"/>
  <c r="K403" i="94"/>
  <c r="J401" i="94"/>
  <c r="J403" i="94"/>
  <c r="I401" i="94"/>
  <c r="I403" i="94"/>
  <c r="H401" i="94"/>
  <c r="H403" i="94"/>
  <c r="G401" i="94"/>
  <c r="G403" i="94"/>
  <c r="F401" i="94"/>
  <c r="F403" i="94"/>
  <c r="P403" i="94"/>
  <c r="E401" i="94"/>
  <c r="E403" i="94"/>
  <c r="O403" i="94"/>
  <c r="D401" i="94"/>
  <c r="N401" i="94"/>
  <c r="C401" i="94"/>
  <c r="B401" i="94"/>
  <c r="B403" i="94"/>
  <c r="L403" i="94"/>
  <c r="P400" i="94"/>
  <c r="O400" i="94"/>
  <c r="N400" i="94"/>
  <c r="M400" i="94"/>
  <c r="L400" i="94"/>
  <c r="P399" i="94"/>
  <c r="O399" i="94"/>
  <c r="N399" i="94"/>
  <c r="M399" i="94"/>
  <c r="L399" i="94"/>
  <c r="P398" i="94"/>
  <c r="O398" i="94"/>
  <c r="N398" i="94"/>
  <c r="M398" i="94"/>
  <c r="L398" i="94"/>
  <c r="P397" i="94"/>
  <c r="O397" i="94"/>
  <c r="N397" i="94"/>
  <c r="M397" i="94"/>
  <c r="L397" i="94"/>
  <c r="P396" i="94"/>
  <c r="O396" i="94"/>
  <c r="N396" i="94"/>
  <c r="M396" i="94"/>
  <c r="L396" i="94"/>
  <c r="P395" i="94"/>
  <c r="O395" i="94"/>
  <c r="N395" i="94"/>
  <c r="M395" i="94"/>
  <c r="L395" i="94"/>
  <c r="P394" i="94"/>
  <c r="O394" i="94"/>
  <c r="N394" i="94"/>
  <c r="M394" i="94"/>
  <c r="L394" i="94"/>
  <c r="P393" i="94"/>
  <c r="O393" i="94"/>
  <c r="N393" i="94"/>
  <c r="M393" i="94"/>
  <c r="L393" i="94"/>
  <c r="P392" i="94"/>
  <c r="O392" i="94"/>
  <c r="N392" i="94"/>
  <c r="M392" i="94"/>
  <c r="L392" i="94"/>
  <c r="P391" i="94"/>
  <c r="O391" i="94"/>
  <c r="N391" i="94"/>
  <c r="M391" i="94"/>
  <c r="L391" i="94"/>
  <c r="P390" i="94"/>
  <c r="O390" i="94"/>
  <c r="N390" i="94"/>
  <c r="M390" i="94"/>
  <c r="L390" i="94"/>
  <c r="P389" i="94"/>
  <c r="O389" i="94"/>
  <c r="N389" i="94"/>
  <c r="M389" i="94"/>
  <c r="L389" i="94"/>
  <c r="P388" i="94"/>
  <c r="O388" i="94"/>
  <c r="N388" i="94"/>
  <c r="M388" i="94"/>
  <c r="L388" i="94"/>
  <c r="P387" i="94"/>
  <c r="O387" i="94"/>
  <c r="N387" i="94"/>
  <c r="M387" i="94"/>
  <c r="L387" i="94"/>
  <c r="P386" i="94"/>
  <c r="O386" i="94"/>
  <c r="N386" i="94"/>
  <c r="M386" i="94"/>
  <c r="L386" i="94"/>
  <c r="P385" i="94"/>
  <c r="O385" i="94"/>
  <c r="N385" i="94"/>
  <c r="M385" i="94"/>
  <c r="L385" i="94"/>
  <c r="P384" i="94"/>
  <c r="O384" i="94"/>
  <c r="N384" i="94"/>
  <c r="M384" i="94"/>
  <c r="L384" i="94"/>
  <c r="P383" i="94"/>
  <c r="O383" i="94"/>
  <c r="N383" i="94"/>
  <c r="M383" i="94"/>
  <c r="L383" i="94"/>
  <c r="P382" i="94"/>
  <c r="O382" i="94"/>
  <c r="N382" i="94"/>
  <c r="M382" i="94"/>
  <c r="L382" i="94"/>
  <c r="P381" i="94"/>
  <c r="O381" i="94"/>
  <c r="N381" i="94"/>
  <c r="M381" i="94"/>
  <c r="L381" i="94"/>
  <c r="P380" i="94"/>
  <c r="O380" i="94"/>
  <c r="N380" i="94"/>
  <c r="M380" i="94"/>
  <c r="L380" i="94"/>
  <c r="P379" i="94"/>
  <c r="O379" i="94"/>
  <c r="N379" i="94"/>
  <c r="M379" i="94"/>
  <c r="L379" i="94"/>
  <c r="P378" i="94"/>
  <c r="O378" i="94"/>
  <c r="N378" i="94"/>
  <c r="M378" i="94"/>
  <c r="L378" i="94"/>
  <c r="P377" i="94"/>
  <c r="O377" i="94"/>
  <c r="N377" i="94"/>
  <c r="M377" i="94"/>
  <c r="L377" i="94"/>
  <c r="P376" i="94"/>
  <c r="O376" i="94"/>
  <c r="N376" i="94"/>
  <c r="M376" i="94"/>
  <c r="L376" i="94"/>
  <c r="P375" i="94"/>
  <c r="O375" i="94"/>
  <c r="N375" i="94"/>
  <c r="M375" i="94"/>
  <c r="L375" i="94"/>
  <c r="P374" i="94"/>
  <c r="O374" i="94"/>
  <c r="N374" i="94"/>
  <c r="M374" i="94"/>
  <c r="L374" i="94"/>
  <c r="P373" i="94"/>
  <c r="O373" i="94"/>
  <c r="N373" i="94"/>
  <c r="M373" i="94"/>
  <c r="L373" i="94"/>
  <c r="P372" i="94"/>
  <c r="O372" i="94"/>
  <c r="N372" i="94"/>
  <c r="M372" i="94"/>
  <c r="L372" i="94"/>
  <c r="P371" i="94"/>
  <c r="O371" i="94"/>
  <c r="N371" i="94"/>
  <c r="M371" i="94"/>
  <c r="L371" i="94"/>
  <c r="P370" i="94"/>
  <c r="O370" i="94"/>
  <c r="N370" i="94"/>
  <c r="M370" i="94"/>
  <c r="L370" i="94"/>
  <c r="P369" i="94"/>
  <c r="O369" i="94"/>
  <c r="N369" i="94"/>
  <c r="M369" i="94"/>
  <c r="L369" i="94"/>
  <c r="P368" i="94"/>
  <c r="O368" i="94"/>
  <c r="N368" i="94"/>
  <c r="M368" i="94"/>
  <c r="L368" i="94"/>
  <c r="P367" i="94"/>
  <c r="O367" i="94"/>
  <c r="N367" i="94"/>
  <c r="M367" i="94"/>
  <c r="L367" i="94"/>
  <c r="P366" i="94"/>
  <c r="O366" i="94"/>
  <c r="N366" i="94"/>
  <c r="M366" i="94"/>
  <c r="L366" i="94"/>
  <c r="P365" i="94"/>
  <c r="O365" i="94"/>
  <c r="N365" i="94"/>
  <c r="M365" i="94"/>
  <c r="L365" i="94"/>
  <c r="P364" i="94"/>
  <c r="O364" i="94"/>
  <c r="N364" i="94"/>
  <c r="M364" i="94"/>
  <c r="L364" i="94"/>
  <c r="P363" i="94"/>
  <c r="O363" i="94"/>
  <c r="N363" i="94"/>
  <c r="M363" i="94"/>
  <c r="L363" i="94"/>
  <c r="G338" i="94"/>
  <c r="P337" i="94"/>
  <c r="O337" i="94"/>
  <c r="N337" i="94"/>
  <c r="M337" i="94"/>
  <c r="L337" i="94"/>
  <c r="K336" i="94"/>
  <c r="K338" i="94"/>
  <c r="J336" i="94"/>
  <c r="J338" i="94"/>
  <c r="I336" i="94"/>
  <c r="I338" i="94"/>
  <c r="H336" i="94"/>
  <c r="H338" i="94"/>
  <c r="G336" i="94"/>
  <c r="F336" i="94"/>
  <c r="F338" i="94"/>
  <c r="E336" i="94"/>
  <c r="E338" i="94"/>
  <c r="D336" i="94"/>
  <c r="N336" i="94"/>
  <c r="C336" i="94"/>
  <c r="B336" i="94"/>
  <c r="B338" i="94"/>
  <c r="P335" i="94"/>
  <c r="O335" i="94"/>
  <c r="N335" i="94"/>
  <c r="M335" i="94"/>
  <c r="L335" i="94"/>
  <c r="P334" i="94"/>
  <c r="O334" i="94"/>
  <c r="N334" i="94"/>
  <c r="M334" i="94"/>
  <c r="L334" i="94"/>
  <c r="P333" i="94"/>
  <c r="O333" i="94"/>
  <c r="N333" i="94"/>
  <c r="M333" i="94"/>
  <c r="L333" i="94"/>
  <c r="P332" i="94"/>
  <c r="O332" i="94"/>
  <c r="N332" i="94"/>
  <c r="M332" i="94"/>
  <c r="L332" i="94"/>
  <c r="P331" i="94"/>
  <c r="O331" i="94"/>
  <c r="N331" i="94"/>
  <c r="M331" i="94"/>
  <c r="L331" i="94"/>
  <c r="P330" i="94"/>
  <c r="O330" i="94"/>
  <c r="N330" i="94"/>
  <c r="M330" i="94"/>
  <c r="L330" i="94"/>
  <c r="P329" i="94"/>
  <c r="O329" i="94"/>
  <c r="N329" i="94"/>
  <c r="M329" i="94"/>
  <c r="L329" i="94"/>
  <c r="P328" i="94"/>
  <c r="O328" i="94"/>
  <c r="N328" i="94"/>
  <c r="M328" i="94"/>
  <c r="L328" i="94"/>
  <c r="P327" i="94"/>
  <c r="O327" i="94"/>
  <c r="N327" i="94"/>
  <c r="M327" i="94"/>
  <c r="L327" i="94"/>
  <c r="P326" i="94"/>
  <c r="O326" i="94"/>
  <c r="N326" i="94"/>
  <c r="M326" i="94"/>
  <c r="L326" i="94"/>
  <c r="P325" i="94"/>
  <c r="O325" i="94"/>
  <c r="N325" i="94"/>
  <c r="M325" i="94"/>
  <c r="L325" i="94"/>
  <c r="P324" i="94"/>
  <c r="O324" i="94"/>
  <c r="N324" i="94"/>
  <c r="M324" i="94"/>
  <c r="L324" i="94"/>
  <c r="P323" i="94"/>
  <c r="O323" i="94"/>
  <c r="N323" i="94"/>
  <c r="M323" i="94"/>
  <c r="L323" i="94"/>
  <c r="P322" i="94"/>
  <c r="O322" i="94"/>
  <c r="N322" i="94"/>
  <c r="M322" i="94"/>
  <c r="L322" i="94"/>
  <c r="P321" i="94"/>
  <c r="O321" i="94"/>
  <c r="N321" i="94"/>
  <c r="M321" i="94"/>
  <c r="L321" i="94"/>
  <c r="P320" i="94"/>
  <c r="O320" i="94"/>
  <c r="N320" i="94"/>
  <c r="M320" i="94"/>
  <c r="L320" i="94"/>
  <c r="P319" i="94"/>
  <c r="O319" i="94"/>
  <c r="N319" i="94"/>
  <c r="M319" i="94"/>
  <c r="L319" i="94"/>
  <c r="P318" i="94"/>
  <c r="O318" i="94"/>
  <c r="N318" i="94"/>
  <c r="M318" i="94"/>
  <c r="L318" i="94"/>
  <c r="P317" i="94"/>
  <c r="O317" i="94"/>
  <c r="N317" i="94"/>
  <c r="M317" i="94"/>
  <c r="L317" i="94"/>
  <c r="P316" i="94"/>
  <c r="O316" i="94"/>
  <c r="N316" i="94"/>
  <c r="M316" i="94"/>
  <c r="L316" i="94"/>
  <c r="P315" i="94"/>
  <c r="O315" i="94"/>
  <c r="N315" i="94"/>
  <c r="M315" i="94"/>
  <c r="L315" i="94"/>
  <c r="P314" i="94"/>
  <c r="O314" i="94"/>
  <c r="N314" i="94"/>
  <c r="M314" i="94"/>
  <c r="L314" i="94"/>
  <c r="P313" i="94"/>
  <c r="O313" i="94"/>
  <c r="N313" i="94"/>
  <c r="M313" i="94"/>
  <c r="L313" i="94"/>
  <c r="P312" i="94"/>
  <c r="O312" i="94"/>
  <c r="N312" i="94"/>
  <c r="M312" i="94"/>
  <c r="L312" i="94"/>
  <c r="P298" i="94"/>
  <c r="O298" i="94"/>
  <c r="N298" i="94"/>
  <c r="M298" i="94"/>
  <c r="L298" i="94"/>
  <c r="K297" i="94"/>
  <c r="K299" i="94"/>
  <c r="J297" i="94"/>
  <c r="J299" i="94"/>
  <c r="I297" i="94"/>
  <c r="I299" i="94"/>
  <c r="H297" i="94"/>
  <c r="H299" i="94"/>
  <c r="G297" i="94"/>
  <c r="G299" i="94"/>
  <c r="F297" i="94"/>
  <c r="F299" i="94"/>
  <c r="E297" i="94"/>
  <c r="E299" i="94"/>
  <c r="D297" i="94"/>
  <c r="D299" i="94"/>
  <c r="C297" i="94"/>
  <c r="C299" i="94"/>
  <c r="B297" i="94"/>
  <c r="B299" i="94"/>
  <c r="P296" i="94"/>
  <c r="O296" i="94"/>
  <c r="N296" i="94"/>
  <c r="M296" i="94"/>
  <c r="L296" i="94"/>
  <c r="P295" i="94"/>
  <c r="O295" i="94"/>
  <c r="N295" i="94"/>
  <c r="M295" i="94"/>
  <c r="L295" i="94"/>
  <c r="P294" i="94"/>
  <c r="O294" i="94"/>
  <c r="N294" i="94"/>
  <c r="M294" i="94"/>
  <c r="L294" i="94"/>
  <c r="P293" i="94"/>
  <c r="O293" i="94"/>
  <c r="N293" i="94"/>
  <c r="M293" i="94"/>
  <c r="L293" i="94"/>
  <c r="P292" i="94"/>
  <c r="O292" i="94"/>
  <c r="N292" i="94"/>
  <c r="M292" i="94"/>
  <c r="L292" i="94"/>
  <c r="P291" i="94"/>
  <c r="O291" i="94"/>
  <c r="N291" i="94"/>
  <c r="M291" i="94"/>
  <c r="L291" i="94"/>
  <c r="P290" i="94"/>
  <c r="O290" i="94"/>
  <c r="N290" i="94"/>
  <c r="M290" i="94"/>
  <c r="L290" i="94"/>
  <c r="P289" i="94"/>
  <c r="O289" i="94"/>
  <c r="N289" i="94"/>
  <c r="M289" i="94"/>
  <c r="L289" i="94"/>
  <c r="P288" i="94"/>
  <c r="O288" i="94"/>
  <c r="N288" i="94"/>
  <c r="M288" i="94"/>
  <c r="L288" i="94"/>
  <c r="P287" i="94"/>
  <c r="O287" i="94"/>
  <c r="N287" i="94"/>
  <c r="M287" i="94"/>
  <c r="L287" i="94"/>
  <c r="P286" i="94"/>
  <c r="O286" i="94"/>
  <c r="N286" i="94"/>
  <c r="M286" i="94"/>
  <c r="L286" i="94"/>
  <c r="P285" i="94"/>
  <c r="O285" i="94"/>
  <c r="N285" i="94"/>
  <c r="M285" i="94"/>
  <c r="L285" i="94"/>
  <c r="P284" i="94"/>
  <c r="O284" i="94"/>
  <c r="N284" i="94"/>
  <c r="M284" i="94"/>
  <c r="L284" i="94"/>
  <c r="P283" i="94"/>
  <c r="O283" i="94"/>
  <c r="N283" i="94"/>
  <c r="M283" i="94"/>
  <c r="L283" i="94"/>
  <c r="P282" i="94"/>
  <c r="O282" i="94"/>
  <c r="N282" i="94"/>
  <c r="M282" i="94"/>
  <c r="L282" i="94"/>
  <c r="P281" i="94"/>
  <c r="O281" i="94"/>
  <c r="N281" i="94"/>
  <c r="M281" i="94"/>
  <c r="L281" i="94"/>
  <c r="P280" i="94"/>
  <c r="O280" i="94"/>
  <c r="N280" i="94"/>
  <c r="M280" i="94"/>
  <c r="L280" i="94"/>
  <c r="P279" i="94"/>
  <c r="O279" i="94"/>
  <c r="N279" i="94"/>
  <c r="M279" i="94"/>
  <c r="L279" i="94"/>
  <c r="P278" i="94"/>
  <c r="O278" i="94"/>
  <c r="N278" i="94"/>
  <c r="M278" i="94"/>
  <c r="L278" i="94"/>
  <c r="P277" i="94"/>
  <c r="O277" i="94"/>
  <c r="N277" i="94"/>
  <c r="M277" i="94"/>
  <c r="L277" i="94"/>
  <c r="P276" i="94"/>
  <c r="O276" i="94"/>
  <c r="N276" i="94"/>
  <c r="M276" i="94"/>
  <c r="L276" i="94"/>
  <c r="P275" i="94"/>
  <c r="O275" i="94"/>
  <c r="N275" i="94"/>
  <c r="M275" i="94"/>
  <c r="L275" i="94"/>
  <c r="P274" i="94"/>
  <c r="O274" i="94"/>
  <c r="N274" i="94"/>
  <c r="M274" i="94"/>
  <c r="L274" i="94"/>
  <c r="P273" i="94"/>
  <c r="O273" i="94"/>
  <c r="N273" i="94"/>
  <c r="M273" i="94"/>
  <c r="L273" i="94"/>
  <c r="P272" i="94"/>
  <c r="O272" i="94"/>
  <c r="N272" i="94"/>
  <c r="M272" i="94"/>
  <c r="L272" i="94"/>
  <c r="P271" i="94"/>
  <c r="O271" i="94"/>
  <c r="N271" i="94"/>
  <c r="M271" i="94"/>
  <c r="L271" i="94"/>
  <c r="P270" i="94"/>
  <c r="O270" i="94"/>
  <c r="N270" i="94"/>
  <c r="M270" i="94"/>
  <c r="L270" i="94"/>
  <c r="P269" i="94"/>
  <c r="O269" i="94"/>
  <c r="N269" i="94"/>
  <c r="M269" i="94"/>
  <c r="L269" i="94"/>
  <c r="P268" i="94"/>
  <c r="O268" i="94"/>
  <c r="N268" i="94"/>
  <c r="M268" i="94"/>
  <c r="L268" i="94"/>
  <c r="P267" i="94"/>
  <c r="O267" i="94"/>
  <c r="N267" i="94"/>
  <c r="M267" i="94"/>
  <c r="L267" i="94"/>
  <c r="P266" i="94"/>
  <c r="O266" i="94"/>
  <c r="N266" i="94"/>
  <c r="M266" i="94"/>
  <c r="L266" i="94"/>
  <c r="P265" i="94"/>
  <c r="O265" i="94"/>
  <c r="N265" i="94"/>
  <c r="N297" i="94"/>
  <c r="N299" i="94"/>
  <c r="M265" i="94"/>
  <c r="L265" i="94"/>
  <c r="P264" i="94"/>
  <c r="O264" i="94"/>
  <c r="N264" i="94"/>
  <c r="M264" i="94"/>
  <c r="L264" i="94"/>
  <c r="P263" i="94"/>
  <c r="O263" i="94"/>
  <c r="N263" i="94"/>
  <c r="M263" i="94"/>
  <c r="L263" i="94"/>
  <c r="P262" i="94"/>
  <c r="O262" i="94"/>
  <c r="N262" i="94"/>
  <c r="M262" i="94"/>
  <c r="L262" i="94"/>
  <c r="P261" i="94"/>
  <c r="O261" i="94"/>
  <c r="N261" i="94"/>
  <c r="M261" i="94"/>
  <c r="L261" i="94"/>
  <c r="P260" i="94"/>
  <c r="P297" i="94"/>
  <c r="O260" i="94"/>
  <c r="O297" i="94"/>
  <c r="O299" i="94"/>
  <c r="N260" i="94"/>
  <c r="M260" i="94"/>
  <c r="M297" i="94"/>
  <c r="M299" i="94"/>
  <c r="L260" i="94"/>
  <c r="L297" i="94"/>
  <c r="L299" i="94"/>
  <c r="P241" i="94"/>
  <c r="P243" i="94"/>
  <c r="O241" i="94"/>
  <c r="O243" i="94"/>
  <c r="N241" i="94"/>
  <c r="N243" i="94"/>
  <c r="M241" i="94"/>
  <c r="M243" i="94"/>
  <c r="L241" i="94"/>
  <c r="L243" i="94"/>
  <c r="K241" i="94"/>
  <c r="K243" i="94"/>
  <c r="J241" i="94"/>
  <c r="J243" i="94"/>
  <c r="I241" i="94"/>
  <c r="I243" i="94"/>
  <c r="H241" i="94"/>
  <c r="H243" i="94"/>
  <c r="G241" i="94"/>
  <c r="G243" i="94"/>
  <c r="F241" i="94"/>
  <c r="F243" i="94"/>
  <c r="E241" i="94"/>
  <c r="E243" i="94"/>
  <c r="D241" i="94"/>
  <c r="D243" i="94"/>
  <c r="C241" i="94"/>
  <c r="C243" i="94"/>
  <c r="B241" i="94"/>
  <c r="B243" i="94"/>
  <c r="U240" i="94"/>
  <c r="T240" i="94"/>
  <c r="S240" i="94"/>
  <c r="R240" i="94"/>
  <c r="Q240" i="94"/>
  <c r="U238" i="94"/>
  <c r="T238" i="94"/>
  <c r="S238" i="94"/>
  <c r="R238" i="94"/>
  <c r="Q238" i="94"/>
  <c r="U237" i="94"/>
  <c r="T237" i="94"/>
  <c r="S237" i="94"/>
  <c r="R237" i="94"/>
  <c r="Q237" i="94"/>
  <c r="U236" i="94"/>
  <c r="T236" i="94"/>
  <c r="S236" i="94"/>
  <c r="R236" i="94"/>
  <c r="Q236" i="94"/>
  <c r="U235" i="94"/>
  <c r="T235" i="94"/>
  <c r="S235" i="94"/>
  <c r="R235" i="94"/>
  <c r="R241" i="94"/>
  <c r="R243" i="94"/>
  <c r="Q235" i="94"/>
  <c r="Q241" i="94"/>
  <c r="Q243" i="94"/>
  <c r="U234" i="94"/>
  <c r="T234" i="94"/>
  <c r="S234" i="94"/>
  <c r="R234" i="94"/>
  <c r="Q234" i="94"/>
  <c r="U233" i="94"/>
  <c r="T233" i="94"/>
  <c r="T241" i="94"/>
  <c r="T243" i="94"/>
  <c r="S233" i="94"/>
  <c r="S241" i="94"/>
  <c r="S243" i="94"/>
  <c r="R233" i="94"/>
  <c r="Q233" i="94"/>
  <c r="U222" i="94"/>
  <c r="U223" i="94"/>
  <c r="T222" i="94"/>
  <c r="T223" i="94"/>
  <c r="S222" i="94"/>
  <c r="R222" i="94"/>
  <c r="Q222" i="94"/>
  <c r="P221" i="94"/>
  <c r="P223" i="94"/>
  <c r="O221" i="94"/>
  <c r="O223" i="94"/>
  <c r="N221" i="94"/>
  <c r="N223" i="94"/>
  <c r="M221" i="94"/>
  <c r="M223" i="94"/>
  <c r="L221" i="94"/>
  <c r="L223" i="94"/>
  <c r="K221" i="94"/>
  <c r="K223" i="94"/>
  <c r="J221" i="94"/>
  <c r="J223" i="94"/>
  <c r="I221" i="94"/>
  <c r="I223" i="94"/>
  <c r="H221" i="94"/>
  <c r="H223" i="94"/>
  <c r="G221" i="94"/>
  <c r="G223" i="94"/>
  <c r="F221" i="94"/>
  <c r="F223" i="94"/>
  <c r="E221" i="94"/>
  <c r="E223" i="94"/>
  <c r="D221" i="94"/>
  <c r="D223" i="94"/>
  <c r="C221" i="94"/>
  <c r="C223" i="94"/>
  <c r="B221" i="94"/>
  <c r="B223" i="94"/>
  <c r="U220" i="94"/>
  <c r="T220" i="94"/>
  <c r="S220" i="94"/>
  <c r="R220" i="94"/>
  <c r="Q220" i="94"/>
  <c r="U219" i="94"/>
  <c r="T219" i="94"/>
  <c r="S219" i="94"/>
  <c r="R219" i="94"/>
  <c r="Q219" i="94"/>
  <c r="U218" i="94"/>
  <c r="T218" i="94"/>
  <c r="S218" i="94"/>
  <c r="R218" i="94"/>
  <c r="Q218" i="94"/>
  <c r="U217" i="94"/>
  <c r="T217" i="94"/>
  <c r="S217" i="94"/>
  <c r="R217" i="94"/>
  <c r="Q217" i="94"/>
  <c r="U216" i="94"/>
  <c r="T216" i="94"/>
  <c r="S216" i="94"/>
  <c r="R216" i="94"/>
  <c r="Q216" i="94"/>
  <c r="U215" i="94"/>
  <c r="T215" i="94"/>
  <c r="S215" i="94"/>
  <c r="R215" i="94"/>
  <c r="Q215" i="94"/>
  <c r="U214" i="94"/>
  <c r="T214" i="94"/>
  <c r="S214" i="94"/>
  <c r="R214" i="94"/>
  <c r="Q214" i="94"/>
  <c r="U213" i="94"/>
  <c r="T213" i="94"/>
  <c r="S213" i="94"/>
  <c r="R213" i="94"/>
  <c r="Q213" i="94"/>
  <c r="U212" i="94"/>
  <c r="T212" i="94"/>
  <c r="S212" i="94"/>
  <c r="R212" i="94"/>
  <c r="Q212" i="94"/>
  <c r="U211" i="94"/>
  <c r="T211" i="94"/>
  <c r="S211" i="94"/>
  <c r="R211" i="94"/>
  <c r="Q211" i="94"/>
  <c r="M194" i="94"/>
  <c r="U193" i="94"/>
  <c r="T193" i="94"/>
  <c r="S193" i="94"/>
  <c r="R193" i="94"/>
  <c r="Q193" i="94"/>
  <c r="P192" i="94"/>
  <c r="P194" i="94"/>
  <c r="O192" i="94"/>
  <c r="O194" i="94"/>
  <c r="N192" i="94"/>
  <c r="N194" i="94"/>
  <c r="M192" i="94"/>
  <c r="L192" i="94"/>
  <c r="L194" i="94"/>
  <c r="K192" i="94"/>
  <c r="K194" i="94"/>
  <c r="J192" i="94"/>
  <c r="J194" i="94"/>
  <c r="I192" i="94"/>
  <c r="I194" i="94"/>
  <c r="H192" i="94"/>
  <c r="H194" i="94"/>
  <c r="G192" i="94"/>
  <c r="G194" i="94"/>
  <c r="F192" i="94"/>
  <c r="E192" i="94"/>
  <c r="E194" i="94"/>
  <c r="T194" i="94"/>
  <c r="D192" i="94"/>
  <c r="D194" i="94"/>
  <c r="C192" i="94"/>
  <c r="C194" i="94"/>
  <c r="B192" i="94"/>
  <c r="Q192" i="94"/>
  <c r="U191" i="94"/>
  <c r="T191" i="94"/>
  <c r="S191" i="94"/>
  <c r="R191" i="94"/>
  <c r="Q191" i="94"/>
  <c r="U190" i="94"/>
  <c r="T190" i="94"/>
  <c r="S190" i="94"/>
  <c r="R190" i="94"/>
  <c r="Q190" i="94"/>
  <c r="U189" i="94"/>
  <c r="T189" i="94"/>
  <c r="S189" i="94"/>
  <c r="R189" i="94"/>
  <c r="Q189" i="94"/>
  <c r="U188" i="94"/>
  <c r="T188" i="94"/>
  <c r="S188" i="94"/>
  <c r="R188" i="94"/>
  <c r="Q188" i="94"/>
  <c r="U187" i="94"/>
  <c r="T187" i="94"/>
  <c r="S187" i="94"/>
  <c r="R187" i="94"/>
  <c r="Q187" i="94"/>
  <c r="U186" i="94"/>
  <c r="T186" i="94"/>
  <c r="S186" i="94"/>
  <c r="R186" i="94"/>
  <c r="Q186" i="94"/>
  <c r="U185" i="94"/>
  <c r="T185" i="94"/>
  <c r="S185" i="94"/>
  <c r="R185" i="94"/>
  <c r="Q185" i="94"/>
  <c r="U184" i="94"/>
  <c r="T184" i="94"/>
  <c r="S184" i="94"/>
  <c r="R184" i="94"/>
  <c r="Q184" i="94"/>
  <c r="U183" i="94"/>
  <c r="T183" i="94"/>
  <c r="S183" i="94"/>
  <c r="R183" i="94"/>
  <c r="Q183" i="94"/>
  <c r="U182" i="94"/>
  <c r="T182" i="94"/>
  <c r="S182" i="94"/>
  <c r="R182" i="94"/>
  <c r="Q182" i="94"/>
  <c r="U181" i="94"/>
  <c r="T181" i="94"/>
  <c r="S181" i="94"/>
  <c r="R181" i="94"/>
  <c r="Q181" i="94"/>
  <c r="U180" i="94"/>
  <c r="T180" i="94"/>
  <c r="S180" i="94"/>
  <c r="R180" i="94"/>
  <c r="Q180" i="94"/>
  <c r="U179" i="94"/>
  <c r="T179" i="94"/>
  <c r="S179" i="94"/>
  <c r="R179" i="94"/>
  <c r="Q179" i="94"/>
  <c r="U178" i="94"/>
  <c r="T178" i="94"/>
  <c r="S178" i="94"/>
  <c r="R178" i="94"/>
  <c r="Q178" i="94"/>
  <c r="U177" i="94"/>
  <c r="T177" i="94"/>
  <c r="S177" i="94"/>
  <c r="R177" i="94"/>
  <c r="Q177" i="94"/>
  <c r="U176" i="94"/>
  <c r="T176" i="94"/>
  <c r="S176" i="94"/>
  <c r="R176" i="94"/>
  <c r="Q176" i="94"/>
  <c r="U175" i="94"/>
  <c r="T175" i="94"/>
  <c r="S175" i="94"/>
  <c r="R175" i="94"/>
  <c r="Q175" i="94"/>
  <c r="U174" i="94"/>
  <c r="T174" i="94"/>
  <c r="S174" i="94"/>
  <c r="R174" i="94"/>
  <c r="Q174" i="94"/>
  <c r="U173" i="94"/>
  <c r="T173" i="94"/>
  <c r="S173" i="94"/>
  <c r="R173" i="94"/>
  <c r="Q173" i="94"/>
  <c r="U172" i="94"/>
  <c r="T172" i="94"/>
  <c r="S172" i="94"/>
  <c r="R172" i="94"/>
  <c r="Q172" i="94"/>
  <c r="U171" i="94"/>
  <c r="T171" i="94"/>
  <c r="S171" i="94"/>
  <c r="R171" i="94"/>
  <c r="Q171" i="94"/>
  <c r="U170" i="94"/>
  <c r="T170" i="94"/>
  <c r="S170" i="94"/>
  <c r="R170" i="94"/>
  <c r="Q170" i="94"/>
  <c r="U169" i="94"/>
  <c r="T169" i="94"/>
  <c r="S169" i="94"/>
  <c r="R169" i="94"/>
  <c r="Q169" i="94"/>
  <c r="U168" i="94"/>
  <c r="T168" i="94"/>
  <c r="S168" i="94"/>
  <c r="R168" i="94"/>
  <c r="Q168" i="94"/>
  <c r="U167" i="94"/>
  <c r="T167" i="94"/>
  <c r="S167" i="94"/>
  <c r="R167" i="94"/>
  <c r="Q167" i="94"/>
  <c r="U166" i="94"/>
  <c r="T166" i="94"/>
  <c r="S166" i="94"/>
  <c r="R166" i="94"/>
  <c r="Q166" i="94"/>
  <c r="U165" i="94"/>
  <c r="T165" i="94"/>
  <c r="S165" i="94"/>
  <c r="R165" i="94"/>
  <c r="Q165" i="94"/>
  <c r="U164" i="94"/>
  <c r="T164" i="94"/>
  <c r="S164" i="94"/>
  <c r="R164" i="94"/>
  <c r="Q164" i="94"/>
  <c r="U163" i="94"/>
  <c r="T163" i="94"/>
  <c r="S163" i="94"/>
  <c r="R163" i="94"/>
  <c r="Q163" i="94"/>
  <c r="U162" i="94"/>
  <c r="T162" i="94"/>
  <c r="S162" i="94"/>
  <c r="R162" i="94"/>
  <c r="Q162" i="94"/>
  <c r="U161" i="94"/>
  <c r="T161" i="94"/>
  <c r="S161" i="94"/>
  <c r="R161" i="94"/>
  <c r="Q161" i="94"/>
  <c r="U160" i="94"/>
  <c r="T160" i="94"/>
  <c r="S160" i="94"/>
  <c r="R160" i="94"/>
  <c r="Q160" i="94"/>
  <c r="U147" i="94"/>
  <c r="T147" i="94"/>
  <c r="S147" i="94"/>
  <c r="R147" i="94"/>
  <c r="Q147" i="94"/>
  <c r="P146" i="94"/>
  <c r="P148" i="94"/>
  <c r="O146" i="94"/>
  <c r="O148" i="94"/>
  <c r="N146" i="94"/>
  <c r="N148" i="94"/>
  <c r="M146" i="94"/>
  <c r="M148" i="94"/>
  <c r="L146" i="94"/>
  <c r="L148" i="94"/>
  <c r="K146" i="94"/>
  <c r="K148" i="94"/>
  <c r="J146" i="94"/>
  <c r="J148" i="94"/>
  <c r="I146" i="94"/>
  <c r="I148" i="94"/>
  <c r="S148" i="94"/>
  <c r="H146" i="94"/>
  <c r="H148" i="94"/>
  <c r="R148" i="94"/>
  <c r="G146" i="94"/>
  <c r="G148" i="94"/>
  <c r="F146" i="94"/>
  <c r="F148" i="94"/>
  <c r="E146" i="94"/>
  <c r="E148" i="94"/>
  <c r="D146" i="94"/>
  <c r="D148" i="94"/>
  <c r="C146" i="94"/>
  <c r="C148" i="94"/>
  <c r="B146" i="94"/>
  <c r="B148" i="94"/>
  <c r="U145" i="94"/>
  <c r="T145" i="94"/>
  <c r="S145" i="94"/>
  <c r="R145" i="94"/>
  <c r="Q145" i="94"/>
  <c r="U144" i="94"/>
  <c r="T144" i="94"/>
  <c r="S144" i="94"/>
  <c r="R144" i="94"/>
  <c r="Q144" i="94"/>
  <c r="U143" i="94"/>
  <c r="T143" i="94"/>
  <c r="S143" i="94"/>
  <c r="R143" i="94"/>
  <c r="Q143" i="94"/>
  <c r="U142" i="94"/>
  <c r="T142" i="94"/>
  <c r="S142" i="94"/>
  <c r="R142" i="94"/>
  <c r="Q142" i="94"/>
  <c r="U141" i="94"/>
  <c r="T141" i="94"/>
  <c r="S141" i="94"/>
  <c r="R141" i="94"/>
  <c r="Q141" i="94"/>
  <c r="U140" i="94"/>
  <c r="T140" i="94"/>
  <c r="S140" i="94"/>
  <c r="R140" i="94"/>
  <c r="Q140" i="94"/>
  <c r="U139" i="94"/>
  <c r="T139" i="94"/>
  <c r="S139" i="94"/>
  <c r="R139" i="94"/>
  <c r="Q139" i="94"/>
  <c r="U138" i="94"/>
  <c r="T138" i="94"/>
  <c r="S138" i="94"/>
  <c r="R138" i="94"/>
  <c r="Q138" i="94"/>
  <c r="U137" i="94"/>
  <c r="T137" i="94"/>
  <c r="S137" i="94"/>
  <c r="R137" i="94"/>
  <c r="Q137" i="94"/>
  <c r="U136" i="94"/>
  <c r="T136" i="94"/>
  <c r="S136" i="94"/>
  <c r="R136" i="94"/>
  <c r="Q136" i="94"/>
  <c r="U135" i="94"/>
  <c r="T135" i="94"/>
  <c r="S135" i="94"/>
  <c r="R135" i="94"/>
  <c r="Q135" i="94"/>
  <c r="U134" i="94"/>
  <c r="T134" i="94"/>
  <c r="S134" i="94"/>
  <c r="R134" i="94"/>
  <c r="Q134" i="94"/>
  <c r="U133" i="94"/>
  <c r="T133" i="94"/>
  <c r="S133" i="94"/>
  <c r="R133" i="94"/>
  <c r="Q133" i="94"/>
  <c r="U132" i="94"/>
  <c r="T132" i="94"/>
  <c r="S132" i="94"/>
  <c r="R132" i="94"/>
  <c r="Q132" i="94"/>
  <c r="U131" i="94"/>
  <c r="T131" i="94"/>
  <c r="S131" i="94"/>
  <c r="R131" i="94"/>
  <c r="Q131" i="94"/>
  <c r="U130" i="94"/>
  <c r="T130" i="94"/>
  <c r="S130" i="94"/>
  <c r="R130" i="94"/>
  <c r="Q130" i="94"/>
  <c r="U129" i="94"/>
  <c r="T129" i="94"/>
  <c r="S129" i="94"/>
  <c r="R129" i="94"/>
  <c r="Q129" i="94"/>
  <c r="U128" i="94"/>
  <c r="T128" i="94"/>
  <c r="S128" i="94"/>
  <c r="R128" i="94"/>
  <c r="Q128" i="94"/>
  <c r="U127" i="94"/>
  <c r="T127" i="94"/>
  <c r="S127" i="94"/>
  <c r="R127" i="94"/>
  <c r="Q127" i="94"/>
  <c r="U126" i="94"/>
  <c r="T126" i="94"/>
  <c r="S126" i="94"/>
  <c r="R126" i="94"/>
  <c r="Q126" i="94"/>
  <c r="U125" i="94"/>
  <c r="T125" i="94"/>
  <c r="S125" i="94"/>
  <c r="R125" i="94"/>
  <c r="Q125" i="94"/>
  <c r="U124" i="94"/>
  <c r="T124" i="94"/>
  <c r="S124" i="94"/>
  <c r="R124" i="94"/>
  <c r="Q124" i="94"/>
  <c r="U123" i="94"/>
  <c r="T123" i="94"/>
  <c r="S123" i="94"/>
  <c r="R123" i="94"/>
  <c r="Q123" i="94"/>
  <c r="U122" i="94"/>
  <c r="T122" i="94"/>
  <c r="S122" i="94"/>
  <c r="R122" i="94"/>
  <c r="Q122" i="94"/>
  <c r="U121" i="94"/>
  <c r="T121" i="94"/>
  <c r="S121" i="94"/>
  <c r="R121" i="94"/>
  <c r="Q121" i="94"/>
  <c r="U120" i="94"/>
  <c r="T120" i="94"/>
  <c r="S120" i="94"/>
  <c r="R120" i="94"/>
  <c r="Q120" i="94"/>
  <c r="U119" i="94"/>
  <c r="T119" i="94"/>
  <c r="S119" i="94"/>
  <c r="R119" i="94"/>
  <c r="Q119" i="94"/>
  <c r="U118" i="94"/>
  <c r="T118" i="94"/>
  <c r="S118" i="94"/>
  <c r="R118" i="94"/>
  <c r="Q118" i="94"/>
  <c r="U117" i="94"/>
  <c r="T117" i="94"/>
  <c r="S117" i="94"/>
  <c r="R117" i="94"/>
  <c r="Q117" i="94"/>
  <c r="U116" i="94"/>
  <c r="T116" i="94"/>
  <c r="S116" i="94"/>
  <c r="R116" i="94"/>
  <c r="Q116" i="94"/>
  <c r="U115" i="94"/>
  <c r="T115" i="94"/>
  <c r="S115" i="94"/>
  <c r="R115" i="94"/>
  <c r="Q115" i="94"/>
  <c r="U114" i="94"/>
  <c r="U146" i="94"/>
  <c r="T114" i="94"/>
  <c r="S114" i="94"/>
  <c r="R114" i="94"/>
  <c r="Q114" i="94"/>
  <c r="U113" i="94"/>
  <c r="T113" i="94"/>
  <c r="S113" i="94"/>
  <c r="R113" i="94"/>
  <c r="R146" i="94"/>
  <c r="Q113" i="94"/>
  <c r="U112" i="94"/>
  <c r="T112" i="94"/>
  <c r="S112" i="94"/>
  <c r="R112" i="94"/>
  <c r="Q112" i="94"/>
  <c r="U111" i="94"/>
  <c r="T111" i="94"/>
  <c r="S111" i="94"/>
  <c r="R111" i="94"/>
  <c r="Q111" i="94"/>
  <c r="U110" i="94"/>
  <c r="T110" i="94"/>
  <c r="S110" i="94"/>
  <c r="R110" i="94"/>
  <c r="Q110" i="94"/>
  <c r="U109" i="94"/>
  <c r="T109" i="94"/>
  <c r="S109" i="94"/>
  <c r="R109" i="94"/>
  <c r="Q109" i="94"/>
  <c r="U108" i="94"/>
  <c r="T108" i="94"/>
  <c r="T146" i="94"/>
  <c r="S108" i="94"/>
  <c r="S146" i="94"/>
  <c r="R108" i="94"/>
  <c r="Q108" i="94"/>
  <c r="Q146" i="94"/>
  <c r="E86" i="94"/>
  <c r="U85" i="94"/>
  <c r="T85" i="94"/>
  <c r="S85" i="94"/>
  <c r="R85" i="94"/>
  <c r="Q85" i="94"/>
  <c r="P84" i="94"/>
  <c r="P86" i="94"/>
  <c r="O84" i="94"/>
  <c r="O86" i="94"/>
  <c r="N84" i="94"/>
  <c r="N86" i="94"/>
  <c r="M84" i="94"/>
  <c r="M86" i="94"/>
  <c r="L84" i="94"/>
  <c r="L86" i="94"/>
  <c r="K84" i="94"/>
  <c r="K86" i="94"/>
  <c r="J84" i="94"/>
  <c r="J86" i="94"/>
  <c r="I84" i="94"/>
  <c r="I86" i="94"/>
  <c r="H84" i="94"/>
  <c r="R84" i="94"/>
  <c r="H86" i="94"/>
  <c r="G84" i="94"/>
  <c r="G86" i="94"/>
  <c r="F84" i="94"/>
  <c r="F86" i="94"/>
  <c r="E84" i="94"/>
  <c r="D84" i="94"/>
  <c r="D86" i="94"/>
  <c r="C84" i="94"/>
  <c r="C86" i="94"/>
  <c r="B84" i="94"/>
  <c r="B86" i="94"/>
  <c r="Q86" i="94"/>
  <c r="U83" i="94"/>
  <c r="T83" i="94"/>
  <c r="S83" i="94"/>
  <c r="R83" i="94"/>
  <c r="Q83" i="94"/>
  <c r="U82" i="94"/>
  <c r="T82" i="94"/>
  <c r="S82" i="94"/>
  <c r="R82" i="94"/>
  <c r="Q82" i="94"/>
  <c r="U81" i="94"/>
  <c r="T81" i="94"/>
  <c r="S81" i="94"/>
  <c r="R81" i="94"/>
  <c r="Q81" i="94"/>
  <c r="U80" i="94"/>
  <c r="T80" i="94"/>
  <c r="S80" i="94"/>
  <c r="R80" i="94"/>
  <c r="Q80" i="94"/>
  <c r="U79" i="94"/>
  <c r="T79" i="94"/>
  <c r="S79" i="94"/>
  <c r="R79" i="94"/>
  <c r="Q79" i="94"/>
  <c r="U78" i="94"/>
  <c r="T78" i="94"/>
  <c r="S78" i="94"/>
  <c r="R78" i="94"/>
  <c r="Q78" i="94"/>
  <c r="U77" i="94"/>
  <c r="T77" i="94"/>
  <c r="S77" i="94"/>
  <c r="R77" i="94"/>
  <c r="Q77" i="94"/>
  <c r="U76" i="94"/>
  <c r="T76" i="94"/>
  <c r="S76" i="94"/>
  <c r="R76" i="94"/>
  <c r="Q76" i="94"/>
  <c r="U75" i="94"/>
  <c r="T75" i="94"/>
  <c r="S75" i="94"/>
  <c r="R75" i="94"/>
  <c r="Q75" i="94"/>
  <c r="U74" i="94"/>
  <c r="T74" i="94"/>
  <c r="S74" i="94"/>
  <c r="R74" i="94"/>
  <c r="Q74" i="94"/>
  <c r="U73" i="94"/>
  <c r="T73" i="94"/>
  <c r="S73" i="94"/>
  <c r="R73" i="94"/>
  <c r="Q73" i="94"/>
  <c r="U72" i="94"/>
  <c r="T72" i="94"/>
  <c r="S72" i="94"/>
  <c r="R72" i="94"/>
  <c r="Q72" i="94"/>
  <c r="U71" i="94"/>
  <c r="T71" i="94"/>
  <c r="S71" i="94"/>
  <c r="R71" i="94"/>
  <c r="Q71" i="94"/>
  <c r="U70" i="94"/>
  <c r="T70" i="94"/>
  <c r="S70" i="94"/>
  <c r="R70" i="94"/>
  <c r="Q70" i="94"/>
  <c r="U69" i="94"/>
  <c r="T69" i="94"/>
  <c r="S69" i="94"/>
  <c r="R69" i="94"/>
  <c r="Q69" i="94"/>
  <c r="U68" i="94"/>
  <c r="T68" i="94"/>
  <c r="S68" i="94"/>
  <c r="R68" i="94"/>
  <c r="Q68" i="94"/>
  <c r="U67" i="94"/>
  <c r="T67" i="94"/>
  <c r="S67" i="94"/>
  <c r="R67" i="94"/>
  <c r="Q67" i="94"/>
  <c r="U66" i="94"/>
  <c r="T66" i="94"/>
  <c r="S66" i="94"/>
  <c r="R66" i="94"/>
  <c r="Q66" i="94"/>
  <c r="U65" i="94"/>
  <c r="T65" i="94"/>
  <c r="S65" i="94"/>
  <c r="R65" i="94"/>
  <c r="Q65" i="94"/>
  <c r="U64" i="94"/>
  <c r="T64" i="94"/>
  <c r="S64" i="94"/>
  <c r="R64" i="94"/>
  <c r="Q64" i="94"/>
  <c r="U63" i="94"/>
  <c r="T63" i="94"/>
  <c r="S63" i="94"/>
  <c r="R63" i="94"/>
  <c r="Q63" i="94"/>
  <c r="U62" i="94"/>
  <c r="T62" i="94"/>
  <c r="S62" i="94"/>
  <c r="R62" i="94"/>
  <c r="Q62" i="94"/>
  <c r="U61" i="94"/>
  <c r="T61" i="94"/>
  <c r="S61" i="94"/>
  <c r="R61" i="94"/>
  <c r="Q61" i="94"/>
  <c r="U60" i="94"/>
  <c r="T60" i="94"/>
  <c r="S60" i="94"/>
  <c r="R60" i="94"/>
  <c r="Q60" i="94"/>
  <c r="U47" i="94"/>
  <c r="T47" i="94"/>
  <c r="S47" i="94"/>
  <c r="R47" i="94"/>
  <c r="Q47" i="94"/>
  <c r="P46" i="94"/>
  <c r="P48" i="94"/>
  <c r="O46" i="94"/>
  <c r="O48" i="94"/>
  <c r="N46" i="94"/>
  <c r="N48" i="94"/>
  <c r="M46" i="94"/>
  <c r="M48" i="94"/>
  <c r="L46" i="94"/>
  <c r="L48" i="94"/>
  <c r="K46" i="94"/>
  <c r="K48" i="94"/>
  <c r="J46" i="94"/>
  <c r="J48" i="94"/>
  <c r="I46" i="94"/>
  <c r="I48" i="94"/>
  <c r="H46" i="94"/>
  <c r="H48" i="94"/>
  <c r="G46" i="94"/>
  <c r="G48" i="94"/>
  <c r="F46" i="94"/>
  <c r="E46" i="94"/>
  <c r="E48" i="94"/>
  <c r="D46" i="94"/>
  <c r="D48" i="94"/>
  <c r="C46" i="94"/>
  <c r="C48" i="94"/>
  <c r="B46" i="94"/>
  <c r="B48" i="94"/>
  <c r="U45" i="94"/>
  <c r="T45" i="94"/>
  <c r="S45" i="94"/>
  <c r="R45" i="94"/>
  <c r="U44" i="94"/>
  <c r="T44" i="94"/>
  <c r="S44" i="94"/>
  <c r="R44" i="94"/>
  <c r="U43" i="94"/>
  <c r="T43" i="94"/>
  <c r="S43" i="94"/>
  <c r="R43" i="94"/>
  <c r="U42" i="94"/>
  <c r="T42" i="94"/>
  <c r="S42" i="94"/>
  <c r="R42" i="94"/>
  <c r="U41" i="94"/>
  <c r="T41" i="94"/>
  <c r="S41" i="94"/>
  <c r="R41" i="94"/>
  <c r="U40" i="94"/>
  <c r="T40" i="94"/>
  <c r="S40" i="94"/>
  <c r="R40" i="94"/>
  <c r="U39" i="94"/>
  <c r="T39" i="94"/>
  <c r="S39" i="94"/>
  <c r="R39" i="94"/>
  <c r="U38" i="94"/>
  <c r="T38" i="94"/>
  <c r="S38" i="94"/>
  <c r="R38" i="94"/>
  <c r="U37" i="94"/>
  <c r="T37" i="94"/>
  <c r="S37" i="94"/>
  <c r="R37" i="94"/>
  <c r="U36" i="94"/>
  <c r="T36" i="94"/>
  <c r="S36" i="94"/>
  <c r="R36" i="94"/>
  <c r="U35" i="94"/>
  <c r="T35" i="94"/>
  <c r="S35" i="94"/>
  <c r="R35" i="94"/>
  <c r="U34" i="94"/>
  <c r="T34" i="94"/>
  <c r="S34" i="94"/>
  <c r="R34" i="94"/>
  <c r="U33" i="94"/>
  <c r="T33" i="94"/>
  <c r="S33" i="94"/>
  <c r="R33" i="94"/>
  <c r="U32" i="94"/>
  <c r="T32" i="94"/>
  <c r="S32" i="94"/>
  <c r="R32" i="94"/>
  <c r="U31" i="94"/>
  <c r="T31" i="94"/>
  <c r="S31" i="94"/>
  <c r="R31" i="94"/>
  <c r="U30" i="94"/>
  <c r="T30" i="94"/>
  <c r="S30" i="94"/>
  <c r="R30" i="94"/>
  <c r="U29" i="94"/>
  <c r="T29" i="94"/>
  <c r="S29" i="94"/>
  <c r="R29" i="94"/>
  <c r="U28" i="94"/>
  <c r="T28" i="94"/>
  <c r="S28" i="94"/>
  <c r="R28" i="94"/>
  <c r="U27" i="94"/>
  <c r="T27" i="94"/>
  <c r="S27" i="94"/>
  <c r="R27" i="94"/>
  <c r="U26" i="94"/>
  <c r="T26" i="94"/>
  <c r="S26" i="94"/>
  <c r="R26" i="94"/>
  <c r="U25" i="94"/>
  <c r="T25" i="94"/>
  <c r="S25" i="94"/>
  <c r="R25" i="94"/>
  <c r="U24" i="94"/>
  <c r="T24" i="94"/>
  <c r="S24" i="94"/>
  <c r="R24" i="94"/>
  <c r="U23" i="94"/>
  <c r="T23" i="94"/>
  <c r="S23" i="94"/>
  <c r="R23" i="94"/>
  <c r="U22" i="94"/>
  <c r="T22" i="94"/>
  <c r="S22" i="94"/>
  <c r="R22" i="94"/>
  <c r="U21" i="94"/>
  <c r="T21" i="94"/>
  <c r="S21" i="94"/>
  <c r="R21" i="94"/>
  <c r="U20" i="94"/>
  <c r="T20" i="94"/>
  <c r="S20" i="94"/>
  <c r="R20" i="94"/>
  <c r="U19" i="94"/>
  <c r="T19" i="94"/>
  <c r="S19" i="94"/>
  <c r="R19" i="94"/>
  <c r="U18" i="94"/>
  <c r="T18" i="94"/>
  <c r="S18" i="94"/>
  <c r="R18" i="94"/>
  <c r="U17" i="94"/>
  <c r="T17" i="94"/>
  <c r="S17" i="94"/>
  <c r="R17" i="94"/>
  <c r="U16" i="94"/>
  <c r="T16" i="94"/>
  <c r="S16" i="94"/>
  <c r="R16" i="94"/>
  <c r="U15" i="94"/>
  <c r="T15" i="94"/>
  <c r="S15" i="94"/>
  <c r="R15" i="94"/>
  <c r="U14" i="94"/>
  <c r="T14" i="94"/>
  <c r="S14" i="94"/>
  <c r="R14" i="94"/>
  <c r="U13" i="94"/>
  <c r="T13" i="94"/>
  <c r="S13" i="94"/>
  <c r="R13" i="94"/>
  <c r="U12" i="94"/>
  <c r="T12" i="94"/>
  <c r="S12" i="94"/>
  <c r="R12" i="94"/>
  <c r="U11" i="94"/>
  <c r="T11" i="94"/>
  <c r="S11" i="94"/>
  <c r="R11" i="94"/>
  <c r="U10" i="94"/>
  <c r="T10" i="94"/>
  <c r="S10" i="94"/>
  <c r="R10" i="94"/>
  <c r="U9" i="94"/>
  <c r="T9" i="94"/>
  <c r="S9" i="94"/>
  <c r="R9" i="94"/>
  <c r="O478" i="94"/>
  <c r="O480" i="94"/>
  <c r="L500" i="94"/>
  <c r="U192" i="94"/>
  <c r="M401" i="94"/>
  <c r="O500" i="94"/>
  <c r="P500" i="94"/>
  <c r="M336" i="94"/>
  <c r="L336" i="94"/>
  <c r="D338" i="94"/>
  <c r="N338" i="94"/>
  <c r="F194" i="94"/>
  <c r="S221" i="94"/>
  <c r="S223" i="94"/>
  <c r="B194" i="94"/>
  <c r="Q221" i="94"/>
  <c r="Q223" i="94"/>
  <c r="U221" i="94"/>
  <c r="T221" i="94"/>
  <c r="U241" i="94"/>
  <c r="U243" i="94"/>
  <c r="C338" i="94"/>
  <c r="S192" i="94"/>
  <c r="R46" i="94"/>
  <c r="R192" i="94"/>
  <c r="R221" i="94"/>
  <c r="R223" i="94"/>
  <c r="L401" i="94"/>
  <c r="P401" i="94"/>
  <c r="D403" i="94"/>
  <c r="P478" i="94"/>
  <c r="D502" i="94"/>
  <c r="P336" i="94"/>
  <c r="U84" i="94"/>
  <c r="Q84" i="94"/>
  <c r="C480" i="94"/>
  <c r="N478" i="94"/>
  <c r="O447" i="94"/>
  <c r="C447" i="94"/>
  <c r="C449" i="94"/>
  <c r="M449" i="94"/>
  <c r="F449" i="94"/>
  <c r="P449" i="94"/>
  <c r="P440" i="94"/>
  <c r="E449" i="94"/>
  <c r="D447" i="94"/>
  <c r="D449" i="94"/>
  <c r="N449" i="94"/>
  <c r="B449" i="94"/>
  <c r="L447" i="94"/>
  <c r="L440" i="94"/>
  <c r="M447" i="94"/>
  <c r="N447" i="94"/>
  <c r="L474" i="94"/>
  <c r="B478" i="94"/>
  <c r="B480" i="94"/>
  <c r="L478" i="94"/>
  <c r="L480" i="94"/>
  <c r="L502" i="94"/>
  <c r="N502" i="94"/>
  <c r="P502" i="94"/>
  <c r="N480" i="94"/>
  <c r="M480" i="94"/>
  <c r="O449" i="94"/>
  <c r="N403" i="94"/>
  <c r="M403" i="94"/>
  <c r="O338" i="94"/>
  <c r="L338" i="94"/>
  <c r="M338" i="94"/>
  <c r="P299" i="94"/>
  <c r="U194" i="94"/>
  <c r="R194" i="94"/>
  <c r="Q148" i="94"/>
  <c r="T86" i="94"/>
  <c r="U86" i="94"/>
  <c r="R86" i="94"/>
  <c r="M500" i="94"/>
  <c r="E503" i="94"/>
  <c r="O401" i="94"/>
  <c r="I503" i="94"/>
  <c r="P338" i="94"/>
  <c r="B503" i="94"/>
  <c r="J503" i="94"/>
  <c r="C503" i="94"/>
  <c r="K503" i="94"/>
  <c r="D503" i="94"/>
  <c r="O336" i="94"/>
  <c r="F503" i="94"/>
  <c r="G503" i="94"/>
  <c r="H503" i="94"/>
  <c r="S194" i="94"/>
  <c r="Q194" i="94"/>
  <c r="T192" i="94"/>
  <c r="U148" i="94"/>
  <c r="T148" i="94"/>
  <c r="E244" i="94"/>
  <c r="M244" i="94"/>
  <c r="G244" i="94"/>
  <c r="O244" i="94"/>
  <c r="H244" i="94"/>
  <c r="P244" i="94"/>
  <c r="S86" i="94"/>
  <c r="B244" i="94"/>
  <c r="C244" i="94"/>
  <c r="K244" i="94"/>
  <c r="S84" i="94"/>
  <c r="D244" i="94"/>
  <c r="T84" i="94"/>
  <c r="N244" i="94"/>
  <c r="U46" i="94"/>
  <c r="T46" i="94"/>
  <c r="Q46" i="94"/>
  <c r="J244" i="94"/>
  <c r="T48" i="94"/>
  <c r="S48" i="94"/>
  <c r="I244" i="94"/>
  <c r="Q48" i="94"/>
  <c r="Q244" i="94"/>
  <c r="L244" i="94"/>
  <c r="R48" i="94"/>
  <c r="R244" i="94"/>
  <c r="S46" i="94"/>
  <c r="F48" i="94"/>
  <c r="M503" i="94"/>
  <c r="T244" i="94"/>
  <c r="S244" i="94"/>
  <c r="L503" i="94"/>
  <c r="N503" i="94"/>
  <c r="O503" i="94"/>
  <c r="P503" i="94"/>
  <c r="U48" i="94"/>
  <c r="U244" i="94"/>
  <c r="F244" i="94"/>
</calcChain>
</file>

<file path=xl/connections.xml><?xml version="1.0" encoding="utf-8"?>
<connections xmlns="http://schemas.openxmlformats.org/spreadsheetml/2006/main">
  <connection id="1" keepAlive="1" name="Connection" type="5" refreshedVersion="3">
    <dbPr connection="Provider=MSOLAP.2;Integrated Security=SSPI;Persist Security Info=True;Data Source=10.0.100.243;Initial Catalog=ACD;Client Cache Size=25;Auto Synch Period=10000;MDX Compatibility=1" command="HalfYearly_Disbursement_Districtwise" commandType="1"/>
    <olapPr rowDrillCount="1000" serverFill="0" serverNumberFormat="0" serverFont="0" serverFontColor="0"/>
  </connection>
</connections>
</file>

<file path=xl/sharedStrings.xml><?xml version="1.0" encoding="utf-8"?>
<sst xmlns="http://schemas.openxmlformats.org/spreadsheetml/2006/main" count="836" uniqueCount="199">
  <si>
    <t>Subsistence Holding</t>
  </si>
  <si>
    <t>Economic Holding</t>
  </si>
  <si>
    <t>Above Economic Holding</t>
  </si>
  <si>
    <t>TOTAL</t>
  </si>
  <si>
    <t>Small Farm</t>
  </si>
  <si>
    <t>Large Farm</t>
  </si>
  <si>
    <t>Total</t>
  </si>
  <si>
    <t>Azad Kashmir</t>
  </si>
  <si>
    <t>PUNJAB</t>
  </si>
  <si>
    <t>SINDH</t>
  </si>
  <si>
    <t>AZAD KASHMIR</t>
  </si>
  <si>
    <t>ALL PAKISTAN</t>
  </si>
  <si>
    <t>Principal</t>
  </si>
  <si>
    <t>Attock</t>
  </si>
  <si>
    <t>Badin</t>
  </si>
  <si>
    <t>Abbotabad</t>
  </si>
  <si>
    <t>Awaran</t>
  </si>
  <si>
    <t>Bagh</t>
  </si>
  <si>
    <t>Bahawalnagar</t>
  </si>
  <si>
    <t>Dadu</t>
  </si>
  <si>
    <t>Barkhan</t>
  </si>
  <si>
    <t>Bhimber</t>
  </si>
  <si>
    <t>Bahawalpur</t>
  </si>
  <si>
    <t>Ghotki</t>
  </si>
  <si>
    <t>Battagram</t>
  </si>
  <si>
    <t>Bolan</t>
  </si>
  <si>
    <t>Kotli</t>
  </si>
  <si>
    <t>Bhakkar</t>
  </si>
  <si>
    <t>Hyderabad</t>
  </si>
  <si>
    <t>Bunair</t>
  </si>
  <si>
    <t>Chagai</t>
  </si>
  <si>
    <t>Mirpur</t>
  </si>
  <si>
    <t>Chakwal</t>
  </si>
  <si>
    <t>Jaccobabad</t>
  </si>
  <si>
    <t>Charsadda</t>
  </si>
  <si>
    <t>Dera Bugti</t>
  </si>
  <si>
    <t>Muzaffarabad</t>
  </si>
  <si>
    <t>D.G.Khan</t>
  </si>
  <si>
    <t>Jamshoro</t>
  </si>
  <si>
    <t>Chitral</t>
  </si>
  <si>
    <t>Gawadar</t>
  </si>
  <si>
    <t>Neelum (Ath Muqam)</t>
  </si>
  <si>
    <t>Faisalabad</t>
  </si>
  <si>
    <t>Harnai</t>
  </si>
  <si>
    <t>Poonch (Rawla Kot)</t>
  </si>
  <si>
    <t>Gujranwala</t>
  </si>
  <si>
    <t>Dir Lower</t>
  </si>
  <si>
    <t>Jaffarabad</t>
  </si>
  <si>
    <t>Sudhnoti</t>
  </si>
  <si>
    <t>Gujrat</t>
  </si>
  <si>
    <t>Jhal Magsi</t>
  </si>
  <si>
    <t>Hafizabad</t>
  </si>
  <si>
    <t>Khairpur</t>
  </si>
  <si>
    <t>Hangu</t>
  </si>
  <si>
    <t>Kalat</t>
  </si>
  <si>
    <t>Astore</t>
  </si>
  <si>
    <t>Islamabad</t>
  </si>
  <si>
    <t>Larkana</t>
  </si>
  <si>
    <t>Haripur</t>
  </si>
  <si>
    <t>Kech (Turbat)</t>
  </si>
  <si>
    <t>Diamir</t>
  </si>
  <si>
    <t>Jhang</t>
  </si>
  <si>
    <t>Matiari</t>
  </si>
  <si>
    <t>Karak</t>
  </si>
  <si>
    <t>Kharan</t>
  </si>
  <si>
    <t>Ghanche</t>
  </si>
  <si>
    <t>Jehlum</t>
  </si>
  <si>
    <t>Mirpurkhas</t>
  </si>
  <si>
    <t>Khuzdar</t>
  </si>
  <si>
    <t>Gilgit</t>
  </si>
  <si>
    <t>Kasur</t>
  </si>
  <si>
    <t>Naushero Feroz</t>
  </si>
  <si>
    <t>Kohistan</t>
  </si>
  <si>
    <t>Kohlu</t>
  </si>
  <si>
    <t>Gizer</t>
  </si>
  <si>
    <t>Khanewal</t>
  </si>
  <si>
    <t>Nawabshah</t>
  </si>
  <si>
    <t>Lasbela</t>
  </si>
  <si>
    <t>Skardu</t>
  </si>
  <si>
    <t>Khushab</t>
  </si>
  <si>
    <t>Sanghar</t>
  </si>
  <si>
    <t>Malakand</t>
  </si>
  <si>
    <t>Loralai</t>
  </si>
  <si>
    <t>Lahore</t>
  </si>
  <si>
    <t>Shikarpur</t>
  </si>
  <si>
    <t>Mansehra</t>
  </si>
  <si>
    <t>Mastung</t>
  </si>
  <si>
    <t>Layyah</t>
  </si>
  <si>
    <t>Sukkur</t>
  </si>
  <si>
    <t>Mardan</t>
  </si>
  <si>
    <t>Musa Khael</t>
  </si>
  <si>
    <t>Lodhran</t>
  </si>
  <si>
    <t>Tando Allahyar</t>
  </si>
  <si>
    <t>Nowshehra</t>
  </si>
  <si>
    <t>Nasirabad</t>
  </si>
  <si>
    <t>Mandibahauddin</t>
  </si>
  <si>
    <t>Tando Muhammad Khan</t>
  </si>
  <si>
    <t>Nushki</t>
  </si>
  <si>
    <t>Mianwali</t>
  </si>
  <si>
    <t>Tharparkar</t>
  </si>
  <si>
    <t>Shangla</t>
  </si>
  <si>
    <t>Panjgur</t>
  </si>
  <si>
    <t>Multan</t>
  </si>
  <si>
    <t>Thatta</t>
  </si>
  <si>
    <t>Swabi</t>
  </si>
  <si>
    <t>Pishin</t>
  </si>
  <si>
    <t>Muzaffargarh</t>
  </si>
  <si>
    <t>Umerkot</t>
  </si>
  <si>
    <t>Swat</t>
  </si>
  <si>
    <t>Qilla Abdullah</t>
  </si>
  <si>
    <t>Narowal</t>
  </si>
  <si>
    <t>Nankana Sahib</t>
  </si>
  <si>
    <t>Quetta</t>
  </si>
  <si>
    <t>Okara</t>
  </si>
  <si>
    <t>Bajur Agency</t>
  </si>
  <si>
    <t>Sherani</t>
  </si>
  <si>
    <t>Pakpattan</t>
  </si>
  <si>
    <t>Khyber Agency</t>
  </si>
  <si>
    <t>Sibbi</t>
  </si>
  <si>
    <t>Rahimyar Khan</t>
  </si>
  <si>
    <t>Kurram Agency</t>
  </si>
  <si>
    <t>Washuk</t>
  </si>
  <si>
    <t>Rajanpur</t>
  </si>
  <si>
    <t>Mohmand Agency</t>
  </si>
  <si>
    <t>Zhob</t>
  </si>
  <si>
    <t>Rawalpindi</t>
  </si>
  <si>
    <t>North Waziristan Agency</t>
  </si>
  <si>
    <t>Ziarat</t>
  </si>
  <si>
    <t>Sahiwal</t>
  </si>
  <si>
    <t>Orakzai Agency</t>
  </si>
  <si>
    <t>Sargodha</t>
  </si>
  <si>
    <t>Sheikhupura</t>
  </si>
  <si>
    <t>Sialkot</t>
  </si>
  <si>
    <t>Toba Tek Singh</t>
  </si>
  <si>
    <t>Vehari</t>
  </si>
  <si>
    <t xml:space="preserve">CONSOLIDATED DISTRICT WISE DATA REGARDING AGRICULTURE LOAN DISBURSEMENTS, RECOVERIES &amp; OUTSTANDING FOR NON FARM SECTOR </t>
  </si>
  <si>
    <t>Name of Districts</t>
  </si>
  <si>
    <t>Kamber &amp; Shadad kot</t>
  </si>
  <si>
    <t>Kashmore - Kandhkot</t>
  </si>
  <si>
    <t>F.R. Bannu</t>
  </si>
  <si>
    <t>F.R. D.I.Khan</t>
  </si>
  <si>
    <t>F.R. Kohat</t>
  </si>
  <si>
    <t>F.R. Lakki Marwat</t>
  </si>
  <si>
    <t>F.R. Peshawar</t>
  </si>
  <si>
    <t>F.R. Tank</t>
  </si>
  <si>
    <t xml:space="preserve">CONSOLIDATED DISTRICT WISE DATA REGARDING AGRICULTURE LOAN DISBURSEMENTS, RECOVERIES AND OUTSTANDING FOR FARM SECTOR </t>
  </si>
  <si>
    <t>Gilgit Baltistan</t>
  </si>
  <si>
    <t>Chiniot</t>
  </si>
  <si>
    <t>Hunza Nagar</t>
  </si>
  <si>
    <t>Khyber Pakhtunkhwa</t>
  </si>
  <si>
    <t>Kala Dhaka</t>
  </si>
  <si>
    <t>Hattian</t>
  </si>
  <si>
    <t>Haveli</t>
  </si>
  <si>
    <t>BALOCHISTAN</t>
  </si>
  <si>
    <t>Sujawal</t>
  </si>
  <si>
    <t>Lehri</t>
  </si>
  <si>
    <t>Sohbatpur</t>
  </si>
  <si>
    <t>Kharmang</t>
  </si>
  <si>
    <t>Total GB</t>
  </si>
  <si>
    <t xml:space="preserve">MFIs </t>
  </si>
  <si>
    <t>All Punjab</t>
  </si>
  <si>
    <t>All GB</t>
  </si>
  <si>
    <t>All AJK</t>
  </si>
  <si>
    <t>All Balochistan</t>
  </si>
  <si>
    <t>All KPK</t>
  </si>
  <si>
    <t>All Sindh</t>
  </si>
  <si>
    <t xml:space="preserve">Total </t>
  </si>
  <si>
    <t>Qilla Saifullah</t>
  </si>
  <si>
    <t>Bannu</t>
  </si>
  <si>
    <t>Dera Ismail Khan</t>
  </si>
  <si>
    <t>Dir Upper</t>
  </si>
  <si>
    <t>Kohat</t>
  </si>
  <si>
    <t>Lakki Marwat</t>
  </si>
  <si>
    <t>Peshawar</t>
  </si>
  <si>
    <t>Sauth Waziristan Agency</t>
  </si>
  <si>
    <t>Tank</t>
  </si>
  <si>
    <t>Karachi</t>
  </si>
  <si>
    <t>No. of Outstanding Borrowers</t>
  </si>
  <si>
    <t>Disbursement</t>
  </si>
  <si>
    <t>Recovery</t>
  </si>
  <si>
    <t>Outstanding</t>
  </si>
  <si>
    <t>16=1+6+11</t>
  </si>
  <si>
    <t>17=2+7+12</t>
  </si>
  <si>
    <t>18=3+7+13</t>
  </si>
  <si>
    <t>19=4+8+14</t>
  </si>
  <si>
    <t>20=5+9+15</t>
  </si>
  <si>
    <t xml:space="preserve">No. of Disbursed  Borrowers                                                                                                                                                                                                                                                      </t>
  </si>
  <si>
    <t>Amount</t>
  </si>
  <si>
    <t>11=1+6</t>
  </si>
  <si>
    <t>12=2+7</t>
  </si>
  <si>
    <t>13=3+8</t>
  </si>
  <si>
    <t>14=4+9</t>
  </si>
  <si>
    <t>15=5+10</t>
  </si>
  <si>
    <t>(Rs in million)</t>
  </si>
  <si>
    <r>
      <t>Note: The definitions of farm &amp; non-farm credit sectors and land holdings/size of farms are available in estimation methodology report i.e. "Indicative Credit Limits and Eligible Items for Agriculture Financing 2022" and accessible at</t>
    </r>
    <r>
      <rPr>
        <b/>
        <i/>
        <u/>
        <sz val="8"/>
        <rFont val="Times New Roman"/>
        <family val="1"/>
      </rPr>
      <t xml:space="preserve"> www.sbp.org.pk/acd/2022/CL1-Annex.pdf </t>
    </r>
    <r>
      <rPr>
        <b/>
        <i/>
        <sz val="8"/>
        <rFont val="Times New Roman"/>
        <family val="1"/>
      </rPr>
      <t xml:space="preserve"> </t>
    </r>
  </si>
  <si>
    <t>Note: The definitions of farm &amp; non-farm credit sectors and land holdings/size of farms are available in estimation methodology report i.e. "Indicative Credit Limits and Eligible Items for Agriculture Financing 2022" and accessible at www.sbp.org.pk/acd/2022/CL1-Annex.pdf</t>
  </si>
  <si>
    <t>CUMULATIVE POSITION FOR THE FINANCIAL YEAR I.E. JULY - JUNE (FY24)</t>
  </si>
  <si>
    <t>CUMULATIVE POSITION FOR THE FINANCIAL YEARI.E. JULY - JUNE (FY24)</t>
  </si>
  <si>
    <t xml:space="preserve"> CUMULATIVE POSITION FOR THE FINANCIAL YEAR I.E. JULY - JUNE (FY24)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</si>
</sst>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(* #,##0.00_);_(* \(#,##0.00\);_(* &quot;-&quot;??_);_(@_)"/>
    <numFmt numFmtId="164" formatCode="0.0"/>
    <numFmt numFmtId="165" formatCode="0.000"/>
    <numFmt numFmtId="166" formatCode="0.0000"/>
    <numFmt numFmtId="167" formatCode="0.00000"/>
    <numFmt numFmtId="168" formatCode="_(* #,##0.000_);_(* \(#,##0.000\);_(* &quot;-&quot;??_);_(@_)"/>
    <numFmt numFmtId="169" formatCode="_(* #,##0_);_(* \(#,##0\);_(* &quot;-&quot;??_);_(@_)"/>
    <numFmt numFmtId="170" formatCode="_(* #,##0.0_);_(* \(#,##0.0\);_(* &quot;-&quot;??_);_(@_)"/>
    <numFmt numFmtId="171" formatCode="_(* #,##0.0000_);_(* \(#,##0.0000\);_(* &quot;-&quot;??_);_(@_)"/>
    <numFmt numFmtId="172" formatCode="_(* #,##0.00000_);_(* \(#,##0.00000\);_(* &quot;-&quot;??_);_(@_)"/>
    <numFmt numFmtId="173" formatCode="_(* #,##0.0000_);_(* \(#,##0.0000\);_(* &quot;-&quot;????_);_(@_)"/>
  </numFmts>
  <fonts count="14" x14ac:knownFonts="1">
    <font>
      <sz val="10"/>
      <name val="Arial"/>
    </font>
    <font>
      <sz val="10"/>
      <name val="Arial"/>
    </font>
    <font>
      <sz val="8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sz val="6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10"/>
      <name val="Arial"/>
      <family val="2"/>
    </font>
    <font>
      <b/>
      <u/>
      <sz val="9"/>
      <name val="Times New Roman"/>
      <family val="1"/>
    </font>
    <font>
      <b/>
      <sz val="12"/>
      <name val="Times New Roman"/>
      <family val="1"/>
    </font>
    <font>
      <b/>
      <u/>
      <sz val="8"/>
      <name val="Times New Roman"/>
      <family val="1"/>
    </font>
    <font>
      <b/>
      <i/>
      <sz val="8"/>
      <name val="Times New Roman"/>
      <family val="1"/>
    </font>
    <font>
      <b/>
      <i/>
      <u/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</cellStyleXfs>
  <cellXfs count="243">
    <xf numFmtId="0" fontId="0" fillId="0" borderId="0" xfId="0"/>
    <xf numFmtId="0" fontId="3" fillId="0" borderId="0" xfId="0" applyFont="1"/>
    <xf numFmtId="0" fontId="3" fillId="0" borderId="0" xfId="0" applyFont="1" applyAlignment="1"/>
    <xf numFmtId="0" fontId="6" fillId="0" borderId="0" xfId="0" applyFont="1" applyBorder="1" applyAlignment="1"/>
    <xf numFmtId="1" fontId="3" fillId="0" borderId="0" xfId="0" applyNumberFormat="1" applyFont="1"/>
    <xf numFmtId="0" fontId="4" fillId="0" borderId="0" xfId="0" applyFont="1" applyBorder="1" applyAlignment="1">
      <alignment horizontal="center"/>
    </xf>
    <xf numFmtId="165" fontId="4" fillId="2" borderId="0" xfId="0" applyNumberFormat="1" applyFont="1" applyFill="1" applyBorder="1" applyAlignment="1"/>
    <xf numFmtId="165" fontId="4" fillId="0" borderId="0" xfId="0" applyNumberFormat="1" applyFont="1" applyBorder="1" applyAlignment="1">
      <alignment horizontal="center"/>
    </xf>
    <xf numFmtId="165" fontId="4" fillId="0" borderId="0" xfId="0" applyNumberFormat="1" applyFont="1" applyBorder="1"/>
    <xf numFmtId="165" fontId="4" fillId="0" borderId="0" xfId="0" applyNumberFormat="1" applyFont="1" applyFill="1" applyBorder="1" applyAlignment="1"/>
    <xf numFmtId="1" fontId="4" fillId="0" borderId="0" xfId="0" applyNumberFormat="1" applyFont="1" applyBorder="1"/>
    <xf numFmtId="165" fontId="7" fillId="2" borderId="0" xfId="0" applyNumberFormat="1" applyFont="1" applyFill="1" applyBorder="1" applyAlignment="1"/>
    <xf numFmtId="165" fontId="4" fillId="0" borderId="1" xfId="0" applyNumberFormat="1" applyFont="1" applyFill="1" applyBorder="1" applyAlignment="1"/>
    <xf numFmtId="165" fontId="2" fillId="0" borderId="2" xfId="0" applyNumberFormat="1" applyFont="1" applyBorder="1" applyAlignment="1"/>
    <xf numFmtId="165" fontId="2" fillId="0" borderId="3" xfId="0" applyNumberFormat="1" applyFont="1" applyBorder="1" applyAlignment="1"/>
    <xf numFmtId="165" fontId="4" fillId="0" borderId="4" xfId="0" applyNumberFormat="1" applyFont="1" applyFill="1" applyBorder="1" applyAlignment="1"/>
    <xf numFmtId="0" fontId="7" fillId="0" borderId="0" xfId="0" applyFont="1" applyBorder="1" applyAlignment="1"/>
    <xf numFmtId="165" fontId="2" fillId="2" borderId="2" xfId="0" applyNumberFormat="1" applyFont="1" applyFill="1" applyBorder="1" applyAlignment="1"/>
    <xf numFmtId="165" fontId="2" fillId="2" borderId="3" xfId="0" applyNumberFormat="1" applyFont="1" applyFill="1" applyBorder="1" applyAlignment="1"/>
    <xf numFmtId="165" fontId="4" fillId="0" borderId="0" xfId="0" applyNumberFormat="1" applyFont="1" applyBorder="1" applyAlignment="1"/>
    <xf numFmtId="0" fontId="11" fillId="0" borderId="0" xfId="0" applyFont="1" applyBorder="1" applyAlignment="1">
      <alignment horizontal="center"/>
    </xf>
    <xf numFmtId="0" fontId="2" fillId="0" borderId="0" xfId="0" applyFont="1"/>
    <xf numFmtId="0" fontId="2" fillId="0" borderId="0" xfId="0" applyFont="1" applyBorder="1"/>
    <xf numFmtId="165" fontId="2" fillId="0" borderId="3" xfId="0" applyNumberFormat="1" applyFont="1" applyFill="1" applyBorder="1" applyAlignment="1"/>
    <xf numFmtId="0" fontId="0" fillId="0" borderId="0" xfId="0" applyFill="1"/>
    <xf numFmtId="0" fontId="4" fillId="0" borderId="0" xfId="0" applyFont="1" applyFill="1" applyBorder="1" applyAlignment="1">
      <alignment horizontal="center"/>
    </xf>
    <xf numFmtId="1" fontId="2" fillId="0" borderId="5" xfId="0" applyNumberFormat="1" applyFont="1" applyFill="1" applyBorder="1"/>
    <xf numFmtId="1" fontId="2" fillId="0" borderId="0" xfId="0" applyNumberFormat="1" applyFont="1" applyFill="1"/>
    <xf numFmtId="165" fontId="2" fillId="0" borderId="0" xfId="0" applyNumberFormat="1" applyFont="1" applyFill="1"/>
    <xf numFmtId="165" fontId="4" fillId="0" borderId="0" xfId="0" applyNumberFormat="1" applyFont="1" applyFill="1" applyBorder="1"/>
    <xf numFmtId="165" fontId="2" fillId="0" borderId="0" xfId="0" applyNumberFormat="1" applyFont="1" applyFill="1" applyBorder="1"/>
    <xf numFmtId="1" fontId="4" fillId="0" borderId="0" xfId="0" applyNumberFormat="1" applyFont="1" applyFill="1" applyBorder="1"/>
    <xf numFmtId="1" fontId="2" fillId="0" borderId="6" xfId="0" applyNumberFormat="1" applyFont="1" applyFill="1" applyBorder="1"/>
    <xf numFmtId="0" fontId="9" fillId="0" borderId="0" xfId="0" applyFont="1" applyBorder="1" applyAlignment="1"/>
    <xf numFmtId="165" fontId="7" fillId="0" borderId="0" xfId="0" applyNumberFormat="1" applyFont="1" applyBorder="1" applyAlignment="1"/>
    <xf numFmtId="165" fontId="7" fillId="0" borderId="1" xfId="0" applyNumberFormat="1" applyFont="1" applyBorder="1" applyAlignment="1"/>
    <xf numFmtId="0" fontId="4" fillId="0" borderId="0" xfId="0" applyFont="1" applyFill="1" applyBorder="1" applyAlignment="1">
      <alignment horizontal="left"/>
    </xf>
    <xf numFmtId="165" fontId="2" fillId="0" borderId="2" xfId="0" applyNumberFormat="1" applyFont="1" applyFill="1" applyBorder="1" applyAlignment="1">
      <alignment horizontal="left"/>
    </xf>
    <xf numFmtId="165" fontId="2" fillId="0" borderId="3" xfId="0" applyNumberFormat="1" applyFont="1" applyFill="1" applyBorder="1" applyAlignment="1">
      <alignment horizontal="left"/>
    </xf>
    <xf numFmtId="165" fontId="4" fillId="0" borderId="0" xfId="0" applyNumberFormat="1" applyFont="1" applyFill="1" applyBorder="1" applyAlignment="1">
      <alignment horizontal="left"/>
    </xf>
    <xf numFmtId="165" fontId="2" fillId="0" borderId="7" xfId="0" applyNumberFormat="1" applyFont="1" applyFill="1" applyBorder="1" applyAlignment="1">
      <alignment horizontal="left"/>
    </xf>
    <xf numFmtId="165" fontId="2" fillId="0" borderId="8" xfId="0" applyNumberFormat="1" applyFont="1" applyFill="1" applyBorder="1" applyAlignment="1">
      <alignment horizontal="left"/>
    </xf>
    <xf numFmtId="165" fontId="2" fillId="0" borderId="9" xfId="0" applyNumberFormat="1" applyFont="1" applyFill="1" applyBorder="1" applyAlignment="1">
      <alignment horizontal="left"/>
    </xf>
    <xf numFmtId="165" fontId="4" fillId="0" borderId="1" xfId="0" applyNumberFormat="1" applyFont="1" applyFill="1" applyBorder="1" applyAlignment="1">
      <alignment horizontal="left"/>
    </xf>
    <xf numFmtId="165" fontId="2" fillId="0" borderId="10" xfId="0" applyNumberFormat="1" applyFont="1" applyFill="1" applyBorder="1" applyAlignment="1">
      <alignment horizontal="left"/>
    </xf>
    <xf numFmtId="165" fontId="2" fillId="0" borderId="11" xfId="0" applyNumberFormat="1" applyFont="1" applyFill="1" applyBorder="1" applyAlignment="1">
      <alignment horizontal="left"/>
    </xf>
    <xf numFmtId="167" fontId="4" fillId="0" borderId="0" xfId="0" applyNumberFormat="1" applyFont="1" applyBorder="1"/>
    <xf numFmtId="166" fontId="4" fillId="0" borderId="0" xfId="0" applyNumberFormat="1" applyFont="1" applyFill="1" applyBorder="1"/>
    <xf numFmtId="0" fontId="4" fillId="0" borderId="12" xfId="0" applyFont="1" applyBorder="1" applyAlignment="1">
      <alignment horizontal="center"/>
    </xf>
    <xf numFmtId="165" fontId="2" fillId="2" borderId="11" xfId="0" applyNumberFormat="1" applyFont="1" applyFill="1" applyBorder="1" applyAlignment="1"/>
    <xf numFmtId="165" fontId="4" fillId="2" borderId="13" xfId="0" applyNumberFormat="1" applyFont="1" applyFill="1" applyBorder="1" applyAlignment="1"/>
    <xf numFmtId="1" fontId="4" fillId="0" borderId="14" xfId="0" applyNumberFormat="1" applyFont="1" applyBorder="1"/>
    <xf numFmtId="165" fontId="4" fillId="0" borderId="15" xfId="0" applyNumberFormat="1" applyFont="1" applyBorder="1"/>
    <xf numFmtId="165" fontId="4" fillId="0" borderId="13" xfId="0" applyNumberFormat="1" applyFont="1" applyFill="1" applyBorder="1" applyAlignment="1">
      <alignment horizontal="left"/>
    </xf>
    <xf numFmtId="1" fontId="2" fillId="0" borderId="14" xfId="0" applyNumberFormat="1" applyFont="1" applyBorder="1"/>
    <xf numFmtId="165" fontId="2" fillId="0" borderId="15" xfId="0" applyNumberFormat="1" applyFont="1" applyBorder="1"/>
    <xf numFmtId="0" fontId="4" fillId="0" borderId="16" xfId="0" applyFont="1" applyBorder="1" applyAlignment="1">
      <alignment horizontal="center"/>
    </xf>
    <xf numFmtId="0" fontId="5" fillId="0" borderId="17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169" fontId="2" fillId="2" borderId="21" xfId="1" applyNumberFormat="1" applyFont="1" applyFill="1" applyBorder="1" applyAlignment="1">
      <alignment horizontal="right"/>
    </xf>
    <xf numFmtId="169" fontId="2" fillId="2" borderId="12" xfId="1" applyNumberFormat="1" applyFont="1" applyFill="1" applyBorder="1"/>
    <xf numFmtId="169" fontId="2" fillId="2" borderId="16" xfId="1" applyNumberFormat="1" applyFont="1" applyFill="1" applyBorder="1"/>
    <xf numFmtId="169" fontId="4" fillId="0" borderId="15" xfId="1" applyNumberFormat="1" applyFont="1" applyBorder="1"/>
    <xf numFmtId="169" fontId="2" fillId="2" borderId="6" xfId="1" applyNumberFormat="1" applyFont="1" applyFill="1" applyBorder="1" applyAlignment="1">
      <alignment horizontal="right"/>
    </xf>
    <xf numFmtId="169" fontId="2" fillId="2" borderId="5" xfId="1" applyNumberFormat="1" applyFont="1" applyFill="1" applyBorder="1"/>
    <xf numFmtId="169" fontId="2" fillId="2" borderId="22" xfId="1" applyNumberFormat="1" applyFont="1" applyFill="1" applyBorder="1"/>
    <xf numFmtId="168" fontId="2" fillId="0" borderId="15" xfId="0" applyNumberFormat="1" applyFont="1" applyBorder="1"/>
    <xf numFmtId="169" fontId="4" fillId="0" borderId="14" xfId="1" applyNumberFormat="1" applyFont="1" applyBorder="1"/>
    <xf numFmtId="169" fontId="2" fillId="0" borderId="14" xfId="1" applyNumberFormat="1" applyFont="1" applyBorder="1"/>
    <xf numFmtId="169" fontId="2" fillId="0" borderId="15" xfId="1" applyNumberFormat="1" applyFont="1" applyBorder="1"/>
    <xf numFmtId="169" fontId="2" fillId="2" borderId="23" xfId="1" applyNumberFormat="1" applyFont="1" applyFill="1" applyBorder="1" applyAlignment="1">
      <alignment horizontal="right"/>
    </xf>
    <xf numFmtId="169" fontId="2" fillId="0" borderId="24" xfId="1" applyNumberFormat="1" applyFont="1" applyFill="1" applyBorder="1"/>
    <xf numFmtId="169" fontId="2" fillId="0" borderId="5" xfId="1" applyNumberFormat="1" applyFont="1" applyFill="1" applyBorder="1"/>
    <xf numFmtId="169" fontId="2" fillId="0" borderId="22" xfId="1" applyNumberFormat="1" applyFont="1" applyFill="1" applyBorder="1"/>
    <xf numFmtId="169" fontId="4" fillId="0" borderId="14" xfId="1" applyNumberFormat="1" applyFont="1" applyFill="1" applyBorder="1"/>
    <xf numFmtId="169" fontId="2" fillId="0" borderId="14" xfId="1" applyNumberFormat="1" applyFont="1" applyFill="1" applyBorder="1"/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169" fontId="4" fillId="2" borderId="14" xfId="1" applyNumberFormat="1" applyFont="1" applyFill="1" applyBorder="1" applyAlignment="1">
      <alignment horizontal="right"/>
    </xf>
    <xf numFmtId="169" fontId="4" fillId="2" borderId="19" xfId="1" applyNumberFormat="1" applyFont="1" applyFill="1" applyBorder="1" applyAlignment="1">
      <alignment horizontal="right"/>
    </xf>
    <xf numFmtId="165" fontId="11" fillId="0" borderId="0" xfId="0" applyNumberFormat="1" applyFont="1" applyBorder="1" applyAlignment="1">
      <alignment horizontal="center"/>
    </xf>
    <xf numFmtId="43" fontId="4" fillId="0" borderId="0" xfId="0" applyNumberFormat="1" applyFont="1" applyFill="1" applyBorder="1" applyAlignment="1">
      <alignment horizontal="center"/>
    </xf>
    <xf numFmtId="168" fontId="4" fillId="0" borderId="0" xfId="0" applyNumberFormat="1" applyFont="1" applyFill="1" applyBorder="1" applyAlignment="1">
      <alignment horizontal="center"/>
    </xf>
    <xf numFmtId="1" fontId="2" fillId="0" borderId="21" xfId="0" applyNumberFormat="1" applyFont="1" applyFill="1" applyBorder="1"/>
    <xf numFmtId="1" fontId="2" fillId="0" borderId="12" xfId="0" applyNumberFormat="1" applyFont="1" applyFill="1" applyBorder="1"/>
    <xf numFmtId="168" fontId="2" fillId="0" borderId="0" xfId="0" applyNumberFormat="1" applyFont="1"/>
    <xf numFmtId="0" fontId="0" fillId="0" borderId="0" xfId="0" applyNumberFormat="1"/>
    <xf numFmtId="169" fontId="2" fillId="3" borderId="24" xfId="1" applyNumberFormat="1" applyFont="1" applyFill="1" applyBorder="1"/>
    <xf numFmtId="169" fontId="4" fillId="0" borderId="0" xfId="1" applyNumberFormat="1" applyFont="1" applyFill="1" applyBorder="1"/>
    <xf numFmtId="168" fontId="4" fillId="0" borderId="0" xfId="1" applyNumberFormat="1" applyFont="1" applyFill="1" applyBorder="1"/>
    <xf numFmtId="1" fontId="2" fillId="0" borderId="22" xfId="0" applyNumberFormat="1" applyFont="1" applyFill="1" applyBorder="1"/>
    <xf numFmtId="1" fontId="2" fillId="0" borderId="16" xfId="0" applyNumberFormat="1" applyFont="1" applyFill="1" applyBorder="1"/>
    <xf numFmtId="169" fontId="2" fillId="0" borderId="31" xfId="1" applyNumberFormat="1" applyFont="1" applyFill="1" applyBorder="1"/>
    <xf numFmtId="169" fontId="4" fillId="0" borderId="19" xfId="1" applyNumberFormat="1" applyFont="1" applyFill="1" applyBorder="1"/>
    <xf numFmtId="1" fontId="4" fillId="0" borderId="19" xfId="1" applyNumberFormat="1" applyFont="1" applyFill="1" applyBorder="1"/>
    <xf numFmtId="169" fontId="2" fillId="0" borderId="19" xfId="1" applyNumberFormat="1" applyFont="1" applyFill="1" applyBorder="1"/>
    <xf numFmtId="165" fontId="10" fillId="0" borderId="13" xfId="0" applyNumberFormat="1" applyFont="1" applyFill="1" applyBorder="1" applyAlignment="1">
      <alignment horizontal="left"/>
    </xf>
    <xf numFmtId="0" fontId="5" fillId="0" borderId="28" xfId="0" applyFont="1" applyFill="1" applyBorder="1" applyAlignment="1">
      <alignment horizontal="center" wrapText="1"/>
    </xf>
    <xf numFmtId="169" fontId="2" fillId="0" borderId="0" xfId="0" applyNumberFormat="1" applyFont="1"/>
    <xf numFmtId="165" fontId="2" fillId="0" borderId="32" xfId="0" applyNumberFormat="1" applyFont="1" applyBorder="1" applyAlignment="1"/>
    <xf numFmtId="165" fontId="2" fillId="0" borderId="33" xfId="0" applyNumberFormat="1" applyFont="1" applyFill="1" applyBorder="1" applyAlignment="1">
      <alignment horizontal="left"/>
    </xf>
    <xf numFmtId="43" fontId="2" fillId="0" borderId="5" xfId="1" applyFont="1" applyFill="1" applyBorder="1"/>
    <xf numFmtId="43" fontId="2" fillId="0" borderId="12" xfId="1" applyFont="1" applyFill="1" applyBorder="1"/>
    <xf numFmtId="1" fontId="2" fillId="0" borderId="15" xfId="0" applyNumberFormat="1" applyFont="1" applyBorder="1"/>
    <xf numFmtId="169" fontId="2" fillId="0" borderId="34" xfId="1" applyNumberFormat="1" applyFont="1" applyFill="1" applyBorder="1"/>
    <xf numFmtId="169" fontId="2" fillId="0" borderId="35" xfId="1" applyNumberFormat="1" applyFont="1" applyFill="1" applyBorder="1"/>
    <xf numFmtId="171" fontId="2" fillId="0" borderId="0" xfId="0" applyNumberFormat="1" applyFont="1"/>
    <xf numFmtId="169" fontId="0" fillId="0" borderId="0" xfId="0" applyNumberFormat="1"/>
    <xf numFmtId="169" fontId="4" fillId="0" borderId="17" xfId="1" applyNumberFormat="1" applyFont="1" applyBorder="1"/>
    <xf numFmtId="169" fontId="4" fillId="0" borderId="36" xfId="1" applyNumberFormat="1" applyFont="1" applyBorder="1"/>
    <xf numFmtId="168" fontId="3" fillId="0" borderId="0" xfId="0" applyNumberFormat="1" applyFont="1"/>
    <xf numFmtId="43" fontId="2" fillId="0" borderId="0" xfId="1" applyFont="1"/>
    <xf numFmtId="43" fontId="2" fillId="0" borderId="0" xfId="1" applyNumberFormat="1" applyFont="1"/>
    <xf numFmtId="168" fontId="2" fillId="0" borderId="0" xfId="1" applyNumberFormat="1" applyFont="1"/>
    <xf numFmtId="43" fontId="2" fillId="0" borderId="0" xfId="0" applyNumberFormat="1" applyFont="1"/>
    <xf numFmtId="170" fontId="2" fillId="2" borderId="21" xfId="1" applyNumberFormat="1" applyFont="1" applyFill="1" applyBorder="1" applyAlignment="1">
      <alignment horizontal="right"/>
    </xf>
    <xf numFmtId="170" fontId="2" fillId="2" borderId="12" xfId="1" applyNumberFormat="1" applyFont="1" applyFill="1" applyBorder="1"/>
    <xf numFmtId="170" fontId="2" fillId="2" borderId="16" xfId="1" applyNumberFormat="1" applyFont="1" applyFill="1" applyBorder="1"/>
    <xf numFmtId="170" fontId="4" fillId="0" borderId="15" xfId="1" applyNumberFormat="1" applyFont="1" applyBorder="1"/>
    <xf numFmtId="170" fontId="2" fillId="0" borderId="15" xfId="1" applyNumberFormat="1" applyFont="1" applyBorder="1"/>
    <xf numFmtId="170" fontId="4" fillId="0" borderId="36" xfId="1" applyNumberFormat="1" applyFont="1" applyBorder="1"/>
    <xf numFmtId="170" fontId="2" fillId="0" borderId="15" xfId="0" applyNumberFormat="1" applyFont="1" applyBorder="1"/>
    <xf numFmtId="170" fontId="4" fillId="0" borderId="15" xfId="0" applyNumberFormat="1" applyFont="1" applyBorder="1"/>
    <xf numFmtId="170" fontId="2" fillId="0" borderId="23" xfId="1" applyNumberFormat="1" applyFont="1" applyFill="1" applyBorder="1"/>
    <xf numFmtId="170" fontId="2" fillId="0" borderId="12" xfId="1" applyNumberFormat="1" applyFont="1" applyFill="1" applyBorder="1"/>
    <xf numFmtId="170" fontId="2" fillId="0" borderId="35" xfId="1" applyNumberFormat="1" applyFont="1" applyFill="1" applyBorder="1"/>
    <xf numFmtId="170" fontId="2" fillId="0" borderId="16" xfId="1" applyNumberFormat="1" applyFont="1" applyFill="1" applyBorder="1"/>
    <xf numFmtId="170" fontId="4" fillId="0" borderId="14" xfId="1" applyNumberFormat="1" applyFont="1" applyFill="1" applyBorder="1"/>
    <xf numFmtId="170" fontId="2" fillId="0" borderId="19" xfId="1" applyNumberFormat="1" applyFont="1" applyFill="1" applyBorder="1"/>
    <xf numFmtId="170" fontId="2" fillId="3" borderId="23" xfId="1" applyNumberFormat="1" applyFont="1" applyFill="1" applyBorder="1"/>
    <xf numFmtId="164" fontId="2" fillId="0" borderId="34" xfId="0" applyNumberFormat="1" applyFont="1" applyFill="1" applyBorder="1"/>
    <xf numFmtId="164" fontId="2" fillId="0" borderId="35" xfId="0" applyNumberFormat="1" applyFont="1" applyFill="1" applyBorder="1"/>
    <xf numFmtId="164" fontId="4" fillId="0" borderId="14" xfId="1" applyNumberFormat="1" applyFont="1" applyFill="1" applyBorder="1"/>
    <xf numFmtId="164" fontId="2" fillId="0" borderId="19" xfId="1" applyNumberFormat="1" applyFont="1" applyFill="1" applyBorder="1"/>
    <xf numFmtId="170" fontId="2" fillId="0" borderId="34" xfId="1" applyNumberFormat="1" applyFont="1" applyFill="1" applyBorder="1"/>
    <xf numFmtId="170" fontId="2" fillId="0" borderId="37" xfId="1" applyNumberFormat="1" applyFont="1" applyFill="1" applyBorder="1"/>
    <xf numFmtId="170" fontId="4" fillId="0" borderId="19" xfId="1" applyNumberFormat="1" applyFont="1" applyFill="1" applyBorder="1"/>
    <xf numFmtId="0" fontId="4" fillId="0" borderId="31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169" fontId="2" fillId="2" borderId="12" xfId="1" applyNumberFormat="1" applyFont="1" applyFill="1" applyBorder="1" applyAlignment="1">
      <alignment horizontal="right"/>
    </xf>
    <xf numFmtId="170" fontId="2" fillId="2" borderId="12" xfId="1" applyNumberFormat="1" applyFont="1" applyFill="1" applyBorder="1" applyAlignment="1">
      <alignment horizontal="right"/>
    </xf>
    <xf numFmtId="170" fontId="2" fillId="2" borderId="40" xfId="1" applyNumberFormat="1" applyFont="1" applyFill="1" applyBorder="1" applyAlignment="1">
      <alignment horizontal="right"/>
    </xf>
    <xf numFmtId="169" fontId="2" fillId="2" borderId="5" xfId="1" applyNumberFormat="1" applyFont="1" applyFill="1" applyBorder="1" applyAlignment="1">
      <alignment horizontal="right"/>
    </xf>
    <xf numFmtId="170" fontId="2" fillId="2" borderId="41" xfId="1" applyNumberFormat="1" applyFont="1" applyFill="1" applyBorder="1" applyAlignment="1">
      <alignment horizontal="right"/>
    </xf>
    <xf numFmtId="169" fontId="2" fillId="2" borderId="25" xfId="1" applyNumberFormat="1" applyFont="1" applyFill="1" applyBorder="1" applyAlignment="1">
      <alignment horizontal="right"/>
    </xf>
    <xf numFmtId="170" fontId="2" fillId="2" borderId="26" xfId="1" applyNumberFormat="1" applyFont="1" applyFill="1" applyBorder="1" applyAlignment="1">
      <alignment horizontal="right"/>
    </xf>
    <xf numFmtId="169" fontId="2" fillId="2" borderId="26" xfId="1" applyNumberFormat="1" applyFont="1" applyFill="1" applyBorder="1" applyAlignment="1">
      <alignment horizontal="right"/>
    </xf>
    <xf numFmtId="170" fontId="2" fillId="2" borderId="27" xfId="1" applyNumberFormat="1" applyFont="1" applyFill="1" applyBorder="1" applyAlignment="1">
      <alignment horizontal="right"/>
    </xf>
    <xf numFmtId="165" fontId="4" fillId="2" borderId="42" xfId="0" applyNumberFormat="1" applyFont="1" applyFill="1" applyBorder="1" applyAlignment="1"/>
    <xf numFmtId="170" fontId="4" fillId="0" borderId="36" xfId="0" applyNumberFormat="1" applyFont="1" applyBorder="1"/>
    <xf numFmtId="165" fontId="2" fillId="0" borderId="10" xfId="0" applyNumberFormat="1" applyFont="1" applyBorder="1" applyAlignment="1"/>
    <xf numFmtId="1" fontId="4" fillId="0" borderId="17" xfId="0" applyNumberFormat="1" applyFont="1" applyBorder="1"/>
    <xf numFmtId="165" fontId="2" fillId="0" borderId="11" xfId="0" applyNumberFormat="1" applyFont="1" applyBorder="1" applyAlignment="1"/>
    <xf numFmtId="169" fontId="4" fillId="2" borderId="24" xfId="1" applyNumberFormat="1" applyFont="1" applyFill="1" applyBorder="1" applyAlignment="1">
      <alignment horizontal="right"/>
    </xf>
    <xf numFmtId="165" fontId="2" fillId="3" borderId="33" xfId="0" applyNumberFormat="1" applyFont="1" applyFill="1" applyBorder="1" applyAlignment="1">
      <alignment horizontal="left"/>
    </xf>
    <xf numFmtId="165" fontId="4" fillId="0" borderId="42" xfId="0" applyNumberFormat="1" applyFont="1" applyFill="1" applyBorder="1" applyAlignment="1">
      <alignment horizontal="left"/>
    </xf>
    <xf numFmtId="0" fontId="4" fillId="0" borderId="43" xfId="0" applyFont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wrapText="1"/>
    </xf>
    <xf numFmtId="170" fontId="2" fillId="0" borderId="44" xfId="1" applyNumberFormat="1" applyFont="1" applyFill="1" applyBorder="1"/>
    <xf numFmtId="170" fontId="2" fillId="0" borderId="45" xfId="1" applyNumberFormat="1" applyFont="1" applyFill="1" applyBorder="1"/>
    <xf numFmtId="170" fontId="2" fillId="0" borderId="46" xfId="1" applyNumberFormat="1" applyFont="1" applyFill="1" applyBorder="1"/>
    <xf numFmtId="170" fontId="4" fillId="0" borderId="43" xfId="1" applyNumberFormat="1" applyFont="1" applyFill="1" applyBorder="1"/>
    <xf numFmtId="170" fontId="2" fillId="0" borderId="43" xfId="1" applyNumberFormat="1" applyFont="1" applyFill="1" applyBorder="1"/>
    <xf numFmtId="170" fontId="4" fillId="0" borderId="13" xfId="1" applyNumberFormat="1" applyFont="1" applyFill="1" applyBorder="1"/>
    <xf numFmtId="170" fontId="2" fillId="0" borderId="47" xfId="1" applyNumberFormat="1" applyFont="1" applyFill="1" applyBorder="1"/>
    <xf numFmtId="170" fontId="2" fillId="0" borderId="48" xfId="1" applyNumberFormat="1" applyFont="1" applyFill="1" applyBorder="1"/>
    <xf numFmtId="170" fontId="2" fillId="0" borderId="49" xfId="1" applyNumberFormat="1" applyFont="1" applyFill="1" applyBorder="1"/>
    <xf numFmtId="170" fontId="4" fillId="0" borderId="20" xfId="1" applyNumberFormat="1" applyFont="1" applyFill="1" applyBorder="1"/>
    <xf numFmtId="170" fontId="2" fillId="0" borderId="20" xfId="1" applyNumberFormat="1" applyFont="1" applyFill="1" applyBorder="1"/>
    <xf numFmtId="170" fontId="4" fillId="0" borderId="42" xfId="1" applyNumberFormat="1" applyFont="1" applyFill="1" applyBorder="1"/>
    <xf numFmtId="164" fontId="2" fillId="0" borderId="47" xfId="0" applyNumberFormat="1" applyFont="1" applyFill="1" applyBorder="1"/>
    <xf numFmtId="164" fontId="2" fillId="0" borderId="48" xfId="0" applyNumberFormat="1" applyFont="1" applyFill="1" applyBorder="1"/>
    <xf numFmtId="164" fontId="4" fillId="0" borderId="42" xfId="1" applyNumberFormat="1" applyFont="1" applyFill="1" applyBorder="1"/>
    <xf numFmtId="164" fontId="2" fillId="0" borderId="20" xfId="1" applyNumberFormat="1" applyFont="1" applyFill="1" applyBorder="1"/>
    <xf numFmtId="170" fontId="2" fillId="0" borderId="50" xfId="1" applyNumberFormat="1" applyFont="1" applyFill="1" applyBorder="1"/>
    <xf numFmtId="170" fontId="2" fillId="3" borderId="50" xfId="1" applyNumberFormat="1" applyFont="1" applyFill="1" applyBorder="1"/>
    <xf numFmtId="170" fontId="2" fillId="0" borderId="41" xfId="1" applyNumberFormat="1" applyFont="1" applyFill="1" applyBorder="1"/>
    <xf numFmtId="170" fontId="2" fillId="0" borderId="51" xfId="1" applyNumberFormat="1" applyFont="1" applyFill="1" applyBorder="1"/>
    <xf numFmtId="170" fontId="4" fillId="0" borderId="52" xfId="1" applyNumberFormat="1" applyFont="1" applyBorder="1"/>
    <xf numFmtId="170" fontId="4" fillId="0" borderId="52" xfId="0" applyNumberFormat="1" applyFont="1" applyBorder="1"/>
    <xf numFmtId="170" fontId="2" fillId="0" borderId="52" xfId="0" applyNumberFormat="1" applyFont="1" applyBorder="1"/>
    <xf numFmtId="170" fontId="4" fillId="0" borderId="53" xfId="1" applyNumberFormat="1" applyFont="1" applyBorder="1"/>
    <xf numFmtId="170" fontId="2" fillId="2" borderId="41" xfId="1" applyNumberFormat="1" applyFont="1" applyFill="1" applyBorder="1"/>
    <xf numFmtId="170" fontId="2" fillId="2" borderId="51" xfId="1" applyNumberFormat="1" applyFont="1" applyFill="1" applyBorder="1"/>
    <xf numFmtId="170" fontId="2" fillId="0" borderId="52" xfId="1" applyNumberFormat="1" applyFont="1" applyBorder="1"/>
    <xf numFmtId="164" fontId="2" fillId="0" borderId="37" xfId="0" applyNumberFormat="1" applyFont="1" applyFill="1" applyBorder="1"/>
    <xf numFmtId="169" fontId="2" fillId="0" borderId="37" xfId="1" applyNumberFormat="1" applyFont="1" applyFill="1" applyBorder="1"/>
    <xf numFmtId="164" fontId="2" fillId="0" borderId="49" xfId="0" applyNumberFormat="1" applyFont="1" applyFill="1" applyBorder="1"/>
    <xf numFmtId="0" fontId="12" fillId="0" borderId="0" xfId="0" applyFont="1" applyAlignment="1"/>
    <xf numFmtId="171" fontId="4" fillId="0" borderId="0" xfId="1" applyNumberFormat="1" applyFont="1" applyBorder="1" applyAlignment="1">
      <alignment horizontal="center"/>
    </xf>
    <xf numFmtId="172" fontId="2" fillId="0" borderId="0" xfId="0" applyNumberFormat="1" applyFont="1"/>
    <xf numFmtId="2" fontId="4" fillId="0" borderId="0" xfId="0" applyNumberFormat="1" applyFont="1" applyBorder="1"/>
    <xf numFmtId="168" fontId="0" fillId="0" borderId="0" xfId="0" applyNumberFormat="1"/>
    <xf numFmtId="169" fontId="4" fillId="0" borderId="0" xfId="0" applyNumberFormat="1" applyFont="1" applyBorder="1" applyAlignment="1">
      <alignment horizontal="center"/>
    </xf>
    <xf numFmtId="173" fontId="2" fillId="0" borderId="0" xfId="0" applyNumberFormat="1" applyFont="1"/>
    <xf numFmtId="0" fontId="4" fillId="0" borderId="5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5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35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4" fillId="0" borderId="10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57" xfId="0" applyFont="1" applyBorder="1" applyAlignment="1">
      <alignment wrapText="1"/>
    </xf>
    <xf numFmtId="0" fontId="4" fillId="0" borderId="6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5" xfId="0" applyFont="1" applyBorder="1" applyAlignment="1">
      <alignment horizontal="center"/>
    </xf>
    <xf numFmtId="0" fontId="4" fillId="0" borderId="58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4" fillId="0" borderId="55" xfId="0" applyFont="1" applyFill="1" applyBorder="1" applyAlignment="1">
      <alignment horizontal="left" vertical="center" wrapText="1"/>
    </xf>
    <xf numFmtId="0" fontId="4" fillId="0" borderId="3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center"/>
    </xf>
    <xf numFmtId="0" fontId="4" fillId="0" borderId="19" xfId="0" applyFont="1" applyFill="1" applyBorder="1" applyAlignment="1">
      <alignment horizontal="center"/>
    </xf>
    <xf numFmtId="0" fontId="4" fillId="0" borderId="20" xfId="0" applyFont="1" applyFill="1" applyBorder="1" applyAlignment="1">
      <alignment horizontal="center"/>
    </xf>
    <xf numFmtId="0" fontId="4" fillId="0" borderId="16" xfId="0" applyFont="1" applyBorder="1" applyAlignment="1">
      <alignment horizontal="center" wrapText="1"/>
    </xf>
    <xf numFmtId="0" fontId="4" fillId="0" borderId="54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22" xfId="0" applyFont="1" applyBorder="1" applyAlignment="1">
      <alignment horizontal="center" wrapText="1"/>
    </xf>
    <xf numFmtId="0" fontId="4" fillId="0" borderId="10" xfId="0" applyFont="1" applyFill="1" applyBorder="1" applyAlignment="1">
      <alignment horizontal="left" wrapText="1"/>
    </xf>
    <xf numFmtId="0" fontId="4" fillId="0" borderId="3" xfId="0" applyFont="1" applyFill="1" applyBorder="1" applyAlignment="1">
      <alignment horizontal="left" wrapText="1"/>
    </xf>
    <xf numFmtId="165" fontId="4" fillId="0" borderId="55" xfId="0" applyNumberFormat="1" applyFont="1" applyFill="1" applyBorder="1" applyAlignment="1">
      <alignment horizontal="left" wrapText="1"/>
    </xf>
    <xf numFmtId="165" fontId="4" fillId="0" borderId="32" xfId="0" applyNumberFormat="1" applyFont="1" applyFill="1" applyBorder="1" applyAlignment="1">
      <alignment horizontal="left" wrapText="1"/>
    </xf>
    <xf numFmtId="165" fontId="4" fillId="0" borderId="10" xfId="0" applyNumberFormat="1" applyFont="1" applyFill="1" applyBorder="1" applyAlignment="1">
      <alignment horizontal="left" wrapText="1"/>
    </xf>
    <xf numFmtId="165" fontId="4" fillId="0" borderId="3" xfId="0" applyNumberFormat="1" applyFont="1" applyFill="1" applyBorder="1" applyAlignment="1">
      <alignment horizontal="left" wrapText="1"/>
    </xf>
    <xf numFmtId="0" fontId="4" fillId="0" borderId="43" xfId="0" applyFont="1" applyFill="1" applyBorder="1" applyAlignment="1">
      <alignment horizontal="center"/>
    </xf>
    <xf numFmtId="0" fontId="4" fillId="0" borderId="46" xfId="0" applyFont="1" applyBorder="1" applyAlignment="1">
      <alignment horizontal="center"/>
    </xf>
  </cellXfs>
  <cellStyles count="5">
    <cellStyle name="Comma" xfId="1" builtinId="3"/>
    <cellStyle name="Comma 4" xfId="2"/>
    <cellStyle name="Normal" xfId="0" builtinId="0"/>
    <cellStyle name="Normal 2" xfId="3"/>
    <cellStyle name="Normal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88900</xdr:colOff>
      <xdr:row>251</xdr:row>
      <xdr:rowOff>107950</xdr:rowOff>
    </xdr:from>
    <xdr:to>
      <xdr:col>0</xdr:col>
      <xdr:colOff>647700</xdr:colOff>
      <xdr:row>253</xdr:row>
      <xdr:rowOff>152400</xdr:rowOff>
    </xdr:to>
    <xdr:pic>
      <xdr:nvPicPr>
        <xdr:cNvPr id="718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52514500"/>
          <a:ext cx="55880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88900</xdr:colOff>
      <xdr:row>302</xdr:row>
      <xdr:rowOff>69850</xdr:rowOff>
    </xdr:from>
    <xdr:to>
      <xdr:col>0</xdr:col>
      <xdr:colOff>647700</xdr:colOff>
      <xdr:row>305</xdr:row>
      <xdr:rowOff>57150</xdr:rowOff>
    </xdr:to>
    <xdr:pic>
      <xdr:nvPicPr>
        <xdr:cNvPr id="718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63138050"/>
          <a:ext cx="558800" cy="59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107950</xdr:colOff>
      <xdr:row>354</xdr:row>
      <xdr:rowOff>50800</xdr:rowOff>
    </xdr:from>
    <xdr:to>
      <xdr:col>0</xdr:col>
      <xdr:colOff>666750</xdr:colOff>
      <xdr:row>357</xdr:row>
      <xdr:rowOff>0</xdr:rowOff>
    </xdr:to>
    <xdr:pic>
      <xdr:nvPicPr>
        <xdr:cNvPr id="718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50" y="73882250"/>
          <a:ext cx="558800" cy="55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107950</xdr:colOff>
      <xdr:row>406</xdr:row>
      <xdr:rowOff>50800</xdr:rowOff>
    </xdr:from>
    <xdr:to>
      <xdr:col>0</xdr:col>
      <xdr:colOff>666750</xdr:colOff>
      <xdr:row>409</xdr:row>
      <xdr:rowOff>0</xdr:rowOff>
    </xdr:to>
    <xdr:pic>
      <xdr:nvPicPr>
        <xdr:cNvPr id="718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50" y="84664550"/>
          <a:ext cx="558800" cy="55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107950</xdr:colOff>
      <xdr:row>458</xdr:row>
      <xdr:rowOff>50800</xdr:rowOff>
    </xdr:from>
    <xdr:to>
      <xdr:col>0</xdr:col>
      <xdr:colOff>666750</xdr:colOff>
      <xdr:row>461</xdr:row>
      <xdr:rowOff>0</xdr:rowOff>
    </xdr:to>
    <xdr:pic>
      <xdr:nvPicPr>
        <xdr:cNvPr id="718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50" y="95465900"/>
          <a:ext cx="558800" cy="55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107950</xdr:colOff>
      <xdr:row>482</xdr:row>
      <xdr:rowOff>50800</xdr:rowOff>
    </xdr:from>
    <xdr:to>
      <xdr:col>0</xdr:col>
      <xdr:colOff>666750</xdr:colOff>
      <xdr:row>485</xdr:row>
      <xdr:rowOff>0</xdr:rowOff>
    </xdr:to>
    <xdr:pic>
      <xdr:nvPicPr>
        <xdr:cNvPr id="718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50" y="100558600"/>
          <a:ext cx="558800" cy="55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107950</xdr:colOff>
          <xdr:row>0</xdr:row>
          <xdr:rowOff>57150</xdr:rowOff>
        </xdr:from>
        <xdr:to>
          <xdr:col>0</xdr:col>
          <xdr:colOff>565150</xdr:colOff>
          <xdr:row>2</xdr:row>
          <xdr:rowOff>127000</xdr:rowOff>
        </xdr:to>
        <xdr:sp macro="" textlink="">
          <xdr:nvSpPr>
            <xdr:cNvPr id="71681" name="Object 1" hidden="1">
              <a:extLst>
                <a:ext uri="{63B3BB69-23CF-44E3-9099-C40C66FF867C}">
                  <a14:compatExt spid="_x0000_s716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50800</xdr:colOff>
          <xdr:row>99</xdr:row>
          <xdr:rowOff>88900</xdr:rowOff>
        </xdr:from>
        <xdr:to>
          <xdr:col>0</xdr:col>
          <xdr:colOff>558800</xdr:colOff>
          <xdr:row>101</xdr:row>
          <xdr:rowOff>152400</xdr:rowOff>
        </xdr:to>
        <xdr:sp macro="" textlink="">
          <xdr:nvSpPr>
            <xdr:cNvPr id="71682" name="Object 2" hidden="1">
              <a:extLst>
                <a:ext uri="{63B3BB69-23CF-44E3-9099-C40C66FF867C}">
                  <a14:compatExt spid="_x0000_s716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127000</xdr:colOff>
          <xdr:row>151</xdr:row>
          <xdr:rowOff>69850</xdr:rowOff>
        </xdr:from>
        <xdr:to>
          <xdr:col>0</xdr:col>
          <xdr:colOff>615950</xdr:colOff>
          <xdr:row>153</xdr:row>
          <xdr:rowOff>114300</xdr:rowOff>
        </xdr:to>
        <xdr:sp macro="" textlink="">
          <xdr:nvSpPr>
            <xdr:cNvPr id="71683" name="Object 3" hidden="1">
              <a:extLst>
                <a:ext uri="{63B3BB69-23CF-44E3-9099-C40C66FF867C}">
                  <a14:compatExt spid="_x0000_s716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101600</xdr:colOff>
          <xdr:row>224</xdr:row>
          <xdr:rowOff>12700</xdr:rowOff>
        </xdr:from>
        <xdr:to>
          <xdr:col>0</xdr:col>
          <xdr:colOff>577850</xdr:colOff>
          <xdr:row>226</xdr:row>
          <xdr:rowOff>19050</xdr:rowOff>
        </xdr:to>
        <xdr:sp macro="" textlink="">
          <xdr:nvSpPr>
            <xdr:cNvPr id="71684" name="Object 4" hidden="1">
              <a:extLst>
                <a:ext uri="{63B3BB69-23CF-44E3-9099-C40C66FF867C}">
                  <a14:compatExt spid="_x0000_s716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171450</xdr:colOff>
          <xdr:row>51</xdr:row>
          <xdr:rowOff>31750</xdr:rowOff>
        </xdr:from>
        <xdr:to>
          <xdr:col>0</xdr:col>
          <xdr:colOff>730250</xdr:colOff>
          <xdr:row>53</xdr:row>
          <xdr:rowOff>69850</xdr:rowOff>
        </xdr:to>
        <xdr:sp macro="" textlink="">
          <xdr:nvSpPr>
            <xdr:cNvPr id="71685" name="Object 5" hidden="1">
              <a:extLst>
                <a:ext uri="{63B3BB69-23CF-44E3-9099-C40C66FF867C}">
                  <a14:compatExt spid="_x0000_s716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202</xdr:row>
          <xdr:rowOff>50800</xdr:rowOff>
        </xdr:from>
        <xdr:to>
          <xdr:col>0</xdr:col>
          <xdr:colOff>476250</xdr:colOff>
          <xdr:row>204</xdr:row>
          <xdr:rowOff>114300</xdr:rowOff>
        </xdr:to>
        <xdr:sp macro="" textlink="">
          <xdr:nvSpPr>
            <xdr:cNvPr id="71686" name="Object 6" hidden="1">
              <a:extLst>
                <a:ext uri="{63B3BB69-23CF-44E3-9099-C40C66FF867C}">
                  <a14:compatExt spid="_x0000_s716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88900</xdr:colOff>
          <xdr:row>357</xdr:row>
          <xdr:rowOff>0</xdr:rowOff>
        </xdr:from>
        <xdr:to>
          <xdr:col>0</xdr:col>
          <xdr:colOff>546100</xdr:colOff>
          <xdr:row>357</xdr:row>
          <xdr:rowOff>0</xdr:rowOff>
        </xdr:to>
        <xdr:sp macro="" textlink="">
          <xdr:nvSpPr>
            <xdr:cNvPr id="71687" name="Object 7" hidden="1">
              <a:extLst>
                <a:ext uri="{63B3BB69-23CF-44E3-9099-C40C66FF867C}">
                  <a14:compatExt spid="_x0000_s716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4.bin"/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3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oleObject" Target="../embeddings/oleObject7.bin"/><Relationship Id="rId5" Type="http://schemas.openxmlformats.org/officeDocument/2006/relationships/image" Target="../media/image1.emf"/><Relationship Id="rId10" Type="http://schemas.openxmlformats.org/officeDocument/2006/relationships/oleObject" Target="../embeddings/oleObject6.bin"/><Relationship Id="rId4" Type="http://schemas.openxmlformats.org/officeDocument/2006/relationships/oleObject" Target="../embeddings/oleObject1.bin"/><Relationship Id="rId9" Type="http://schemas.openxmlformats.org/officeDocument/2006/relationships/oleObject" Target="../embeddings/oleObject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507"/>
  <sheetViews>
    <sheetView tabSelected="1" topLeftCell="H1" zoomScale="115" zoomScaleNormal="115" workbookViewId="0">
      <selection activeCell="R244" sqref="R244"/>
    </sheetView>
  </sheetViews>
  <sheetFormatPr defaultColWidth="9.1796875" defaultRowHeight="16" customHeight="1" x14ac:dyDescent="0.3"/>
  <cols>
    <col min="1" max="1" width="24.26953125" style="2" customWidth="1"/>
    <col min="2" max="2" width="8.453125" style="21" customWidth="1"/>
    <col min="3" max="5" width="9.26953125" style="21" customWidth="1"/>
    <col min="6" max="6" width="9.453125" style="21" customWidth="1"/>
    <col min="7" max="7" width="7.81640625" style="21" customWidth="1"/>
    <col min="8" max="8" width="9.26953125" style="21" customWidth="1"/>
    <col min="9" max="9" width="9.453125" style="21" customWidth="1"/>
    <col min="10" max="10" width="9" style="21" customWidth="1"/>
    <col min="11" max="11" width="9.7265625" style="21" customWidth="1"/>
    <col min="12" max="12" width="10.54296875" style="21" customWidth="1"/>
    <col min="13" max="13" width="9.7265625" style="21" customWidth="1"/>
    <col min="14" max="14" width="10" style="21" customWidth="1"/>
    <col min="15" max="15" width="10.54296875" style="21" customWidth="1"/>
    <col min="16" max="16" width="9.26953125" style="21" customWidth="1"/>
    <col min="17" max="17" width="8.26953125" style="21" customWidth="1"/>
    <col min="18" max="18" width="9.7265625" style="21" customWidth="1"/>
    <col min="19" max="19" width="9.1796875" style="21" customWidth="1"/>
    <col min="20" max="20" width="8.81640625" style="21" customWidth="1"/>
    <col min="21" max="21" width="9.54296875" style="21" customWidth="1"/>
    <col min="22" max="22" width="10.7265625" style="1" bestFit="1" customWidth="1"/>
    <col min="23" max="16384" width="9.1796875" style="1"/>
  </cols>
  <sheetData>
    <row r="1" spans="1:22" ht="16" customHeight="1" x14ac:dyDescent="0.3">
      <c r="A1" s="211" t="s">
        <v>145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</row>
    <row r="2" spans="1:22" ht="16" customHeight="1" x14ac:dyDescent="0.3">
      <c r="A2" s="212" t="s">
        <v>196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</row>
    <row r="3" spans="1:22" ht="16" customHeight="1" x14ac:dyDescent="0.3">
      <c r="A3" s="33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</row>
    <row r="4" spans="1:22" ht="16" customHeight="1" thickBot="1" x14ac:dyDescent="0.35">
      <c r="A4" s="16" t="s">
        <v>8</v>
      </c>
      <c r="U4" s="21" t="s">
        <v>193</v>
      </c>
    </row>
    <row r="5" spans="1:22" ht="16" customHeight="1" x14ac:dyDescent="0.3">
      <c r="A5" s="213" t="s">
        <v>136</v>
      </c>
      <c r="B5" s="216" t="s">
        <v>0</v>
      </c>
      <c r="C5" s="217"/>
      <c r="D5" s="217"/>
      <c r="E5" s="217"/>
      <c r="F5" s="218"/>
      <c r="G5" s="216" t="s">
        <v>1</v>
      </c>
      <c r="H5" s="217"/>
      <c r="I5" s="217"/>
      <c r="J5" s="217"/>
      <c r="K5" s="218"/>
      <c r="L5" s="216" t="s">
        <v>2</v>
      </c>
      <c r="M5" s="217"/>
      <c r="N5" s="217"/>
      <c r="O5" s="217"/>
      <c r="P5" s="218"/>
      <c r="Q5" s="219" t="s">
        <v>6</v>
      </c>
      <c r="R5" s="220"/>
      <c r="S5" s="220"/>
      <c r="T5" s="220"/>
      <c r="U5" s="221"/>
    </row>
    <row r="6" spans="1:22" ht="16" customHeight="1" x14ac:dyDescent="0.3">
      <c r="A6" s="214"/>
      <c r="B6" s="207" t="s">
        <v>178</v>
      </c>
      <c r="C6" s="208"/>
      <c r="D6" s="48" t="s">
        <v>179</v>
      </c>
      <c r="E6" s="205" t="s">
        <v>180</v>
      </c>
      <c r="F6" s="206"/>
      <c r="G6" s="207" t="s">
        <v>178</v>
      </c>
      <c r="H6" s="208"/>
      <c r="I6" s="48" t="s">
        <v>179</v>
      </c>
      <c r="J6" s="205" t="s">
        <v>180</v>
      </c>
      <c r="K6" s="206"/>
      <c r="L6" s="207" t="s">
        <v>178</v>
      </c>
      <c r="M6" s="208"/>
      <c r="N6" s="48" t="s">
        <v>179</v>
      </c>
      <c r="O6" s="205" t="s">
        <v>180</v>
      </c>
      <c r="P6" s="206"/>
      <c r="Q6" s="209" t="s">
        <v>178</v>
      </c>
      <c r="R6" s="210"/>
      <c r="S6" s="48" t="s">
        <v>179</v>
      </c>
      <c r="T6" s="205" t="s">
        <v>180</v>
      </c>
      <c r="U6" s="206"/>
    </row>
    <row r="7" spans="1:22" ht="39.75" customHeight="1" thickBot="1" x14ac:dyDescent="0.35">
      <c r="A7" s="214"/>
      <c r="B7" s="79" t="s">
        <v>186</v>
      </c>
      <c r="C7" s="80" t="s">
        <v>187</v>
      </c>
      <c r="D7" s="80" t="s">
        <v>12</v>
      </c>
      <c r="E7" s="80" t="s">
        <v>177</v>
      </c>
      <c r="F7" s="81" t="s">
        <v>12</v>
      </c>
      <c r="G7" s="79" t="s">
        <v>186</v>
      </c>
      <c r="H7" s="80" t="s">
        <v>187</v>
      </c>
      <c r="I7" s="80" t="s">
        <v>12</v>
      </c>
      <c r="J7" s="80" t="s">
        <v>177</v>
      </c>
      <c r="K7" s="81" t="s">
        <v>12</v>
      </c>
      <c r="L7" s="79" t="s">
        <v>186</v>
      </c>
      <c r="M7" s="80" t="s">
        <v>187</v>
      </c>
      <c r="N7" s="80" t="s">
        <v>12</v>
      </c>
      <c r="O7" s="80" t="s">
        <v>177</v>
      </c>
      <c r="P7" s="81" t="s">
        <v>12</v>
      </c>
      <c r="Q7" s="79" t="s">
        <v>186</v>
      </c>
      <c r="R7" s="80" t="s">
        <v>187</v>
      </c>
      <c r="S7" s="80" t="s">
        <v>12</v>
      </c>
      <c r="T7" s="80" t="s">
        <v>177</v>
      </c>
      <c r="U7" s="81" t="s">
        <v>12</v>
      </c>
    </row>
    <row r="8" spans="1:22" ht="13.5" customHeight="1" thickBot="1" x14ac:dyDescent="0.35">
      <c r="A8" s="215"/>
      <c r="B8" s="82">
        <v>1</v>
      </c>
      <c r="C8" s="83">
        <v>2</v>
      </c>
      <c r="D8" s="83">
        <v>3</v>
      </c>
      <c r="E8" s="83">
        <v>4</v>
      </c>
      <c r="F8" s="84">
        <v>5</v>
      </c>
      <c r="G8" s="82">
        <v>6</v>
      </c>
      <c r="H8" s="83">
        <v>7</v>
      </c>
      <c r="I8" s="83">
        <v>8</v>
      </c>
      <c r="J8" s="83">
        <v>9</v>
      </c>
      <c r="K8" s="84">
        <v>10</v>
      </c>
      <c r="L8" s="82">
        <v>11</v>
      </c>
      <c r="M8" s="83">
        <v>12</v>
      </c>
      <c r="N8" s="83">
        <v>13</v>
      </c>
      <c r="O8" s="83">
        <v>14</v>
      </c>
      <c r="P8" s="84">
        <v>15</v>
      </c>
      <c r="Q8" s="82" t="s">
        <v>181</v>
      </c>
      <c r="R8" s="83" t="s">
        <v>182</v>
      </c>
      <c r="S8" s="83" t="s">
        <v>183</v>
      </c>
      <c r="T8" s="83" t="s">
        <v>184</v>
      </c>
      <c r="U8" s="84" t="s">
        <v>185</v>
      </c>
    </row>
    <row r="9" spans="1:22" ht="16" customHeight="1" x14ac:dyDescent="0.3">
      <c r="A9" s="17" t="s">
        <v>13</v>
      </c>
      <c r="B9" s="66">
        <v>4901</v>
      </c>
      <c r="C9" s="124">
        <v>10212.733999999999</v>
      </c>
      <c r="D9" s="124">
        <v>6089.6749999999993</v>
      </c>
      <c r="E9" s="62">
        <v>3915</v>
      </c>
      <c r="F9" s="124">
        <v>2899.3840000000005</v>
      </c>
      <c r="G9" s="66">
        <v>93</v>
      </c>
      <c r="H9" s="124">
        <v>506.37799999999993</v>
      </c>
      <c r="I9" s="124">
        <v>350.91700000000003</v>
      </c>
      <c r="J9" s="62">
        <v>159</v>
      </c>
      <c r="K9" s="124">
        <v>193.97800000000001</v>
      </c>
      <c r="L9" s="66">
        <v>12</v>
      </c>
      <c r="M9" s="124">
        <v>1520.6190000000001</v>
      </c>
      <c r="N9" s="124">
        <v>3067.5499999999993</v>
      </c>
      <c r="O9" s="62">
        <v>23</v>
      </c>
      <c r="P9" s="124">
        <v>190.54899999999998</v>
      </c>
      <c r="Q9" s="66">
        <f t="shared" ref="Q9:Q48" si="0">B9+G9+L9</f>
        <v>5006</v>
      </c>
      <c r="R9" s="124">
        <f t="shared" ref="R9:R48" si="1">C9+H9+M9</f>
        <v>12239.731</v>
      </c>
      <c r="S9" s="124">
        <f t="shared" ref="S9:S48" si="2">D9+I9+N9</f>
        <v>9508.1419999999998</v>
      </c>
      <c r="T9" s="62">
        <f t="shared" ref="T9:T48" si="3">E9+J9+O9</f>
        <v>4097</v>
      </c>
      <c r="U9" s="151">
        <f t="shared" ref="U9:U48" si="4">F9+K9+P9</f>
        <v>3283.9110000000005</v>
      </c>
      <c r="V9" s="4"/>
    </row>
    <row r="10" spans="1:22" ht="16" customHeight="1" x14ac:dyDescent="0.3">
      <c r="A10" s="18" t="s">
        <v>18</v>
      </c>
      <c r="B10" s="67">
        <v>46291</v>
      </c>
      <c r="C10" s="125">
        <v>14744.612090000001</v>
      </c>
      <c r="D10" s="125">
        <v>11343.560199999998</v>
      </c>
      <c r="E10" s="63">
        <v>66416</v>
      </c>
      <c r="F10" s="125">
        <v>12869.703</v>
      </c>
      <c r="G10" s="67">
        <v>5273</v>
      </c>
      <c r="H10" s="125">
        <v>8061.4040000000005</v>
      </c>
      <c r="I10" s="125">
        <v>7664.3449999999993</v>
      </c>
      <c r="J10" s="63">
        <v>4633</v>
      </c>
      <c r="K10" s="125">
        <v>4683.0739999999996</v>
      </c>
      <c r="L10" s="67">
        <v>485</v>
      </c>
      <c r="M10" s="125">
        <v>3276.5290000000005</v>
      </c>
      <c r="N10" s="125">
        <v>3236.8430000000003</v>
      </c>
      <c r="O10" s="63">
        <v>409</v>
      </c>
      <c r="P10" s="125">
        <v>1324.2729999999999</v>
      </c>
      <c r="Q10" s="67">
        <f t="shared" si="0"/>
        <v>52049</v>
      </c>
      <c r="R10" s="125">
        <f t="shared" si="1"/>
        <v>26082.54509</v>
      </c>
      <c r="S10" s="125">
        <f t="shared" si="2"/>
        <v>22244.748199999998</v>
      </c>
      <c r="T10" s="63">
        <f t="shared" si="3"/>
        <v>71458</v>
      </c>
      <c r="U10" s="192">
        <f t="shared" si="4"/>
        <v>18877.05</v>
      </c>
    </row>
    <row r="11" spans="1:22" ht="16" customHeight="1" x14ac:dyDescent="0.3">
      <c r="A11" s="18" t="s">
        <v>22</v>
      </c>
      <c r="B11" s="67">
        <v>40589</v>
      </c>
      <c r="C11" s="125">
        <v>15626.571000000004</v>
      </c>
      <c r="D11" s="125">
        <v>12856.221000000003</v>
      </c>
      <c r="E11" s="63">
        <v>49883</v>
      </c>
      <c r="F11" s="125">
        <v>11084.453999999998</v>
      </c>
      <c r="G11" s="67">
        <v>2082</v>
      </c>
      <c r="H11" s="125">
        <v>5663.1009999999997</v>
      </c>
      <c r="I11" s="125">
        <v>5001.5029999999988</v>
      </c>
      <c r="J11" s="63">
        <v>2446</v>
      </c>
      <c r="K11" s="125">
        <v>2795.002</v>
      </c>
      <c r="L11" s="67">
        <v>351</v>
      </c>
      <c r="M11" s="125">
        <v>4953.7180000000017</v>
      </c>
      <c r="N11" s="125">
        <v>6705.7070000000012</v>
      </c>
      <c r="O11" s="63">
        <v>320</v>
      </c>
      <c r="P11" s="125">
        <v>1322.568</v>
      </c>
      <c r="Q11" s="67">
        <f t="shared" si="0"/>
        <v>43022</v>
      </c>
      <c r="R11" s="125">
        <f t="shared" si="1"/>
        <v>26243.390000000003</v>
      </c>
      <c r="S11" s="125">
        <f t="shared" si="2"/>
        <v>24563.431000000004</v>
      </c>
      <c r="T11" s="63">
        <f t="shared" si="3"/>
        <v>52649</v>
      </c>
      <c r="U11" s="192">
        <f t="shared" si="4"/>
        <v>15202.023999999998</v>
      </c>
    </row>
    <row r="12" spans="1:22" ht="16" customHeight="1" x14ac:dyDescent="0.3">
      <c r="A12" s="18" t="s">
        <v>27</v>
      </c>
      <c r="B12" s="67">
        <v>24407</v>
      </c>
      <c r="C12" s="125">
        <v>6850.1187999999993</v>
      </c>
      <c r="D12" s="125">
        <v>4551.5401999999985</v>
      </c>
      <c r="E12" s="63">
        <v>32087</v>
      </c>
      <c r="F12" s="125">
        <v>6692.0300000000007</v>
      </c>
      <c r="G12" s="67">
        <v>1654</v>
      </c>
      <c r="H12" s="125">
        <v>2289.23</v>
      </c>
      <c r="I12" s="125">
        <v>1930.1059999999998</v>
      </c>
      <c r="J12" s="63">
        <v>1949</v>
      </c>
      <c r="K12" s="125">
        <v>1538.588</v>
      </c>
      <c r="L12" s="67">
        <v>98</v>
      </c>
      <c r="M12" s="125">
        <v>1696.1910000000003</v>
      </c>
      <c r="N12" s="125">
        <v>1681.6820000000002</v>
      </c>
      <c r="O12" s="63">
        <v>129</v>
      </c>
      <c r="P12" s="125">
        <v>392.95799999999991</v>
      </c>
      <c r="Q12" s="67">
        <f t="shared" si="0"/>
        <v>26159</v>
      </c>
      <c r="R12" s="125">
        <f t="shared" si="1"/>
        <v>10835.5398</v>
      </c>
      <c r="S12" s="125">
        <f t="shared" si="2"/>
        <v>8163.3281999999981</v>
      </c>
      <c r="T12" s="63">
        <f t="shared" si="3"/>
        <v>34165</v>
      </c>
      <c r="U12" s="192">
        <f t="shared" si="4"/>
        <v>8623.5760000000009</v>
      </c>
    </row>
    <row r="13" spans="1:22" ht="16" customHeight="1" x14ac:dyDescent="0.3">
      <c r="A13" s="18" t="s">
        <v>32</v>
      </c>
      <c r="B13" s="67">
        <v>3658</v>
      </c>
      <c r="C13" s="125">
        <v>1218.1930000000002</v>
      </c>
      <c r="D13" s="125">
        <v>848.96699999999998</v>
      </c>
      <c r="E13" s="63">
        <v>3387</v>
      </c>
      <c r="F13" s="125">
        <v>1188.5600000000002</v>
      </c>
      <c r="G13" s="67">
        <v>1158</v>
      </c>
      <c r="H13" s="125">
        <v>438.08200000000005</v>
      </c>
      <c r="I13" s="125">
        <v>217.24300000000002</v>
      </c>
      <c r="J13" s="63">
        <v>1118</v>
      </c>
      <c r="K13" s="125">
        <v>415.11200000000002</v>
      </c>
      <c r="L13" s="67">
        <v>85</v>
      </c>
      <c r="M13" s="125">
        <v>1065.9879999999998</v>
      </c>
      <c r="N13" s="125">
        <v>922.95299999999997</v>
      </c>
      <c r="O13" s="63">
        <v>106</v>
      </c>
      <c r="P13" s="125">
        <v>219.797</v>
      </c>
      <c r="Q13" s="67">
        <f t="shared" si="0"/>
        <v>4901</v>
      </c>
      <c r="R13" s="125">
        <f t="shared" si="1"/>
        <v>2722.2629999999999</v>
      </c>
      <c r="S13" s="125">
        <f t="shared" si="2"/>
        <v>1989.163</v>
      </c>
      <c r="T13" s="63">
        <f t="shared" si="3"/>
        <v>4611</v>
      </c>
      <c r="U13" s="192">
        <f t="shared" si="4"/>
        <v>1823.4690000000003</v>
      </c>
    </row>
    <row r="14" spans="1:22" ht="16" customHeight="1" x14ac:dyDescent="0.3">
      <c r="A14" s="18" t="s">
        <v>147</v>
      </c>
      <c r="B14" s="67">
        <v>5499</v>
      </c>
      <c r="C14" s="125">
        <v>4593.726999999999</v>
      </c>
      <c r="D14" s="125">
        <v>4196.0780000000004</v>
      </c>
      <c r="E14" s="63">
        <v>5721</v>
      </c>
      <c r="F14" s="125">
        <v>2204.1599999999994</v>
      </c>
      <c r="G14" s="67">
        <v>714</v>
      </c>
      <c r="H14" s="125">
        <v>1550.3020000000004</v>
      </c>
      <c r="I14" s="125">
        <v>1293.588</v>
      </c>
      <c r="J14" s="63">
        <v>1374</v>
      </c>
      <c r="K14" s="125">
        <v>1128.0409999999999</v>
      </c>
      <c r="L14" s="67">
        <v>113</v>
      </c>
      <c r="M14" s="125">
        <v>2238.6080000000006</v>
      </c>
      <c r="N14" s="125">
        <v>2022.4049999999997</v>
      </c>
      <c r="O14" s="63">
        <v>112</v>
      </c>
      <c r="P14" s="125">
        <v>442.88299999999998</v>
      </c>
      <c r="Q14" s="67">
        <f t="shared" si="0"/>
        <v>6326</v>
      </c>
      <c r="R14" s="125">
        <f t="shared" si="1"/>
        <v>8382.6370000000006</v>
      </c>
      <c r="S14" s="125">
        <f t="shared" si="2"/>
        <v>7512.0709999999999</v>
      </c>
      <c r="T14" s="63">
        <f t="shared" si="3"/>
        <v>7207</v>
      </c>
      <c r="U14" s="192">
        <f t="shared" si="4"/>
        <v>3775.0839999999989</v>
      </c>
    </row>
    <row r="15" spans="1:22" ht="16" customHeight="1" x14ac:dyDescent="0.3">
      <c r="A15" s="18" t="s">
        <v>37</v>
      </c>
      <c r="B15" s="67">
        <v>11670</v>
      </c>
      <c r="C15" s="125">
        <v>6465.1610000000019</v>
      </c>
      <c r="D15" s="125">
        <v>6050.5759999999991</v>
      </c>
      <c r="E15" s="63">
        <v>13822</v>
      </c>
      <c r="F15" s="125">
        <v>3587.0689999999991</v>
      </c>
      <c r="G15" s="67">
        <v>1251</v>
      </c>
      <c r="H15" s="125">
        <v>1838.8840000000002</v>
      </c>
      <c r="I15" s="125">
        <v>1508.0670000000002</v>
      </c>
      <c r="J15" s="63">
        <v>1436</v>
      </c>
      <c r="K15" s="125">
        <v>1223.2579999999998</v>
      </c>
      <c r="L15" s="67">
        <v>113</v>
      </c>
      <c r="M15" s="125">
        <v>2551.61</v>
      </c>
      <c r="N15" s="125">
        <v>2711.1839999999993</v>
      </c>
      <c r="O15" s="63">
        <v>134</v>
      </c>
      <c r="P15" s="125">
        <v>561.78399999999988</v>
      </c>
      <c r="Q15" s="67">
        <f t="shared" si="0"/>
        <v>13034</v>
      </c>
      <c r="R15" s="125">
        <f t="shared" si="1"/>
        <v>10855.655000000002</v>
      </c>
      <c r="S15" s="125">
        <f t="shared" si="2"/>
        <v>10269.826999999997</v>
      </c>
      <c r="T15" s="63">
        <f t="shared" si="3"/>
        <v>15392</v>
      </c>
      <c r="U15" s="192">
        <f t="shared" si="4"/>
        <v>5372.110999999999</v>
      </c>
    </row>
    <row r="16" spans="1:22" ht="16" customHeight="1" x14ac:dyDescent="0.3">
      <c r="A16" s="18" t="s">
        <v>42</v>
      </c>
      <c r="B16" s="67">
        <v>20308</v>
      </c>
      <c r="C16" s="125">
        <v>10734.956000000002</v>
      </c>
      <c r="D16" s="125">
        <v>9865.012999999999</v>
      </c>
      <c r="E16" s="63">
        <v>21749</v>
      </c>
      <c r="F16" s="125">
        <v>6896.4829999999993</v>
      </c>
      <c r="G16" s="67">
        <v>1366</v>
      </c>
      <c r="H16" s="125">
        <v>4170.1030000000001</v>
      </c>
      <c r="I16" s="125">
        <v>3584.1259999999997</v>
      </c>
      <c r="J16" s="63">
        <v>1747</v>
      </c>
      <c r="K16" s="125">
        <v>1997.0409999999999</v>
      </c>
      <c r="L16" s="67">
        <v>226</v>
      </c>
      <c r="M16" s="125">
        <v>30319.420000000002</v>
      </c>
      <c r="N16" s="125">
        <v>30898.317999999999</v>
      </c>
      <c r="O16" s="63">
        <v>277</v>
      </c>
      <c r="P16" s="125">
        <v>5695.3869999999997</v>
      </c>
      <c r="Q16" s="67">
        <f t="shared" si="0"/>
        <v>21900</v>
      </c>
      <c r="R16" s="125">
        <f t="shared" si="1"/>
        <v>45224.479000000007</v>
      </c>
      <c r="S16" s="125">
        <f t="shared" si="2"/>
        <v>44347.456999999995</v>
      </c>
      <c r="T16" s="63">
        <f t="shared" si="3"/>
        <v>23773</v>
      </c>
      <c r="U16" s="192">
        <f t="shared" si="4"/>
        <v>14588.911</v>
      </c>
    </row>
    <row r="17" spans="1:21" ht="16" customHeight="1" x14ac:dyDescent="0.3">
      <c r="A17" s="18" t="s">
        <v>45</v>
      </c>
      <c r="B17" s="67">
        <v>8663</v>
      </c>
      <c r="C17" s="125">
        <v>5739.1010000000015</v>
      </c>
      <c r="D17" s="125">
        <v>4700.723</v>
      </c>
      <c r="E17" s="63">
        <v>9593</v>
      </c>
      <c r="F17" s="125">
        <v>4310.3289999999997</v>
      </c>
      <c r="G17" s="67">
        <v>1840</v>
      </c>
      <c r="H17" s="125">
        <v>5965.9120000000003</v>
      </c>
      <c r="I17" s="125">
        <v>5204.1220000000012</v>
      </c>
      <c r="J17" s="63">
        <v>2162</v>
      </c>
      <c r="K17" s="125">
        <v>2687.0250000000005</v>
      </c>
      <c r="L17" s="67">
        <v>409</v>
      </c>
      <c r="M17" s="125">
        <v>7426.1450000000004</v>
      </c>
      <c r="N17" s="125">
        <v>7138.1950000000006</v>
      </c>
      <c r="O17" s="63">
        <v>505</v>
      </c>
      <c r="P17" s="125">
        <v>1770.2449999999999</v>
      </c>
      <c r="Q17" s="67">
        <f t="shared" si="0"/>
        <v>10912</v>
      </c>
      <c r="R17" s="125">
        <f t="shared" si="1"/>
        <v>19131.158000000003</v>
      </c>
      <c r="S17" s="125">
        <f t="shared" si="2"/>
        <v>17043.04</v>
      </c>
      <c r="T17" s="63">
        <f t="shared" si="3"/>
        <v>12260</v>
      </c>
      <c r="U17" s="192">
        <f t="shared" si="4"/>
        <v>8767.5990000000002</v>
      </c>
    </row>
    <row r="18" spans="1:21" ht="16" customHeight="1" x14ac:dyDescent="0.3">
      <c r="A18" s="18" t="s">
        <v>49</v>
      </c>
      <c r="B18" s="67">
        <v>4790</v>
      </c>
      <c r="C18" s="125">
        <v>1656.0400000000004</v>
      </c>
      <c r="D18" s="125">
        <v>1429.1139999999996</v>
      </c>
      <c r="E18" s="63">
        <v>5102</v>
      </c>
      <c r="F18" s="125">
        <v>1353.9489999999998</v>
      </c>
      <c r="G18" s="67">
        <v>189</v>
      </c>
      <c r="H18" s="125">
        <v>486.80600000000004</v>
      </c>
      <c r="I18" s="125">
        <v>353.50200000000001</v>
      </c>
      <c r="J18" s="63">
        <v>239</v>
      </c>
      <c r="K18" s="125">
        <v>296.87299999999993</v>
      </c>
      <c r="L18" s="67">
        <v>22</v>
      </c>
      <c r="M18" s="125">
        <v>1555.521</v>
      </c>
      <c r="N18" s="125">
        <v>7117.6690000000008</v>
      </c>
      <c r="O18" s="63">
        <v>36</v>
      </c>
      <c r="P18" s="125">
        <v>187.108</v>
      </c>
      <c r="Q18" s="67">
        <f t="shared" si="0"/>
        <v>5001</v>
      </c>
      <c r="R18" s="125">
        <f t="shared" si="1"/>
        <v>3698.3670000000002</v>
      </c>
      <c r="S18" s="125">
        <f t="shared" si="2"/>
        <v>8900.2849999999999</v>
      </c>
      <c r="T18" s="63">
        <f t="shared" si="3"/>
        <v>5377</v>
      </c>
      <c r="U18" s="192">
        <f t="shared" si="4"/>
        <v>1837.9299999999996</v>
      </c>
    </row>
    <row r="19" spans="1:21" ht="16" customHeight="1" x14ac:dyDescent="0.3">
      <c r="A19" s="18" t="s">
        <v>51</v>
      </c>
      <c r="B19" s="67">
        <v>8299</v>
      </c>
      <c r="C19" s="125">
        <v>4122.0259999999998</v>
      </c>
      <c r="D19" s="125">
        <v>4040.7220000000007</v>
      </c>
      <c r="E19" s="63">
        <v>8430</v>
      </c>
      <c r="F19" s="125">
        <v>3118.8690000000006</v>
      </c>
      <c r="G19" s="67">
        <v>1368</v>
      </c>
      <c r="H19" s="125">
        <v>4229.1669999999995</v>
      </c>
      <c r="I19" s="125">
        <v>3741.6090000000004</v>
      </c>
      <c r="J19" s="63">
        <v>1531</v>
      </c>
      <c r="K19" s="125">
        <v>1720.6920000000007</v>
      </c>
      <c r="L19" s="67">
        <v>130</v>
      </c>
      <c r="M19" s="125">
        <v>2777.1550000000002</v>
      </c>
      <c r="N19" s="125">
        <v>2418.4100000000003</v>
      </c>
      <c r="O19" s="63">
        <v>171</v>
      </c>
      <c r="P19" s="125">
        <v>803.30199999999991</v>
      </c>
      <c r="Q19" s="67">
        <f t="shared" si="0"/>
        <v>9797</v>
      </c>
      <c r="R19" s="125">
        <f t="shared" si="1"/>
        <v>11128.348</v>
      </c>
      <c r="S19" s="125">
        <f t="shared" si="2"/>
        <v>10200.741000000002</v>
      </c>
      <c r="T19" s="63">
        <f t="shared" si="3"/>
        <v>10132</v>
      </c>
      <c r="U19" s="192">
        <f t="shared" si="4"/>
        <v>5642.8630000000012</v>
      </c>
    </row>
    <row r="20" spans="1:21" ht="16" customHeight="1" x14ac:dyDescent="0.3">
      <c r="A20" s="18" t="s">
        <v>56</v>
      </c>
      <c r="B20" s="67">
        <v>224</v>
      </c>
      <c r="C20" s="125">
        <v>115.49299999999999</v>
      </c>
      <c r="D20" s="125">
        <v>420.28700000000003</v>
      </c>
      <c r="E20" s="63">
        <v>396</v>
      </c>
      <c r="F20" s="125">
        <v>353.6219999999999</v>
      </c>
      <c r="G20" s="67">
        <v>9</v>
      </c>
      <c r="H20" s="125">
        <v>980.33799999999997</v>
      </c>
      <c r="I20" s="125">
        <v>951.72600000000011</v>
      </c>
      <c r="J20" s="63">
        <v>14</v>
      </c>
      <c r="K20" s="125">
        <v>60.566000000000003</v>
      </c>
      <c r="L20" s="67">
        <v>17</v>
      </c>
      <c r="M20" s="125">
        <v>33078.631000000001</v>
      </c>
      <c r="N20" s="125">
        <v>35180.69</v>
      </c>
      <c r="O20" s="63">
        <v>27</v>
      </c>
      <c r="P20" s="125">
        <v>6911.3019999999997</v>
      </c>
      <c r="Q20" s="67">
        <f t="shared" si="0"/>
        <v>250</v>
      </c>
      <c r="R20" s="125">
        <f t="shared" si="1"/>
        <v>34174.462</v>
      </c>
      <c r="S20" s="125">
        <f t="shared" si="2"/>
        <v>36552.703000000001</v>
      </c>
      <c r="T20" s="63">
        <f t="shared" si="3"/>
        <v>437</v>
      </c>
      <c r="U20" s="192">
        <f t="shared" si="4"/>
        <v>7325.49</v>
      </c>
    </row>
    <row r="21" spans="1:21" ht="16" customHeight="1" x14ac:dyDescent="0.3">
      <c r="A21" s="18" t="s">
        <v>66</v>
      </c>
      <c r="B21" s="67">
        <v>1410</v>
      </c>
      <c r="C21" s="125">
        <v>24942.030999999992</v>
      </c>
      <c r="D21" s="125">
        <v>24944.4326</v>
      </c>
      <c r="E21" s="63">
        <v>1453</v>
      </c>
      <c r="F21" s="125">
        <v>498.16300000000001</v>
      </c>
      <c r="G21" s="67">
        <v>47</v>
      </c>
      <c r="H21" s="125">
        <v>102.39</v>
      </c>
      <c r="I21" s="125">
        <v>91.85199999999999</v>
      </c>
      <c r="J21" s="63">
        <v>70</v>
      </c>
      <c r="K21" s="125">
        <v>59.374999999999993</v>
      </c>
      <c r="L21" s="67">
        <v>9</v>
      </c>
      <c r="M21" s="125">
        <v>1098.1589999999999</v>
      </c>
      <c r="N21" s="125">
        <v>1099.7350000000001</v>
      </c>
      <c r="O21" s="63">
        <v>9</v>
      </c>
      <c r="P21" s="125">
        <v>90.966000000000008</v>
      </c>
      <c r="Q21" s="67">
        <f t="shared" si="0"/>
        <v>1466</v>
      </c>
      <c r="R21" s="125">
        <f t="shared" si="1"/>
        <v>26142.579999999991</v>
      </c>
      <c r="S21" s="125">
        <f t="shared" si="2"/>
        <v>26136.0196</v>
      </c>
      <c r="T21" s="63">
        <f t="shared" si="3"/>
        <v>1532</v>
      </c>
      <c r="U21" s="192">
        <f t="shared" si="4"/>
        <v>648.50400000000002</v>
      </c>
    </row>
    <row r="22" spans="1:21" ht="16" customHeight="1" x14ac:dyDescent="0.3">
      <c r="A22" s="18" t="s">
        <v>61</v>
      </c>
      <c r="B22" s="67">
        <v>22334</v>
      </c>
      <c r="C22" s="125">
        <v>10400.412999999999</v>
      </c>
      <c r="D22" s="125">
        <v>8075.777000000001</v>
      </c>
      <c r="E22" s="63">
        <v>26911</v>
      </c>
      <c r="F22" s="125">
        <v>6636.3789999999999</v>
      </c>
      <c r="G22" s="67">
        <v>1051</v>
      </c>
      <c r="H22" s="125">
        <v>3192.4110000000001</v>
      </c>
      <c r="I22" s="125">
        <v>2630.4750000000004</v>
      </c>
      <c r="J22" s="63">
        <v>1422</v>
      </c>
      <c r="K22" s="125">
        <v>1664.9989999999996</v>
      </c>
      <c r="L22" s="67">
        <v>205</v>
      </c>
      <c r="M22" s="125">
        <v>5427.6930000000002</v>
      </c>
      <c r="N22" s="125">
        <v>6009.1789999999992</v>
      </c>
      <c r="O22" s="63">
        <v>278</v>
      </c>
      <c r="P22" s="125">
        <v>1409.6840000000002</v>
      </c>
      <c r="Q22" s="67">
        <f t="shared" si="0"/>
        <v>23590</v>
      </c>
      <c r="R22" s="125">
        <f t="shared" si="1"/>
        <v>19020.517</v>
      </c>
      <c r="S22" s="125">
        <f t="shared" si="2"/>
        <v>16715.431</v>
      </c>
      <c r="T22" s="63">
        <f t="shared" si="3"/>
        <v>28611</v>
      </c>
      <c r="U22" s="192">
        <f t="shared" si="4"/>
        <v>9711.0619999999981</v>
      </c>
    </row>
    <row r="23" spans="1:21" ht="16" customHeight="1" x14ac:dyDescent="0.3">
      <c r="A23" s="18" t="s">
        <v>70</v>
      </c>
      <c r="B23" s="67">
        <v>15136</v>
      </c>
      <c r="C23" s="125">
        <v>7890.4610000000011</v>
      </c>
      <c r="D23" s="125">
        <v>5988.7710000000015</v>
      </c>
      <c r="E23" s="63">
        <v>13697</v>
      </c>
      <c r="F23" s="125">
        <v>6361.8899999999976</v>
      </c>
      <c r="G23" s="67">
        <v>1506</v>
      </c>
      <c r="H23" s="125">
        <v>4332.1290000000008</v>
      </c>
      <c r="I23" s="125">
        <v>3586.4930000000004</v>
      </c>
      <c r="J23" s="63">
        <v>1609</v>
      </c>
      <c r="K23" s="125">
        <v>1996</v>
      </c>
      <c r="L23" s="67">
        <v>189</v>
      </c>
      <c r="M23" s="125">
        <v>5430.9289999999992</v>
      </c>
      <c r="N23" s="125">
        <v>5061.835</v>
      </c>
      <c r="O23" s="63">
        <v>194</v>
      </c>
      <c r="P23" s="125">
        <v>1131.2410000000002</v>
      </c>
      <c r="Q23" s="67">
        <f t="shared" si="0"/>
        <v>16831</v>
      </c>
      <c r="R23" s="125">
        <f t="shared" si="1"/>
        <v>17653.519</v>
      </c>
      <c r="S23" s="125">
        <f t="shared" si="2"/>
        <v>14637.099000000002</v>
      </c>
      <c r="T23" s="63">
        <f t="shared" si="3"/>
        <v>15500</v>
      </c>
      <c r="U23" s="192">
        <f t="shared" si="4"/>
        <v>9489.1309999999976</v>
      </c>
    </row>
    <row r="24" spans="1:21" ht="16" customHeight="1" x14ac:dyDescent="0.3">
      <c r="A24" s="18" t="s">
        <v>75</v>
      </c>
      <c r="B24" s="67">
        <v>19769</v>
      </c>
      <c r="C24" s="125">
        <v>18633.807000000001</v>
      </c>
      <c r="D24" s="125">
        <v>17057.315000000002</v>
      </c>
      <c r="E24" s="63">
        <v>28014</v>
      </c>
      <c r="F24" s="125">
        <v>5921.7600000000011</v>
      </c>
      <c r="G24" s="67">
        <v>1384</v>
      </c>
      <c r="H24" s="125">
        <v>5634.5079999999998</v>
      </c>
      <c r="I24" s="125">
        <v>5055.7999999999993</v>
      </c>
      <c r="J24" s="63">
        <v>1589</v>
      </c>
      <c r="K24" s="125">
        <v>1795.8400000000001</v>
      </c>
      <c r="L24" s="67">
        <v>184</v>
      </c>
      <c r="M24" s="125">
        <v>3909.8530000000005</v>
      </c>
      <c r="N24" s="125">
        <v>4028.5650000000005</v>
      </c>
      <c r="O24" s="63">
        <v>237</v>
      </c>
      <c r="P24" s="125">
        <v>782.90899999999999</v>
      </c>
      <c r="Q24" s="67">
        <f t="shared" si="0"/>
        <v>21337</v>
      </c>
      <c r="R24" s="125">
        <f t="shared" si="1"/>
        <v>28178.168000000001</v>
      </c>
      <c r="S24" s="125">
        <f t="shared" si="2"/>
        <v>26141.68</v>
      </c>
      <c r="T24" s="63">
        <f t="shared" si="3"/>
        <v>29840</v>
      </c>
      <c r="U24" s="192">
        <f t="shared" si="4"/>
        <v>8500.5090000000018</v>
      </c>
    </row>
    <row r="25" spans="1:21" ht="16" customHeight="1" x14ac:dyDescent="0.3">
      <c r="A25" s="18" t="s">
        <v>79</v>
      </c>
      <c r="B25" s="67">
        <v>5752</v>
      </c>
      <c r="C25" s="125">
        <v>2639.5910000000008</v>
      </c>
      <c r="D25" s="125">
        <v>1757.7559999999994</v>
      </c>
      <c r="E25" s="63">
        <v>8798</v>
      </c>
      <c r="F25" s="125">
        <v>1842.4899999999993</v>
      </c>
      <c r="G25" s="67">
        <v>611</v>
      </c>
      <c r="H25" s="125">
        <v>794.63800000000003</v>
      </c>
      <c r="I25" s="125">
        <v>623.99900000000014</v>
      </c>
      <c r="J25" s="63">
        <v>761</v>
      </c>
      <c r="K25" s="125">
        <v>753.2829999999999</v>
      </c>
      <c r="L25" s="67">
        <v>52</v>
      </c>
      <c r="M25" s="125">
        <v>1327.5840000000001</v>
      </c>
      <c r="N25" s="125">
        <v>1310.7250000000001</v>
      </c>
      <c r="O25" s="63">
        <v>100</v>
      </c>
      <c r="P25" s="125">
        <v>302.90000000000003</v>
      </c>
      <c r="Q25" s="67">
        <f t="shared" si="0"/>
        <v>6415</v>
      </c>
      <c r="R25" s="125">
        <f t="shared" si="1"/>
        <v>4761.813000000001</v>
      </c>
      <c r="S25" s="125">
        <f t="shared" si="2"/>
        <v>3692.4799999999996</v>
      </c>
      <c r="T25" s="63">
        <f t="shared" si="3"/>
        <v>9659</v>
      </c>
      <c r="U25" s="192">
        <f t="shared" si="4"/>
        <v>2898.6729999999993</v>
      </c>
    </row>
    <row r="26" spans="1:21" ht="16" customHeight="1" x14ac:dyDescent="0.3">
      <c r="A26" s="18" t="s">
        <v>83</v>
      </c>
      <c r="B26" s="67">
        <v>5934</v>
      </c>
      <c r="C26" s="125">
        <v>7351.6929999999993</v>
      </c>
      <c r="D26" s="125">
        <v>6616.6340000000009</v>
      </c>
      <c r="E26" s="63">
        <v>5669</v>
      </c>
      <c r="F26" s="125">
        <v>3340.0309999999995</v>
      </c>
      <c r="G26" s="67">
        <v>174</v>
      </c>
      <c r="H26" s="125">
        <v>790.01599999999985</v>
      </c>
      <c r="I26" s="125">
        <v>792.34499999999991</v>
      </c>
      <c r="J26" s="63">
        <v>360</v>
      </c>
      <c r="K26" s="125">
        <v>469.41199999999998</v>
      </c>
      <c r="L26" s="67">
        <v>134</v>
      </c>
      <c r="M26" s="125">
        <v>28680.856</v>
      </c>
      <c r="N26" s="125">
        <v>24189.593000000001</v>
      </c>
      <c r="O26" s="63">
        <v>151</v>
      </c>
      <c r="P26" s="125">
        <v>11354.835000000003</v>
      </c>
      <c r="Q26" s="67">
        <f t="shared" si="0"/>
        <v>6242</v>
      </c>
      <c r="R26" s="125">
        <f t="shared" si="1"/>
        <v>36822.565000000002</v>
      </c>
      <c r="S26" s="125">
        <f t="shared" si="2"/>
        <v>31598.572</v>
      </c>
      <c r="T26" s="63">
        <f t="shared" si="3"/>
        <v>6180</v>
      </c>
      <c r="U26" s="192">
        <f t="shared" si="4"/>
        <v>15164.278000000002</v>
      </c>
    </row>
    <row r="27" spans="1:21" ht="16" customHeight="1" x14ac:dyDescent="0.3">
      <c r="A27" s="18" t="s">
        <v>87</v>
      </c>
      <c r="B27" s="67">
        <v>23833</v>
      </c>
      <c r="C27" s="125">
        <v>6501.5439999999999</v>
      </c>
      <c r="D27" s="125">
        <v>5747.9235000000008</v>
      </c>
      <c r="E27" s="63">
        <v>37114</v>
      </c>
      <c r="F27" s="125">
        <v>6620.4780000000001</v>
      </c>
      <c r="G27" s="67">
        <v>2260</v>
      </c>
      <c r="H27" s="125">
        <v>4120.9259999999986</v>
      </c>
      <c r="I27" s="125">
        <v>3198.2260000000001</v>
      </c>
      <c r="J27" s="63">
        <v>2639</v>
      </c>
      <c r="K27" s="125">
        <v>2315.0549999999998</v>
      </c>
      <c r="L27" s="67">
        <v>147</v>
      </c>
      <c r="M27" s="125">
        <v>2993.9360000000001</v>
      </c>
      <c r="N27" s="125">
        <v>2932.9059999999999</v>
      </c>
      <c r="O27" s="63">
        <v>157</v>
      </c>
      <c r="P27" s="125">
        <v>598.77000000000021</v>
      </c>
      <c r="Q27" s="67">
        <f t="shared" si="0"/>
        <v>26240</v>
      </c>
      <c r="R27" s="125">
        <f t="shared" si="1"/>
        <v>13616.405999999997</v>
      </c>
      <c r="S27" s="125">
        <f t="shared" si="2"/>
        <v>11879.055500000002</v>
      </c>
      <c r="T27" s="63">
        <f t="shared" si="3"/>
        <v>39910</v>
      </c>
      <c r="U27" s="192">
        <f t="shared" si="4"/>
        <v>9534.3029999999999</v>
      </c>
    </row>
    <row r="28" spans="1:21" ht="16" customHeight="1" x14ac:dyDescent="0.3">
      <c r="A28" s="18" t="s">
        <v>91</v>
      </c>
      <c r="B28" s="67">
        <v>21313</v>
      </c>
      <c r="C28" s="125">
        <v>7210.8709999999983</v>
      </c>
      <c r="D28" s="125">
        <v>6482.152</v>
      </c>
      <c r="E28" s="63">
        <v>27142</v>
      </c>
      <c r="F28" s="125">
        <v>5137.4000000000015</v>
      </c>
      <c r="G28" s="67">
        <v>1249</v>
      </c>
      <c r="H28" s="125">
        <v>2492.7530000000002</v>
      </c>
      <c r="I28" s="125">
        <v>2142.7599999999998</v>
      </c>
      <c r="J28" s="63">
        <v>1390</v>
      </c>
      <c r="K28" s="125">
        <v>1217.7750000000001</v>
      </c>
      <c r="L28" s="67">
        <v>98</v>
      </c>
      <c r="M28" s="125">
        <v>1415.3619999999999</v>
      </c>
      <c r="N28" s="125">
        <v>1306.6300000000001</v>
      </c>
      <c r="O28" s="63">
        <v>155</v>
      </c>
      <c r="P28" s="125">
        <v>440.29500000000002</v>
      </c>
      <c r="Q28" s="67">
        <f t="shared" si="0"/>
        <v>22660</v>
      </c>
      <c r="R28" s="125">
        <f t="shared" si="1"/>
        <v>11118.985999999997</v>
      </c>
      <c r="S28" s="125">
        <f t="shared" si="2"/>
        <v>9931.5420000000013</v>
      </c>
      <c r="T28" s="63">
        <f t="shared" si="3"/>
        <v>28687</v>
      </c>
      <c r="U28" s="192">
        <f t="shared" si="4"/>
        <v>6795.4700000000012</v>
      </c>
    </row>
    <row r="29" spans="1:21" ht="16" customHeight="1" x14ac:dyDescent="0.3">
      <c r="A29" s="18" t="s">
        <v>95</v>
      </c>
      <c r="B29" s="67">
        <v>5620</v>
      </c>
      <c r="C29" s="125">
        <v>2258.9479999999999</v>
      </c>
      <c r="D29" s="125">
        <v>2129.915</v>
      </c>
      <c r="E29" s="63">
        <v>5839</v>
      </c>
      <c r="F29" s="125">
        <v>2041.5030000000002</v>
      </c>
      <c r="G29" s="67">
        <v>835</v>
      </c>
      <c r="H29" s="125">
        <v>1524.9649999999997</v>
      </c>
      <c r="I29" s="125">
        <v>1180.7990000000002</v>
      </c>
      <c r="J29" s="63">
        <v>846</v>
      </c>
      <c r="K29" s="125">
        <v>941.86300000000006</v>
      </c>
      <c r="L29" s="67">
        <v>46</v>
      </c>
      <c r="M29" s="125">
        <v>968.00199999999984</v>
      </c>
      <c r="N29" s="125">
        <v>3463.168999999999</v>
      </c>
      <c r="O29" s="63">
        <v>55</v>
      </c>
      <c r="P29" s="125">
        <v>194.09300000000002</v>
      </c>
      <c r="Q29" s="67">
        <f t="shared" si="0"/>
        <v>6501</v>
      </c>
      <c r="R29" s="125">
        <f t="shared" si="1"/>
        <v>4751.9149999999991</v>
      </c>
      <c r="S29" s="125">
        <f t="shared" si="2"/>
        <v>6773.8829999999989</v>
      </c>
      <c r="T29" s="63">
        <f t="shared" si="3"/>
        <v>6740</v>
      </c>
      <c r="U29" s="192">
        <f t="shared" si="4"/>
        <v>3177.4589999999998</v>
      </c>
    </row>
    <row r="30" spans="1:21" ht="16" customHeight="1" x14ac:dyDescent="0.3">
      <c r="A30" s="18" t="s">
        <v>98</v>
      </c>
      <c r="B30" s="67">
        <v>5388</v>
      </c>
      <c r="C30" s="125">
        <v>2053.125</v>
      </c>
      <c r="D30" s="125">
        <v>1760.0430000000003</v>
      </c>
      <c r="E30" s="63">
        <v>5348</v>
      </c>
      <c r="F30" s="125">
        <v>1536.4649999999999</v>
      </c>
      <c r="G30" s="67">
        <v>614</v>
      </c>
      <c r="H30" s="125">
        <v>1021.6289999999999</v>
      </c>
      <c r="I30" s="125">
        <v>755.91700000000014</v>
      </c>
      <c r="J30" s="63">
        <v>673</v>
      </c>
      <c r="K30" s="125">
        <v>782.17000000000007</v>
      </c>
      <c r="L30" s="67">
        <v>67</v>
      </c>
      <c r="M30" s="125">
        <v>7857.5339999999997</v>
      </c>
      <c r="N30" s="125">
        <v>7927.8920000000016</v>
      </c>
      <c r="O30" s="63">
        <v>129</v>
      </c>
      <c r="P30" s="125">
        <v>740.60400000000004</v>
      </c>
      <c r="Q30" s="67">
        <f t="shared" si="0"/>
        <v>6069</v>
      </c>
      <c r="R30" s="125">
        <f t="shared" si="1"/>
        <v>10932.288</v>
      </c>
      <c r="S30" s="125">
        <f t="shared" si="2"/>
        <v>10443.852000000003</v>
      </c>
      <c r="T30" s="63">
        <f t="shared" si="3"/>
        <v>6150</v>
      </c>
      <c r="U30" s="192">
        <f t="shared" si="4"/>
        <v>3059.2390000000005</v>
      </c>
    </row>
    <row r="31" spans="1:21" ht="16" customHeight="1" x14ac:dyDescent="0.3">
      <c r="A31" s="18" t="s">
        <v>102</v>
      </c>
      <c r="B31" s="67">
        <v>24708</v>
      </c>
      <c r="C31" s="125">
        <v>28504.77</v>
      </c>
      <c r="D31" s="125">
        <v>27448.143999999993</v>
      </c>
      <c r="E31" s="63">
        <v>39194</v>
      </c>
      <c r="F31" s="125">
        <v>8630.1230000000014</v>
      </c>
      <c r="G31" s="67">
        <v>1866</v>
      </c>
      <c r="H31" s="125">
        <v>10997.421000000002</v>
      </c>
      <c r="I31" s="125">
        <v>9489.2650000000012</v>
      </c>
      <c r="J31" s="63">
        <v>2206</v>
      </c>
      <c r="K31" s="125">
        <v>3308.521999999999</v>
      </c>
      <c r="L31" s="67">
        <v>601</v>
      </c>
      <c r="M31" s="125">
        <v>48790.050999999999</v>
      </c>
      <c r="N31" s="125">
        <v>40622.548999999999</v>
      </c>
      <c r="O31" s="63">
        <v>516</v>
      </c>
      <c r="P31" s="125">
        <v>13826.409999999998</v>
      </c>
      <c r="Q31" s="67">
        <f t="shared" si="0"/>
        <v>27175</v>
      </c>
      <c r="R31" s="125">
        <f t="shared" si="1"/>
        <v>88292.241999999998</v>
      </c>
      <c r="S31" s="125">
        <f t="shared" si="2"/>
        <v>77559.957999999984</v>
      </c>
      <c r="T31" s="63">
        <f t="shared" si="3"/>
        <v>41916</v>
      </c>
      <c r="U31" s="192">
        <f t="shared" si="4"/>
        <v>25765.055</v>
      </c>
    </row>
    <row r="32" spans="1:21" ht="16" customHeight="1" x14ac:dyDescent="0.3">
      <c r="A32" s="18" t="s">
        <v>106</v>
      </c>
      <c r="B32" s="67">
        <v>40402</v>
      </c>
      <c r="C32" s="125">
        <v>11336.802000000003</v>
      </c>
      <c r="D32" s="125">
        <v>9290.3675000000021</v>
      </c>
      <c r="E32" s="63">
        <v>62533</v>
      </c>
      <c r="F32" s="125">
        <v>10229.153999999997</v>
      </c>
      <c r="G32" s="67">
        <v>1805</v>
      </c>
      <c r="H32" s="125">
        <v>4224.9110000000001</v>
      </c>
      <c r="I32" s="125">
        <v>3691.7119999999995</v>
      </c>
      <c r="J32" s="63">
        <v>1969</v>
      </c>
      <c r="K32" s="125">
        <v>2046.9339999999997</v>
      </c>
      <c r="L32" s="67">
        <v>242</v>
      </c>
      <c r="M32" s="125">
        <v>16631.784000000003</v>
      </c>
      <c r="N32" s="125">
        <v>16594.642000000003</v>
      </c>
      <c r="O32" s="63">
        <v>257</v>
      </c>
      <c r="P32" s="125">
        <v>1113.6810000000003</v>
      </c>
      <c r="Q32" s="67">
        <f t="shared" si="0"/>
        <v>42449</v>
      </c>
      <c r="R32" s="125">
        <f t="shared" si="1"/>
        <v>32193.497000000007</v>
      </c>
      <c r="S32" s="125">
        <f t="shared" si="2"/>
        <v>29576.721500000007</v>
      </c>
      <c r="T32" s="63">
        <f t="shared" si="3"/>
        <v>64759</v>
      </c>
      <c r="U32" s="192">
        <f t="shared" si="4"/>
        <v>13389.768999999997</v>
      </c>
    </row>
    <row r="33" spans="1:21" ht="16" customHeight="1" x14ac:dyDescent="0.3">
      <c r="A33" s="18" t="s">
        <v>111</v>
      </c>
      <c r="B33" s="67">
        <v>9261</v>
      </c>
      <c r="C33" s="125">
        <v>3488.2449999999994</v>
      </c>
      <c r="D33" s="125">
        <v>2621.0020000000009</v>
      </c>
      <c r="E33" s="63">
        <v>10684</v>
      </c>
      <c r="F33" s="125">
        <v>2885.018</v>
      </c>
      <c r="G33" s="67">
        <v>982</v>
      </c>
      <c r="H33" s="125">
        <v>3018.944</v>
      </c>
      <c r="I33" s="125">
        <v>2688.0520000000001</v>
      </c>
      <c r="J33" s="63">
        <v>1112</v>
      </c>
      <c r="K33" s="125">
        <v>1354.9470000000001</v>
      </c>
      <c r="L33" s="67">
        <v>132</v>
      </c>
      <c r="M33" s="125">
        <v>3613.4649999999997</v>
      </c>
      <c r="N33" s="125">
        <v>3485.6329999999998</v>
      </c>
      <c r="O33" s="63">
        <v>153</v>
      </c>
      <c r="P33" s="125">
        <v>591.74900000000002</v>
      </c>
      <c r="Q33" s="67">
        <f t="shared" si="0"/>
        <v>10375</v>
      </c>
      <c r="R33" s="125">
        <f t="shared" si="1"/>
        <v>10120.653999999999</v>
      </c>
      <c r="S33" s="125">
        <f t="shared" si="2"/>
        <v>8794.6870000000017</v>
      </c>
      <c r="T33" s="63">
        <f t="shared" si="3"/>
        <v>11949</v>
      </c>
      <c r="U33" s="192">
        <f t="shared" si="4"/>
        <v>4831.7139999999999</v>
      </c>
    </row>
    <row r="34" spans="1:21" ht="16" customHeight="1" x14ac:dyDescent="0.3">
      <c r="A34" s="18" t="s">
        <v>110</v>
      </c>
      <c r="B34" s="67">
        <v>9764</v>
      </c>
      <c r="C34" s="125">
        <v>4114.8669999999993</v>
      </c>
      <c r="D34" s="125">
        <v>3380.8589999999999</v>
      </c>
      <c r="E34" s="63">
        <v>12584</v>
      </c>
      <c r="F34" s="125">
        <v>3239.9169999999995</v>
      </c>
      <c r="G34" s="67">
        <v>1665</v>
      </c>
      <c r="H34" s="125">
        <v>4448.3320000000003</v>
      </c>
      <c r="I34" s="125">
        <v>3907.8459999999995</v>
      </c>
      <c r="J34" s="63">
        <v>1815</v>
      </c>
      <c r="K34" s="125">
        <v>2161.6259999999997</v>
      </c>
      <c r="L34" s="67">
        <v>273</v>
      </c>
      <c r="M34" s="125">
        <v>2779.2000000000007</v>
      </c>
      <c r="N34" s="125">
        <v>2646.9380000000006</v>
      </c>
      <c r="O34" s="63">
        <v>284</v>
      </c>
      <c r="P34" s="125">
        <v>821.94600000000014</v>
      </c>
      <c r="Q34" s="67">
        <f t="shared" si="0"/>
        <v>11702</v>
      </c>
      <c r="R34" s="125">
        <f t="shared" si="1"/>
        <v>11342.399000000001</v>
      </c>
      <c r="S34" s="125">
        <f t="shared" si="2"/>
        <v>9935.643</v>
      </c>
      <c r="T34" s="63">
        <f t="shared" si="3"/>
        <v>14683</v>
      </c>
      <c r="U34" s="192">
        <f t="shared" si="4"/>
        <v>6223.4889999999996</v>
      </c>
    </row>
    <row r="35" spans="1:21" ht="16" customHeight="1" x14ac:dyDescent="0.3">
      <c r="A35" s="18" t="s">
        <v>113</v>
      </c>
      <c r="B35" s="67">
        <v>26559</v>
      </c>
      <c r="C35" s="125">
        <v>10897.135999999999</v>
      </c>
      <c r="D35" s="125">
        <v>8583.4580000000005</v>
      </c>
      <c r="E35" s="63">
        <v>35611</v>
      </c>
      <c r="F35" s="125">
        <v>10006.812999999998</v>
      </c>
      <c r="G35" s="67">
        <v>2788</v>
      </c>
      <c r="H35" s="125">
        <v>6791.6150000000007</v>
      </c>
      <c r="I35" s="125">
        <v>6363.7370000000019</v>
      </c>
      <c r="J35" s="63">
        <v>2877</v>
      </c>
      <c r="K35" s="125">
        <v>3156.8339999999998</v>
      </c>
      <c r="L35" s="67">
        <v>476</v>
      </c>
      <c r="M35" s="125">
        <v>23093.824999999997</v>
      </c>
      <c r="N35" s="125">
        <v>21754.256000000005</v>
      </c>
      <c r="O35" s="63">
        <v>376</v>
      </c>
      <c r="P35" s="125">
        <v>4554.8150000000005</v>
      </c>
      <c r="Q35" s="67">
        <f t="shared" si="0"/>
        <v>29823</v>
      </c>
      <c r="R35" s="125">
        <f t="shared" si="1"/>
        <v>40782.576000000001</v>
      </c>
      <c r="S35" s="125">
        <f t="shared" si="2"/>
        <v>36701.451000000008</v>
      </c>
      <c r="T35" s="63">
        <f t="shared" si="3"/>
        <v>38864</v>
      </c>
      <c r="U35" s="192">
        <f t="shared" si="4"/>
        <v>17718.462</v>
      </c>
    </row>
    <row r="36" spans="1:21" ht="16" customHeight="1" x14ac:dyDescent="0.3">
      <c r="A36" s="18" t="s">
        <v>116</v>
      </c>
      <c r="B36" s="67">
        <v>14487</v>
      </c>
      <c r="C36" s="125">
        <v>5837.5520000000006</v>
      </c>
      <c r="D36" s="125">
        <v>4736.4060000000009</v>
      </c>
      <c r="E36" s="63">
        <v>22594</v>
      </c>
      <c r="F36" s="125">
        <v>6413.0780000000013</v>
      </c>
      <c r="G36" s="67">
        <v>1418</v>
      </c>
      <c r="H36" s="125">
        <v>4470.9332999999997</v>
      </c>
      <c r="I36" s="125">
        <v>4075.0140000000001</v>
      </c>
      <c r="J36" s="63">
        <v>1568</v>
      </c>
      <c r="K36" s="125">
        <v>1891.4760000000001</v>
      </c>
      <c r="L36" s="67">
        <v>491</v>
      </c>
      <c r="M36" s="125">
        <v>6478.8489999999993</v>
      </c>
      <c r="N36" s="125">
        <v>7548.9069999999992</v>
      </c>
      <c r="O36" s="63">
        <v>235</v>
      </c>
      <c r="P36" s="125">
        <v>1384.962</v>
      </c>
      <c r="Q36" s="67">
        <f t="shared" si="0"/>
        <v>16396</v>
      </c>
      <c r="R36" s="125">
        <f t="shared" si="1"/>
        <v>16787.334299999999</v>
      </c>
      <c r="S36" s="125">
        <f t="shared" si="2"/>
        <v>16360.327000000001</v>
      </c>
      <c r="T36" s="63">
        <f t="shared" si="3"/>
        <v>24397</v>
      </c>
      <c r="U36" s="192">
        <f t="shared" si="4"/>
        <v>9689.5160000000014</v>
      </c>
    </row>
    <row r="37" spans="1:21" ht="16" customHeight="1" x14ac:dyDescent="0.3">
      <c r="A37" s="18" t="s">
        <v>119</v>
      </c>
      <c r="B37" s="67">
        <v>47717</v>
      </c>
      <c r="C37" s="125">
        <v>21689.853999999999</v>
      </c>
      <c r="D37" s="125">
        <v>20497.372099999997</v>
      </c>
      <c r="E37" s="63">
        <v>71153</v>
      </c>
      <c r="F37" s="125">
        <v>17332.418000000001</v>
      </c>
      <c r="G37" s="67">
        <v>3067</v>
      </c>
      <c r="H37" s="125">
        <v>8485.4769000000015</v>
      </c>
      <c r="I37" s="125">
        <v>7911.7370000000001</v>
      </c>
      <c r="J37" s="63">
        <v>3290</v>
      </c>
      <c r="K37" s="125">
        <v>4323.396999999999</v>
      </c>
      <c r="L37" s="67">
        <v>1139</v>
      </c>
      <c r="M37" s="125">
        <v>72878.73060000001</v>
      </c>
      <c r="N37" s="125">
        <v>73021.80379999998</v>
      </c>
      <c r="O37" s="63">
        <v>849</v>
      </c>
      <c r="P37" s="125">
        <v>12753.626999999999</v>
      </c>
      <c r="Q37" s="67">
        <f t="shared" si="0"/>
        <v>51923</v>
      </c>
      <c r="R37" s="125">
        <f t="shared" si="1"/>
        <v>103054.06150000001</v>
      </c>
      <c r="S37" s="125">
        <f t="shared" si="2"/>
        <v>101430.91289999998</v>
      </c>
      <c r="T37" s="63">
        <f t="shared" si="3"/>
        <v>75292</v>
      </c>
      <c r="U37" s="192">
        <f t="shared" si="4"/>
        <v>34409.442000000003</v>
      </c>
    </row>
    <row r="38" spans="1:21" ht="16" customHeight="1" x14ac:dyDescent="0.3">
      <c r="A38" s="18" t="s">
        <v>122</v>
      </c>
      <c r="B38" s="67">
        <v>20922</v>
      </c>
      <c r="C38" s="125">
        <v>6641.521999999999</v>
      </c>
      <c r="D38" s="125">
        <v>4936.0550000000003</v>
      </c>
      <c r="E38" s="63">
        <v>30515</v>
      </c>
      <c r="F38" s="125">
        <v>6382.7650000000012</v>
      </c>
      <c r="G38" s="67">
        <v>808</v>
      </c>
      <c r="H38" s="125">
        <v>1421.1</v>
      </c>
      <c r="I38" s="125">
        <v>1289.663</v>
      </c>
      <c r="J38" s="63">
        <v>1114</v>
      </c>
      <c r="K38" s="125">
        <v>765.78320000000008</v>
      </c>
      <c r="L38" s="67">
        <v>84</v>
      </c>
      <c r="M38" s="125">
        <v>2114.4389999999999</v>
      </c>
      <c r="N38" s="125">
        <v>2046.2279999999998</v>
      </c>
      <c r="O38" s="63">
        <v>84</v>
      </c>
      <c r="P38" s="125">
        <v>366.75999999999993</v>
      </c>
      <c r="Q38" s="67">
        <f t="shared" si="0"/>
        <v>21814</v>
      </c>
      <c r="R38" s="125">
        <f t="shared" si="1"/>
        <v>10177.061</v>
      </c>
      <c r="S38" s="125">
        <f t="shared" si="2"/>
        <v>8271.9459999999999</v>
      </c>
      <c r="T38" s="63">
        <f t="shared" si="3"/>
        <v>31713</v>
      </c>
      <c r="U38" s="192">
        <f t="shared" si="4"/>
        <v>7515.3082000000013</v>
      </c>
    </row>
    <row r="39" spans="1:21" ht="16" customHeight="1" x14ac:dyDescent="0.3">
      <c r="A39" s="18" t="s">
        <v>125</v>
      </c>
      <c r="B39" s="67">
        <v>3389</v>
      </c>
      <c r="C39" s="125">
        <v>1871.1009999999997</v>
      </c>
      <c r="D39" s="125">
        <v>1084.538</v>
      </c>
      <c r="E39" s="63">
        <v>3187</v>
      </c>
      <c r="F39" s="125">
        <v>1093.4859999999999</v>
      </c>
      <c r="G39" s="67">
        <v>13</v>
      </c>
      <c r="H39" s="125">
        <v>693.03499999999997</v>
      </c>
      <c r="I39" s="125">
        <v>632.62899999999991</v>
      </c>
      <c r="J39" s="63">
        <v>26</v>
      </c>
      <c r="K39" s="125">
        <v>361.25599999999997</v>
      </c>
      <c r="L39" s="67">
        <v>30</v>
      </c>
      <c r="M39" s="125">
        <v>61009.599000000002</v>
      </c>
      <c r="N39" s="125">
        <v>62497.637999999999</v>
      </c>
      <c r="O39" s="63">
        <v>35</v>
      </c>
      <c r="P39" s="125">
        <v>6164.3969999999999</v>
      </c>
      <c r="Q39" s="67">
        <f t="shared" si="0"/>
        <v>3432</v>
      </c>
      <c r="R39" s="125">
        <f t="shared" si="1"/>
        <v>63573.735000000001</v>
      </c>
      <c r="S39" s="125">
        <f t="shared" si="2"/>
        <v>64214.805</v>
      </c>
      <c r="T39" s="63">
        <f t="shared" si="3"/>
        <v>3248</v>
      </c>
      <c r="U39" s="192">
        <f t="shared" si="4"/>
        <v>7619.1389999999992</v>
      </c>
    </row>
    <row r="40" spans="1:21" ht="16" customHeight="1" x14ac:dyDescent="0.3">
      <c r="A40" s="18" t="s">
        <v>128</v>
      </c>
      <c r="B40" s="67">
        <v>18958</v>
      </c>
      <c r="C40" s="125">
        <v>9807.1320000000014</v>
      </c>
      <c r="D40" s="125">
        <v>8286.4089999999997</v>
      </c>
      <c r="E40" s="63">
        <v>23324</v>
      </c>
      <c r="F40" s="125">
        <v>6716.1509999999998</v>
      </c>
      <c r="G40" s="67">
        <v>1435</v>
      </c>
      <c r="H40" s="125">
        <v>3335.6289999999995</v>
      </c>
      <c r="I40" s="125">
        <v>2968.4269999999997</v>
      </c>
      <c r="J40" s="63">
        <v>1431</v>
      </c>
      <c r="K40" s="125">
        <v>1647.8790000000001</v>
      </c>
      <c r="L40" s="67">
        <v>210</v>
      </c>
      <c r="M40" s="125">
        <v>12798.632000000003</v>
      </c>
      <c r="N40" s="125">
        <v>11009.763000000001</v>
      </c>
      <c r="O40" s="63">
        <v>236</v>
      </c>
      <c r="P40" s="125">
        <v>2428.326</v>
      </c>
      <c r="Q40" s="67">
        <f t="shared" si="0"/>
        <v>20603</v>
      </c>
      <c r="R40" s="125">
        <f t="shared" si="1"/>
        <v>25941.393000000004</v>
      </c>
      <c r="S40" s="125">
        <f t="shared" si="2"/>
        <v>22264.599000000002</v>
      </c>
      <c r="T40" s="63">
        <f t="shared" si="3"/>
        <v>24991</v>
      </c>
      <c r="U40" s="192">
        <f t="shared" si="4"/>
        <v>10792.356</v>
      </c>
    </row>
    <row r="41" spans="1:21" ht="16" customHeight="1" x14ac:dyDescent="0.3">
      <c r="A41" s="18" t="s">
        <v>130</v>
      </c>
      <c r="B41" s="67">
        <v>15897</v>
      </c>
      <c r="C41" s="125">
        <v>8123.521999999999</v>
      </c>
      <c r="D41" s="125">
        <v>6372.902000000001</v>
      </c>
      <c r="E41" s="63">
        <v>19020</v>
      </c>
      <c r="F41" s="125">
        <v>6197.0190000000011</v>
      </c>
      <c r="G41" s="67">
        <v>2511</v>
      </c>
      <c r="H41" s="125">
        <v>5044.7709999999997</v>
      </c>
      <c r="I41" s="125">
        <v>4381.088999999999</v>
      </c>
      <c r="J41" s="63">
        <v>3806</v>
      </c>
      <c r="K41" s="125">
        <v>3298.4050000000011</v>
      </c>
      <c r="L41" s="67">
        <v>159</v>
      </c>
      <c r="M41" s="125">
        <v>18303.674999999999</v>
      </c>
      <c r="N41" s="125">
        <v>17173.820999999996</v>
      </c>
      <c r="O41" s="63">
        <v>219</v>
      </c>
      <c r="P41" s="125">
        <v>3728.712</v>
      </c>
      <c r="Q41" s="67">
        <f t="shared" si="0"/>
        <v>18567</v>
      </c>
      <c r="R41" s="125">
        <f t="shared" si="1"/>
        <v>31471.967999999997</v>
      </c>
      <c r="S41" s="125">
        <f t="shared" si="2"/>
        <v>27927.811999999998</v>
      </c>
      <c r="T41" s="63">
        <f t="shared" si="3"/>
        <v>23045</v>
      </c>
      <c r="U41" s="192">
        <f t="shared" si="4"/>
        <v>13224.136000000002</v>
      </c>
    </row>
    <row r="42" spans="1:21" ht="16" customHeight="1" x14ac:dyDescent="0.3">
      <c r="A42" s="18" t="s">
        <v>131</v>
      </c>
      <c r="B42" s="67">
        <v>8605</v>
      </c>
      <c r="C42" s="125">
        <v>8005.0480000000007</v>
      </c>
      <c r="D42" s="125">
        <v>7184.0428999999986</v>
      </c>
      <c r="E42" s="63">
        <v>11073</v>
      </c>
      <c r="F42" s="125">
        <v>4089.1110000000008</v>
      </c>
      <c r="G42" s="67">
        <v>1250</v>
      </c>
      <c r="H42" s="125">
        <v>2880.8450000000007</v>
      </c>
      <c r="I42" s="125">
        <v>2287.8409999999999</v>
      </c>
      <c r="J42" s="63">
        <v>1524</v>
      </c>
      <c r="K42" s="125">
        <v>1900.4370000000006</v>
      </c>
      <c r="L42" s="67">
        <v>254</v>
      </c>
      <c r="M42" s="125">
        <v>8022.4870000000001</v>
      </c>
      <c r="N42" s="125">
        <v>6443.53</v>
      </c>
      <c r="O42" s="63">
        <v>176</v>
      </c>
      <c r="P42" s="125">
        <v>1264.221</v>
      </c>
      <c r="Q42" s="67">
        <f t="shared" si="0"/>
        <v>10109</v>
      </c>
      <c r="R42" s="125">
        <f t="shared" si="1"/>
        <v>18908.38</v>
      </c>
      <c r="S42" s="125">
        <f t="shared" si="2"/>
        <v>15915.4139</v>
      </c>
      <c r="T42" s="63">
        <f t="shared" si="3"/>
        <v>12773</v>
      </c>
      <c r="U42" s="192">
        <f t="shared" si="4"/>
        <v>7253.7690000000021</v>
      </c>
    </row>
    <row r="43" spans="1:21" ht="16" customHeight="1" x14ac:dyDescent="0.3">
      <c r="A43" s="18" t="s">
        <v>132</v>
      </c>
      <c r="B43" s="67">
        <v>9298</v>
      </c>
      <c r="C43" s="125">
        <v>5218.427999999999</v>
      </c>
      <c r="D43" s="125">
        <v>4350.0410000000011</v>
      </c>
      <c r="E43" s="63">
        <v>12357</v>
      </c>
      <c r="F43" s="125">
        <v>4114.6719999999987</v>
      </c>
      <c r="G43" s="67">
        <v>2187</v>
      </c>
      <c r="H43" s="125">
        <v>5674.2240000000011</v>
      </c>
      <c r="I43" s="125">
        <v>5051.7069999999994</v>
      </c>
      <c r="J43" s="63">
        <v>2456</v>
      </c>
      <c r="K43" s="125">
        <v>2721.4099999999994</v>
      </c>
      <c r="L43" s="67">
        <v>393</v>
      </c>
      <c r="M43" s="125">
        <v>5240.9449999999997</v>
      </c>
      <c r="N43" s="125">
        <v>5215.4302000000007</v>
      </c>
      <c r="O43" s="63">
        <v>395</v>
      </c>
      <c r="P43" s="125">
        <v>924.99099999999999</v>
      </c>
      <c r="Q43" s="67">
        <f t="shared" si="0"/>
        <v>11878</v>
      </c>
      <c r="R43" s="125">
        <f t="shared" si="1"/>
        <v>16133.597</v>
      </c>
      <c r="S43" s="125">
        <f t="shared" si="2"/>
        <v>14617.1782</v>
      </c>
      <c r="T43" s="63">
        <f t="shared" si="3"/>
        <v>15208</v>
      </c>
      <c r="U43" s="192">
        <f t="shared" si="4"/>
        <v>7761.0729999999985</v>
      </c>
    </row>
    <row r="44" spans="1:21" ht="16" customHeight="1" x14ac:dyDescent="0.3">
      <c r="A44" s="18" t="s">
        <v>133</v>
      </c>
      <c r="B44" s="67">
        <v>19597</v>
      </c>
      <c r="C44" s="125">
        <v>6974.6060000000007</v>
      </c>
      <c r="D44" s="125">
        <v>6425.5830000000014</v>
      </c>
      <c r="E44" s="63">
        <v>23793</v>
      </c>
      <c r="F44" s="125">
        <v>5517.9659999999994</v>
      </c>
      <c r="G44" s="67">
        <v>1078</v>
      </c>
      <c r="H44" s="125">
        <v>3112.7249999999995</v>
      </c>
      <c r="I44" s="125">
        <v>2630.1359999999995</v>
      </c>
      <c r="J44" s="63">
        <v>1259</v>
      </c>
      <c r="K44" s="125">
        <v>1398.0120000000004</v>
      </c>
      <c r="L44" s="67">
        <v>149</v>
      </c>
      <c r="M44" s="125">
        <v>1689.2729999999997</v>
      </c>
      <c r="N44" s="125">
        <v>1620.4950000000003</v>
      </c>
      <c r="O44" s="63">
        <v>168</v>
      </c>
      <c r="P44" s="125">
        <v>497.51599999999996</v>
      </c>
      <c r="Q44" s="67">
        <f t="shared" si="0"/>
        <v>20824</v>
      </c>
      <c r="R44" s="125">
        <f t="shared" si="1"/>
        <v>11776.603999999999</v>
      </c>
      <c r="S44" s="125">
        <f t="shared" si="2"/>
        <v>10676.214000000002</v>
      </c>
      <c r="T44" s="63">
        <f t="shared" si="3"/>
        <v>25220</v>
      </c>
      <c r="U44" s="192">
        <f t="shared" si="4"/>
        <v>7413.4939999999997</v>
      </c>
    </row>
    <row r="45" spans="1:21" ht="16" customHeight="1" thickBot="1" x14ac:dyDescent="0.35">
      <c r="A45" s="49" t="s">
        <v>134</v>
      </c>
      <c r="B45" s="68">
        <v>23354</v>
      </c>
      <c r="C45" s="126">
        <v>9410.3869999999988</v>
      </c>
      <c r="D45" s="126">
        <v>8778.7010000000009</v>
      </c>
      <c r="E45" s="64">
        <v>30582</v>
      </c>
      <c r="F45" s="126">
        <v>6963.5580000000009</v>
      </c>
      <c r="G45" s="68">
        <v>2031</v>
      </c>
      <c r="H45" s="126">
        <v>5555.1639999999989</v>
      </c>
      <c r="I45" s="126">
        <v>4537.2947999999988</v>
      </c>
      <c r="J45" s="64">
        <v>2001</v>
      </c>
      <c r="K45" s="126">
        <v>2323.7060000000001</v>
      </c>
      <c r="L45" s="68">
        <v>199</v>
      </c>
      <c r="M45" s="126">
        <v>3371.5249999999996</v>
      </c>
      <c r="N45" s="126">
        <v>3102.0840000000003</v>
      </c>
      <c r="O45" s="64">
        <v>304</v>
      </c>
      <c r="P45" s="126">
        <v>1027.6229999999998</v>
      </c>
      <c r="Q45" s="68">
        <f t="shared" si="0"/>
        <v>25584</v>
      </c>
      <c r="R45" s="126">
        <f t="shared" si="1"/>
        <v>18337.075999999997</v>
      </c>
      <c r="S45" s="126">
        <f t="shared" si="2"/>
        <v>16418.0798</v>
      </c>
      <c r="T45" s="64">
        <f t="shared" si="3"/>
        <v>32887</v>
      </c>
      <c r="U45" s="193">
        <f t="shared" si="4"/>
        <v>10314.887000000001</v>
      </c>
    </row>
    <row r="46" spans="1:21" ht="16" customHeight="1" thickBot="1" x14ac:dyDescent="0.35">
      <c r="A46" s="50" t="s">
        <v>6</v>
      </c>
      <c r="B46" s="70">
        <f>SUM(B9:B45)</f>
        <v>598706</v>
      </c>
      <c r="C46" s="127">
        <f t="shared" ref="C46:P46" si="5">SUM(C9:C45)</f>
        <v>313882.18888999999</v>
      </c>
      <c r="D46" s="127">
        <f t="shared" si="5"/>
        <v>270929.076</v>
      </c>
      <c r="E46" s="65">
        <f t="shared" si="5"/>
        <v>788690</v>
      </c>
      <c r="F46" s="127">
        <f t="shared" si="5"/>
        <v>196306.41999999998</v>
      </c>
      <c r="G46" s="70">
        <f t="shared" si="5"/>
        <v>51632</v>
      </c>
      <c r="H46" s="127">
        <f t="shared" si="5"/>
        <v>130341.19820000004</v>
      </c>
      <c r="I46" s="127">
        <f t="shared" si="5"/>
        <v>113765.6698</v>
      </c>
      <c r="J46" s="65">
        <f t="shared" si="5"/>
        <v>58621</v>
      </c>
      <c r="K46" s="127">
        <f t="shared" si="5"/>
        <v>63395.646199999988</v>
      </c>
      <c r="L46" s="70">
        <f t="shared" si="5"/>
        <v>8024</v>
      </c>
      <c r="M46" s="127">
        <f t="shared" si="5"/>
        <v>438386.52260000003</v>
      </c>
      <c r="N46" s="127">
        <f t="shared" si="5"/>
        <v>435215.5529999999</v>
      </c>
      <c r="O46" s="65">
        <f t="shared" si="5"/>
        <v>8001</v>
      </c>
      <c r="P46" s="127">
        <f t="shared" si="5"/>
        <v>88318.188999999998</v>
      </c>
      <c r="Q46" s="70">
        <f t="shared" si="0"/>
        <v>658362</v>
      </c>
      <c r="R46" s="127">
        <f t="shared" si="1"/>
        <v>882609.90969000012</v>
      </c>
      <c r="S46" s="127">
        <f t="shared" si="2"/>
        <v>819910.29879999999</v>
      </c>
      <c r="T46" s="65">
        <f t="shared" si="3"/>
        <v>855312</v>
      </c>
      <c r="U46" s="188">
        <f t="shared" si="4"/>
        <v>348020.25519999996</v>
      </c>
    </row>
    <row r="47" spans="1:21" ht="16" customHeight="1" thickBot="1" x14ac:dyDescent="0.35">
      <c r="A47" s="50" t="s">
        <v>159</v>
      </c>
      <c r="B47" s="71">
        <v>74494</v>
      </c>
      <c r="C47" s="128">
        <v>5127.5309999999999</v>
      </c>
      <c r="D47" s="128">
        <v>4962.7069999999994</v>
      </c>
      <c r="E47" s="72">
        <v>44049</v>
      </c>
      <c r="F47" s="128">
        <v>3498.2579999999998</v>
      </c>
      <c r="G47" s="71">
        <v>0</v>
      </c>
      <c r="H47" s="128">
        <v>0</v>
      </c>
      <c r="I47" s="128">
        <v>0</v>
      </c>
      <c r="J47" s="69">
        <v>0</v>
      </c>
      <c r="K47" s="128">
        <v>0</v>
      </c>
      <c r="L47" s="71">
        <v>0</v>
      </c>
      <c r="M47" s="128">
        <v>0</v>
      </c>
      <c r="N47" s="128">
        <v>0</v>
      </c>
      <c r="O47" s="69">
        <v>0</v>
      </c>
      <c r="P47" s="128">
        <v>0</v>
      </c>
      <c r="Q47" s="71">
        <f t="shared" si="0"/>
        <v>74494</v>
      </c>
      <c r="R47" s="128">
        <f t="shared" si="1"/>
        <v>5127.5309999999999</v>
      </c>
      <c r="S47" s="128">
        <f t="shared" si="2"/>
        <v>4962.7069999999994</v>
      </c>
      <c r="T47" s="72">
        <f t="shared" si="3"/>
        <v>44049</v>
      </c>
      <c r="U47" s="194">
        <f t="shared" si="4"/>
        <v>3498.2579999999998</v>
      </c>
    </row>
    <row r="48" spans="1:21" ht="16" customHeight="1" thickBot="1" x14ac:dyDescent="0.35">
      <c r="A48" s="50" t="s">
        <v>160</v>
      </c>
      <c r="B48" s="70">
        <f t="shared" ref="B48:P48" si="6">B46+B47</f>
        <v>673200</v>
      </c>
      <c r="C48" s="127">
        <f t="shared" si="6"/>
        <v>319009.71989000001</v>
      </c>
      <c r="D48" s="127">
        <f t="shared" si="6"/>
        <v>275891.783</v>
      </c>
      <c r="E48" s="65">
        <f t="shared" si="6"/>
        <v>832739</v>
      </c>
      <c r="F48" s="127">
        <f t="shared" si="6"/>
        <v>199804.67799999999</v>
      </c>
      <c r="G48" s="70">
        <f t="shared" si="6"/>
        <v>51632</v>
      </c>
      <c r="H48" s="127">
        <f t="shared" si="6"/>
        <v>130341.19820000004</v>
      </c>
      <c r="I48" s="127">
        <f t="shared" si="6"/>
        <v>113765.6698</v>
      </c>
      <c r="J48" s="65">
        <f t="shared" si="6"/>
        <v>58621</v>
      </c>
      <c r="K48" s="127">
        <f t="shared" si="6"/>
        <v>63395.646199999988</v>
      </c>
      <c r="L48" s="70">
        <f t="shared" si="6"/>
        <v>8024</v>
      </c>
      <c r="M48" s="127">
        <f t="shared" si="6"/>
        <v>438386.52260000003</v>
      </c>
      <c r="N48" s="127">
        <f t="shared" si="6"/>
        <v>435215.5529999999</v>
      </c>
      <c r="O48" s="65">
        <f t="shared" si="6"/>
        <v>8001</v>
      </c>
      <c r="P48" s="127">
        <f t="shared" si="6"/>
        <v>88318.188999999998</v>
      </c>
      <c r="Q48" s="70">
        <f t="shared" si="0"/>
        <v>732856</v>
      </c>
      <c r="R48" s="127">
        <f t="shared" si="1"/>
        <v>887737.44069000008</v>
      </c>
      <c r="S48" s="127">
        <f t="shared" si="2"/>
        <v>824873.00579999993</v>
      </c>
      <c r="T48" s="65">
        <f t="shared" si="3"/>
        <v>899361</v>
      </c>
      <c r="U48" s="188">
        <f t="shared" si="4"/>
        <v>351518.51319999999</v>
      </c>
    </row>
    <row r="49" spans="1:21" ht="16" customHeight="1" x14ac:dyDescent="0.3">
      <c r="A49" s="6"/>
      <c r="B49" s="10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10"/>
      <c r="R49" s="10"/>
      <c r="S49" s="10"/>
      <c r="T49" s="10"/>
      <c r="U49" s="10"/>
    </row>
    <row r="50" spans="1:21" ht="16" customHeight="1" x14ac:dyDescent="0.3">
      <c r="A50" s="6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10"/>
      <c r="R50" s="10"/>
      <c r="S50" s="10"/>
      <c r="T50" s="10"/>
      <c r="U50" s="10"/>
    </row>
    <row r="51" spans="1:21" ht="16" customHeight="1" x14ac:dyDescent="0.3">
      <c r="A51" s="6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</row>
    <row r="52" spans="1:21" ht="16" customHeight="1" x14ac:dyDescent="0.3">
      <c r="A52" s="211" t="s">
        <v>145</v>
      </c>
      <c r="B52" s="211"/>
      <c r="C52" s="211"/>
      <c r="D52" s="211"/>
      <c r="E52" s="211"/>
      <c r="F52" s="211"/>
      <c r="G52" s="211"/>
      <c r="H52" s="211"/>
      <c r="I52" s="211"/>
      <c r="J52" s="211"/>
      <c r="K52" s="211"/>
      <c r="L52" s="211"/>
      <c r="M52" s="211"/>
      <c r="N52" s="211"/>
      <c r="O52" s="211"/>
      <c r="P52" s="211"/>
      <c r="Q52" s="211"/>
      <c r="R52" s="211"/>
      <c r="S52" s="211"/>
      <c r="T52" s="211"/>
      <c r="U52" s="211"/>
    </row>
    <row r="53" spans="1:21" ht="16" customHeight="1" x14ac:dyDescent="0.3">
      <c r="A53" s="212" t="s">
        <v>197</v>
      </c>
      <c r="B53" s="212"/>
      <c r="C53" s="212"/>
      <c r="D53" s="212"/>
      <c r="E53" s="212"/>
      <c r="F53" s="212"/>
      <c r="G53" s="212"/>
      <c r="H53" s="212"/>
      <c r="I53" s="212"/>
      <c r="J53" s="212"/>
      <c r="K53" s="212"/>
      <c r="L53" s="212"/>
      <c r="M53" s="212"/>
      <c r="N53" s="212"/>
      <c r="O53" s="212"/>
      <c r="P53" s="212"/>
      <c r="Q53" s="212"/>
      <c r="R53" s="212"/>
      <c r="S53" s="212"/>
      <c r="T53" s="212"/>
      <c r="U53" s="212"/>
    </row>
    <row r="54" spans="1:21" ht="16" customHeight="1" x14ac:dyDescent="0.3">
      <c r="A54" s="33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</row>
    <row r="55" spans="1:21" ht="16" customHeight="1" thickBot="1" x14ac:dyDescent="0.35">
      <c r="A55" s="11" t="s">
        <v>9</v>
      </c>
      <c r="U55" s="21" t="s">
        <v>193</v>
      </c>
    </row>
    <row r="56" spans="1:21" ht="16" customHeight="1" x14ac:dyDescent="0.3">
      <c r="A56" s="213" t="s">
        <v>136</v>
      </c>
      <c r="B56" s="216" t="s">
        <v>0</v>
      </c>
      <c r="C56" s="217"/>
      <c r="D56" s="217"/>
      <c r="E56" s="217"/>
      <c r="F56" s="218"/>
      <c r="G56" s="216" t="s">
        <v>1</v>
      </c>
      <c r="H56" s="217"/>
      <c r="I56" s="217"/>
      <c r="J56" s="217"/>
      <c r="K56" s="218"/>
      <c r="L56" s="216" t="s">
        <v>2</v>
      </c>
      <c r="M56" s="217"/>
      <c r="N56" s="217"/>
      <c r="O56" s="217"/>
      <c r="P56" s="223"/>
      <c r="Q56" s="219" t="s">
        <v>6</v>
      </c>
      <c r="R56" s="220"/>
      <c r="S56" s="220"/>
      <c r="T56" s="220"/>
      <c r="U56" s="221"/>
    </row>
    <row r="57" spans="1:21" ht="16" customHeight="1" x14ac:dyDescent="0.3">
      <c r="A57" s="214"/>
      <c r="B57" s="207" t="s">
        <v>178</v>
      </c>
      <c r="C57" s="208"/>
      <c r="D57" s="48" t="s">
        <v>179</v>
      </c>
      <c r="E57" s="205" t="s">
        <v>180</v>
      </c>
      <c r="F57" s="206"/>
      <c r="G57" s="207" t="s">
        <v>178</v>
      </c>
      <c r="H57" s="208"/>
      <c r="I57" s="48" t="s">
        <v>179</v>
      </c>
      <c r="J57" s="205" t="s">
        <v>180</v>
      </c>
      <c r="K57" s="206"/>
      <c r="L57" s="207" t="s">
        <v>178</v>
      </c>
      <c r="M57" s="208"/>
      <c r="N57" s="48" t="s">
        <v>179</v>
      </c>
      <c r="O57" s="205" t="s">
        <v>180</v>
      </c>
      <c r="P57" s="222"/>
      <c r="Q57" s="209" t="s">
        <v>178</v>
      </c>
      <c r="R57" s="210"/>
      <c r="S57" s="48" t="s">
        <v>179</v>
      </c>
      <c r="T57" s="205" t="s">
        <v>180</v>
      </c>
      <c r="U57" s="206"/>
    </row>
    <row r="58" spans="1:21" ht="30.75" customHeight="1" thickBot="1" x14ac:dyDescent="0.35">
      <c r="A58" s="214"/>
      <c r="B58" s="79" t="s">
        <v>186</v>
      </c>
      <c r="C58" s="80" t="s">
        <v>187</v>
      </c>
      <c r="D58" s="80" t="s">
        <v>12</v>
      </c>
      <c r="E58" s="80" t="s">
        <v>177</v>
      </c>
      <c r="F58" s="81" t="s">
        <v>12</v>
      </c>
      <c r="G58" s="79" t="s">
        <v>186</v>
      </c>
      <c r="H58" s="80" t="s">
        <v>187</v>
      </c>
      <c r="I58" s="80" t="s">
        <v>12</v>
      </c>
      <c r="J58" s="80" t="s">
        <v>177</v>
      </c>
      <c r="K58" s="81" t="s">
        <v>12</v>
      </c>
      <c r="L58" s="79" t="s">
        <v>186</v>
      </c>
      <c r="M58" s="80" t="s">
        <v>187</v>
      </c>
      <c r="N58" s="80" t="s">
        <v>12</v>
      </c>
      <c r="O58" s="80" t="s">
        <v>177</v>
      </c>
      <c r="P58" s="85" t="s">
        <v>12</v>
      </c>
      <c r="Q58" s="79" t="s">
        <v>186</v>
      </c>
      <c r="R58" s="80" t="s">
        <v>187</v>
      </c>
      <c r="S58" s="80" t="s">
        <v>12</v>
      </c>
      <c r="T58" s="80" t="s">
        <v>177</v>
      </c>
      <c r="U58" s="81" t="s">
        <v>12</v>
      </c>
    </row>
    <row r="59" spans="1:21" ht="16" customHeight="1" thickBot="1" x14ac:dyDescent="0.35">
      <c r="A59" s="215"/>
      <c r="B59" s="146">
        <v>1</v>
      </c>
      <c r="C59" s="147">
        <v>2</v>
      </c>
      <c r="D59" s="147">
        <v>3</v>
      </c>
      <c r="E59" s="147">
        <v>4</v>
      </c>
      <c r="F59" s="148">
        <v>5</v>
      </c>
      <c r="G59" s="82">
        <v>6</v>
      </c>
      <c r="H59" s="83">
        <v>7</v>
      </c>
      <c r="I59" s="83">
        <v>8</v>
      </c>
      <c r="J59" s="83">
        <v>9</v>
      </c>
      <c r="K59" s="84">
        <v>10</v>
      </c>
      <c r="L59" s="82">
        <v>11</v>
      </c>
      <c r="M59" s="83">
        <v>12</v>
      </c>
      <c r="N59" s="83">
        <v>13</v>
      </c>
      <c r="O59" s="83">
        <v>14</v>
      </c>
      <c r="P59" s="86">
        <v>15</v>
      </c>
      <c r="Q59" s="82" t="s">
        <v>181</v>
      </c>
      <c r="R59" s="83" t="s">
        <v>182</v>
      </c>
      <c r="S59" s="83" t="s">
        <v>183</v>
      </c>
      <c r="T59" s="83" t="s">
        <v>184</v>
      </c>
      <c r="U59" s="84" t="s">
        <v>185</v>
      </c>
    </row>
    <row r="60" spans="1:21" ht="16" customHeight="1" x14ac:dyDescent="0.3">
      <c r="A60" s="17" t="s">
        <v>14</v>
      </c>
      <c r="B60" s="66">
        <v>6054</v>
      </c>
      <c r="C60" s="124">
        <v>6879.7409999999973</v>
      </c>
      <c r="D60" s="124">
        <v>6100.5169999999989</v>
      </c>
      <c r="E60" s="62">
        <v>8081</v>
      </c>
      <c r="F60" s="151">
        <v>2850.2696999999994</v>
      </c>
      <c r="G60" s="66">
        <v>1327</v>
      </c>
      <c r="H60" s="124">
        <v>3645.011</v>
      </c>
      <c r="I60" s="124">
        <v>3293.7866999999997</v>
      </c>
      <c r="J60" s="62">
        <v>1687</v>
      </c>
      <c r="K60" s="151">
        <v>1801.229</v>
      </c>
      <c r="L60" s="66">
        <v>213</v>
      </c>
      <c r="M60" s="124">
        <v>4426.7060000000001</v>
      </c>
      <c r="N60" s="124">
        <v>2584.252</v>
      </c>
      <c r="O60" s="62">
        <v>228</v>
      </c>
      <c r="P60" s="151">
        <v>917.34100000000001</v>
      </c>
      <c r="Q60" s="66">
        <f t="shared" ref="Q60:Q86" si="7">B60+G60+L60</f>
        <v>7594</v>
      </c>
      <c r="R60" s="124">
        <f t="shared" ref="R60:R86" si="8">C60+H60+M60</f>
        <v>14951.457999999997</v>
      </c>
      <c r="S60" s="124">
        <f t="shared" ref="S60:S86" si="9">D60+I60+N60</f>
        <v>11978.555699999999</v>
      </c>
      <c r="T60" s="62">
        <f t="shared" ref="T60:T86" si="10">E60+J60+O60</f>
        <v>9996</v>
      </c>
      <c r="U60" s="151">
        <f t="shared" ref="U60:U86" si="11">F60+K60+P60</f>
        <v>5568.8396999999995</v>
      </c>
    </row>
    <row r="61" spans="1:21" ht="16" customHeight="1" x14ac:dyDescent="0.3">
      <c r="A61" s="18" t="s">
        <v>19</v>
      </c>
      <c r="B61" s="152">
        <v>5498</v>
      </c>
      <c r="C61" s="150">
        <v>2310.6479999999997</v>
      </c>
      <c r="D61" s="150">
        <v>2286.5990000000002</v>
      </c>
      <c r="E61" s="149">
        <v>7803</v>
      </c>
      <c r="F61" s="153">
        <v>2266.3290000000002</v>
      </c>
      <c r="G61" s="152">
        <v>155</v>
      </c>
      <c r="H61" s="150">
        <v>372.62700000000007</v>
      </c>
      <c r="I61" s="150">
        <v>376.48269999999997</v>
      </c>
      <c r="J61" s="149">
        <v>268</v>
      </c>
      <c r="K61" s="153">
        <v>269.6601</v>
      </c>
      <c r="L61" s="152">
        <v>15</v>
      </c>
      <c r="M61" s="150">
        <v>328.012</v>
      </c>
      <c r="N61" s="150">
        <v>328.79899999999998</v>
      </c>
      <c r="O61" s="149">
        <v>23</v>
      </c>
      <c r="P61" s="153">
        <v>58.264999999999993</v>
      </c>
      <c r="Q61" s="152">
        <f t="shared" si="7"/>
        <v>5668</v>
      </c>
      <c r="R61" s="150">
        <f t="shared" si="8"/>
        <v>3011.2869999999998</v>
      </c>
      <c r="S61" s="150">
        <f t="shared" si="9"/>
        <v>2991.8807000000002</v>
      </c>
      <c r="T61" s="149">
        <f t="shared" si="10"/>
        <v>8094</v>
      </c>
      <c r="U61" s="153">
        <f t="shared" si="11"/>
        <v>2594.2541000000001</v>
      </c>
    </row>
    <row r="62" spans="1:21" ht="16" customHeight="1" x14ac:dyDescent="0.3">
      <c r="A62" s="18" t="s">
        <v>23</v>
      </c>
      <c r="B62" s="152">
        <v>8384</v>
      </c>
      <c r="C62" s="150">
        <v>3518.3180000000002</v>
      </c>
      <c r="D62" s="150">
        <v>2529.741</v>
      </c>
      <c r="E62" s="149">
        <v>13058</v>
      </c>
      <c r="F62" s="153">
        <v>3256.6763999999989</v>
      </c>
      <c r="G62" s="152">
        <v>519</v>
      </c>
      <c r="H62" s="150">
        <v>968.57900000000006</v>
      </c>
      <c r="I62" s="150">
        <v>876.94770000000028</v>
      </c>
      <c r="J62" s="149">
        <v>635</v>
      </c>
      <c r="K62" s="153">
        <v>615.09199999999987</v>
      </c>
      <c r="L62" s="152">
        <v>53</v>
      </c>
      <c r="M62" s="150">
        <v>420.72800000000007</v>
      </c>
      <c r="N62" s="150">
        <v>407.18200000000002</v>
      </c>
      <c r="O62" s="149">
        <v>39</v>
      </c>
      <c r="P62" s="153">
        <v>187.952</v>
      </c>
      <c r="Q62" s="152">
        <f t="shared" si="7"/>
        <v>8956</v>
      </c>
      <c r="R62" s="150">
        <f t="shared" si="8"/>
        <v>4907.625</v>
      </c>
      <c r="S62" s="150">
        <f t="shared" si="9"/>
        <v>3813.8707000000004</v>
      </c>
      <c r="T62" s="149">
        <f t="shared" si="10"/>
        <v>13732</v>
      </c>
      <c r="U62" s="153">
        <f t="shared" si="11"/>
        <v>4059.7203999999992</v>
      </c>
    </row>
    <row r="63" spans="1:21" ht="16" customHeight="1" x14ac:dyDescent="0.3">
      <c r="A63" s="18" t="s">
        <v>28</v>
      </c>
      <c r="B63" s="152">
        <v>4233</v>
      </c>
      <c r="C63" s="150">
        <v>27839.948000000019</v>
      </c>
      <c r="D63" s="150">
        <v>32405.050800000001</v>
      </c>
      <c r="E63" s="149">
        <v>5587</v>
      </c>
      <c r="F63" s="153">
        <v>5645.8510000000006</v>
      </c>
      <c r="G63" s="152">
        <v>843</v>
      </c>
      <c r="H63" s="150">
        <v>2768.9476999999997</v>
      </c>
      <c r="I63" s="150">
        <v>3265.5409999999997</v>
      </c>
      <c r="J63" s="149">
        <v>781</v>
      </c>
      <c r="K63" s="153">
        <v>1185.3908000000001</v>
      </c>
      <c r="L63" s="152">
        <v>344</v>
      </c>
      <c r="M63" s="150">
        <v>16250.486000000001</v>
      </c>
      <c r="N63" s="150">
        <v>15468.583999999997</v>
      </c>
      <c r="O63" s="149">
        <v>254</v>
      </c>
      <c r="P63" s="153">
        <v>2515.1750000000002</v>
      </c>
      <c r="Q63" s="152">
        <f t="shared" si="7"/>
        <v>5420</v>
      </c>
      <c r="R63" s="150">
        <f t="shared" si="8"/>
        <v>46859.38170000002</v>
      </c>
      <c r="S63" s="150">
        <f t="shared" si="9"/>
        <v>51139.175799999997</v>
      </c>
      <c r="T63" s="149">
        <f t="shared" si="10"/>
        <v>6622</v>
      </c>
      <c r="U63" s="153">
        <f t="shared" si="11"/>
        <v>9346.4168000000009</v>
      </c>
    </row>
    <row r="64" spans="1:21" ht="16" customHeight="1" x14ac:dyDescent="0.3">
      <c r="A64" s="18" t="s">
        <v>33</v>
      </c>
      <c r="B64" s="152">
        <v>1847</v>
      </c>
      <c r="C64" s="150">
        <v>1262.8520000000001</v>
      </c>
      <c r="D64" s="150">
        <v>1017.4079999999999</v>
      </c>
      <c r="E64" s="149">
        <v>3103</v>
      </c>
      <c r="F64" s="153">
        <v>1140.5930000000001</v>
      </c>
      <c r="G64" s="152">
        <v>168</v>
      </c>
      <c r="H64" s="150">
        <v>354.02779999999996</v>
      </c>
      <c r="I64" s="150">
        <v>356.48049999999995</v>
      </c>
      <c r="J64" s="149">
        <v>248</v>
      </c>
      <c r="K64" s="153">
        <v>272.98099999999999</v>
      </c>
      <c r="L64" s="152">
        <v>69</v>
      </c>
      <c r="M64" s="150">
        <v>1260.8179999999998</v>
      </c>
      <c r="N64" s="150">
        <v>1264.0839999999998</v>
      </c>
      <c r="O64" s="149">
        <v>71</v>
      </c>
      <c r="P64" s="153">
        <v>130.92000000000002</v>
      </c>
      <c r="Q64" s="152">
        <f t="shared" si="7"/>
        <v>2084</v>
      </c>
      <c r="R64" s="150">
        <f t="shared" si="8"/>
        <v>2877.6977999999999</v>
      </c>
      <c r="S64" s="150">
        <f t="shared" si="9"/>
        <v>2637.9724999999999</v>
      </c>
      <c r="T64" s="149">
        <f t="shared" si="10"/>
        <v>3422</v>
      </c>
      <c r="U64" s="153">
        <f t="shared" si="11"/>
        <v>1544.4940000000001</v>
      </c>
    </row>
    <row r="65" spans="1:21" ht="16" customHeight="1" x14ac:dyDescent="0.3">
      <c r="A65" s="18" t="s">
        <v>38</v>
      </c>
      <c r="B65" s="152">
        <v>779</v>
      </c>
      <c r="C65" s="150">
        <v>353.02200000000005</v>
      </c>
      <c r="D65" s="150">
        <v>239.977</v>
      </c>
      <c r="E65" s="149">
        <v>657</v>
      </c>
      <c r="F65" s="153">
        <v>213.09480000000002</v>
      </c>
      <c r="G65" s="152">
        <v>42</v>
      </c>
      <c r="H65" s="150">
        <v>52.526000000000003</v>
      </c>
      <c r="I65" s="150">
        <v>66.550999999999988</v>
      </c>
      <c r="J65" s="149">
        <v>58</v>
      </c>
      <c r="K65" s="153">
        <v>49.305999999999997</v>
      </c>
      <c r="L65" s="152">
        <v>10</v>
      </c>
      <c r="M65" s="150">
        <v>800.43299999999999</v>
      </c>
      <c r="N65" s="150">
        <v>260.07299999999998</v>
      </c>
      <c r="O65" s="149">
        <v>8</v>
      </c>
      <c r="P65" s="153">
        <v>31.529</v>
      </c>
      <c r="Q65" s="152">
        <f t="shared" si="7"/>
        <v>831</v>
      </c>
      <c r="R65" s="150">
        <f t="shared" si="8"/>
        <v>1205.981</v>
      </c>
      <c r="S65" s="150">
        <f t="shared" si="9"/>
        <v>566.601</v>
      </c>
      <c r="T65" s="149">
        <f t="shared" si="10"/>
        <v>723</v>
      </c>
      <c r="U65" s="153">
        <f t="shared" si="11"/>
        <v>293.9298</v>
      </c>
    </row>
    <row r="66" spans="1:21" ht="16" customHeight="1" x14ac:dyDescent="0.3">
      <c r="A66" s="18" t="s">
        <v>137</v>
      </c>
      <c r="B66" s="152">
        <v>7074</v>
      </c>
      <c r="C66" s="150">
        <v>1992.4530000000002</v>
      </c>
      <c r="D66" s="150">
        <v>1742.8089999999995</v>
      </c>
      <c r="E66" s="149">
        <v>13577</v>
      </c>
      <c r="F66" s="153">
        <v>2151.2660000000005</v>
      </c>
      <c r="G66" s="152">
        <v>232</v>
      </c>
      <c r="H66" s="150">
        <v>693.24199999999996</v>
      </c>
      <c r="I66" s="150">
        <v>716.38299999999992</v>
      </c>
      <c r="J66" s="149">
        <v>333</v>
      </c>
      <c r="K66" s="153">
        <v>285.56799999999998</v>
      </c>
      <c r="L66" s="152">
        <v>35</v>
      </c>
      <c r="M66" s="150">
        <v>921.58200000000011</v>
      </c>
      <c r="N66" s="150">
        <v>929.07899999999995</v>
      </c>
      <c r="O66" s="149">
        <v>30</v>
      </c>
      <c r="P66" s="153">
        <v>158.13499999999999</v>
      </c>
      <c r="Q66" s="152">
        <f t="shared" si="7"/>
        <v>7341</v>
      </c>
      <c r="R66" s="150">
        <f t="shared" si="8"/>
        <v>3607.277</v>
      </c>
      <c r="S66" s="150">
        <f t="shared" si="9"/>
        <v>3388.2709999999997</v>
      </c>
      <c r="T66" s="149">
        <f t="shared" si="10"/>
        <v>13940</v>
      </c>
      <c r="U66" s="153">
        <f t="shared" si="11"/>
        <v>2594.969000000001</v>
      </c>
    </row>
    <row r="67" spans="1:21" ht="16" customHeight="1" x14ac:dyDescent="0.3">
      <c r="A67" s="18" t="s">
        <v>176</v>
      </c>
      <c r="B67" s="152">
        <v>2692</v>
      </c>
      <c r="C67" s="150">
        <v>1279.415</v>
      </c>
      <c r="D67" s="150">
        <v>1689.3389999999999</v>
      </c>
      <c r="E67" s="149">
        <v>3858</v>
      </c>
      <c r="F67" s="153">
        <v>1138.6290000000001</v>
      </c>
      <c r="G67" s="152">
        <v>56</v>
      </c>
      <c r="H67" s="150">
        <v>7076.0139999999992</v>
      </c>
      <c r="I67" s="150">
        <v>5851.3249999999989</v>
      </c>
      <c r="J67" s="149">
        <v>22</v>
      </c>
      <c r="K67" s="153">
        <v>1245.8799999999999</v>
      </c>
      <c r="L67" s="152">
        <v>280</v>
      </c>
      <c r="M67" s="150">
        <v>40416.49500000001</v>
      </c>
      <c r="N67" s="150">
        <v>32568.644</v>
      </c>
      <c r="O67" s="149">
        <v>3741</v>
      </c>
      <c r="P67" s="153">
        <v>9797.6529999999984</v>
      </c>
      <c r="Q67" s="152">
        <f t="shared" si="7"/>
        <v>3028</v>
      </c>
      <c r="R67" s="150">
        <f t="shared" si="8"/>
        <v>48771.924000000014</v>
      </c>
      <c r="S67" s="150">
        <f t="shared" si="9"/>
        <v>40109.307999999997</v>
      </c>
      <c r="T67" s="149">
        <f t="shared" si="10"/>
        <v>7621</v>
      </c>
      <c r="U67" s="153">
        <f t="shared" si="11"/>
        <v>12182.161999999998</v>
      </c>
    </row>
    <row r="68" spans="1:21" ht="16" customHeight="1" x14ac:dyDescent="0.3">
      <c r="A68" s="18" t="s">
        <v>138</v>
      </c>
      <c r="B68" s="152">
        <v>2818</v>
      </c>
      <c r="C68" s="150">
        <v>1198.2494000000002</v>
      </c>
      <c r="D68" s="150">
        <v>1304.7929999999999</v>
      </c>
      <c r="E68" s="149">
        <v>7236</v>
      </c>
      <c r="F68" s="153">
        <v>1435.0478999999996</v>
      </c>
      <c r="G68" s="152">
        <v>189</v>
      </c>
      <c r="H68" s="150">
        <v>612.14210000000014</v>
      </c>
      <c r="I68" s="150">
        <v>595.50079999999991</v>
      </c>
      <c r="J68" s="149">
        <v>367</v>
      </c>
      <c r="K68" s="153">
        <v>372.02700000000004</v>
      </c>
      <c r="L68" s="152">
        <v>37</v>
      </c>
      <c r="M68" s="150">
        <v>1283.1730000000002</v>
      </c>
      <c r="N68" s="150">
        <v>1067.8130000000001</v>
      </c>
      <c r="O68" s="149">
        <v>20</v>
      </c>
      <c r="P68" s="153">
        <v>272.26900000000001</v>
      </c>
      <c r="Q68" s="152">
        <f t="shared" si="7"/>
        <v>3044</v>
      </c>
      <c r="R68" s="150">
        <f t="shared" si="8"/>
        <v>3093.5645000000004</v>
      </c>
      <c r="S68" s="150">
        <f t="shared" si="9"/>
        <v>2968.1068</v>
      </c>
      <c r="T68" s="149">
        <f t="shared" si="10"/>
        <v>7623</v>
      </c>
      <c r="U68" s="153">
        <f t="shared" si="11"/>
        <v>2079.3438999999998</v>
      </c>
    </row>
    <row r="69" spans="1:21" ht="16" customHeight="1" x14ac:dyDescent="0.3">
      <c r="A69" s="18" t="s">
        <v>52</v>
      </c>
      <c r="B69" s="152">
        <v>9580.6</v>
      </c>
      <c r="C69" s="150">
        <v>6986.4350000000004</v>
      </c>
      <c r="D69" s="150">
        <v>6274.1320000000014</v>
      </c>
      <c r="E69" s="149">
        <v>20103</v>
      </c>
      <c r="F69" s="153">
        <v>4573.0656000000008</v>
      </c>
      <c r="G69" s="152">
        <v>872.4</v>
      </c>
      <c r="H69" s="150">
        <v>1289.039</v>
      </c>
      <c r="I69" s="150">
        <v>1205.2179999999998</v>
      </c>
      <c r="J69" s="149">
        <v>562</v>
      </c>
      <c r="K69" s="153">
        <v>529.47820000000002</v>
      </c>
      <c r="L69" s="152">
        <v>65</v>
      </c>
      <c r="M69" s="150">
        <v>2802.1640000000002</v>
      </c>
      <c r="N69" s="150">
        <v>2523.4070000000002</v>
      </c>
      <c r="O69" s="149">
        <v>44</v>
      </c>
      <c r="P69" s="153">
        <v>915.10200000000009</v>
      </c>
      <c r="Q69" s="152">
        <f t="shared" si="7"/>
        <v>10518</v>
      </c>
      <c r="R69" s="150">
        <f t="shared" si="8"/>
        <v>11077.638000000001</v>
      </c>
      <c r="S69" s="150">
        <f t="shared" si="9"/>
        <v>10002.757000000001</v>
      </c>
      <c r="T69" s="149">
        <f t="shared" si="10"/>
        <v>20709</v>
      </c>
      <c r="U69" s="153">
        <f t="shared" si="11"/>
        <v>6017.6458000000011</v>
      </c>
    </row>
    <row r="70" spans="1:21" ht="16" customHeight="1" x14ac:dyDescent="0.3">
      <c r="A70" s="18" t="s">
        <v>57</v>
      </c>
      <c r="B70" s="152">
        <v>9245</v>
      </c>
      <c r="C70" s="150">
        <v>7382.7309999999998</v>
      </c>
      <c r="D70" s="150">
        <v>6624.023000000002</v>
      </c>
      <c r="E70" s="149">
        <v>15102</v>
      </c>
      <c r="F70" s="153">
        <v>5024.1370000000006</v>
      </c>
      <c r="G70" s="152">
        <v>258</v>
      </c>
      <c r="H70" s="150">
        <v>697.40100000000007</v>
      </c>
      <c r="I70" s="150">
        <v>700.13699999999994</v>
      </c>
      <c r="J70" s="149">
        <v>332</v>
      </c>
      <c r="K70" s="153">
        <v>332.25000000000006</v>
      </c>
      <c r="L70" s="152">
        <v>42</v>
      </c>
      <c r="M70" s="150">
        <v>248.78700000000001</v>
      </c>
      <c r="N70" s="150">
        <v>227.09700000000004</v>
      </c>
      <c r="O70" s="149">
        <v>30</v>
      </c>
      <c r="P70" s="153">
        <v>120.685</v>
      </c>
      <c r="Q70" s="152">
        <f t="shared" si="7"/>
        <v>9545</v>
      </c>
      <c r="R70" s="150">
        <f t="shared" si="8"/>
        <v>8328.9189999999999</v>
      </c>
      <c r="S70" s="150">
        <f t="shared" si="9"/>
        <v>7551.2570000000014</v>
      </c>
      <c r="T70" s="149">
        <f t="shared" si="10"/>
        <v>15464</v>
      </c>
      <c r="U70" s="153">
        <f t="shared" si="11"/>
        <v>5477.072000000001</v>
      </c>
    </row>
    <row r="71" spans="1:21" ht="16" customHeight="1" x14ac:dyDescent="0.3">
      <c r="A71" s="18" t="s">
        <v>62</v>
      </c>
      <c r="B71" s="152">
        <v>3185</v>
      </c>
      <c r="C71" s="150">
        <v>1300.2489999999998</v>
      </c>
      <c r="D71" s="150">
        <v>1292.635</v>
      </c>
      <c r="E71" s="149">
        <v>3931</v>
      </c>
      <c r="F71" s="153">
        <v>735.28800000000001</v>
      </c>
      <c r="G71" s="152">
        <v>197</v>
      </c>
      <c r="H71" s="150">
        <v>826.15199999999993</v>
      </c>
      <c r="I71" s="150">
        <v>817.31099999999992</v>
      </c>
      <c r="J71" s="149">
        <v>278</v>
      </c>
      <c r="K71" s="153">
        <v>340.17600000000004</v>
      </c>
      <c r="L71" s="152">
        <v>56</v>
      </c>
      <c r="M71" s="150">
        <v>478.6099999999999</v>
      </c>
      <c r="N71" s="150">
        <v>432.58</v>
      </c>
      <c r="O71" s="149">
        <v>43</v>
      </c>
      <c r="P71" s="153">
        <v>207.05199999999999</v>
      </c>
      <c r="Q71" s="152">
        <f t="shared" si="7"/>
        <v>3438</v>
      </c>
      <c r="R71" s="150">
        <f t="shared" si="8"/>
        <v>2605.0109999999995</v>
      </c>
      <c r="S71" s="150">
        <f t="shared" si="9"/>
        <v>2542.5259999999998</v>
      </c>
      <c r="T71" s="149">
        <f t="shared" si="10"/>
        <v>4252</v>
      </c>
      <c r="U71" s="153">
        <f t="shared" si="11"/>
        <v>1282.5159999999998</v>
      </c>
    </row>
    <row r="72" spans="1:21" ht="16" customHeight="1" x14ac:dyDescent="0.3">
      <c r="A72" s="18" t="s">
        <v>67</v>
      </c>
      <c r="B72" s="152">
        <v>5996</v>
      </c>
      <c r="C72" s="150">
        <v>2178.393</v>
      </c>
      <c r="D72" s="150">
        <v>1988.6610000000003</v>
      </c>
      <c r="E72" s="149">
        <v>6575</v>
      </c>
      <c r="F72" s="153">
        <v>1518.6804999999993</v>
      </c>
      <c r="G72" s="152">
        <v>993</v>
      </c>
      <c r="H72" s="150">
        <v>2298.5069999999996</v>
      </c>
      <c r="I72" s="150">
        <v>1970.2532999999996</v>
      </c>
      <c r="J72" s="149">
        <v>934</v>
      </c>
      <c r="K72" s="153">
        <v>1071.6880000000001</v>
      </c>
      <c r="L72" s="152">
        <v>149</v>
      </c>
      <c r="M72" s="150">
        <v>1232.7829999999999</v>
      </c>
      <c r="N72" s="150">
        <v>1116.963</v>
      </c>
      <c r="O72" s="149">
        <v>199</v>
      </c>
      <c r="P72" s="153">
        <v>500.70600000000013</v>
      </c>
      <c r="Q72" s="152">
        <f t="shared" si="7"/>
        <v>7138</v>
      </c>
      <c r="R72" s="150">
        <f t="shared" si="8"/>
        <v>5709.6829999999991</v>
      </c>
      <c r="S72" s="150">
        <f t="shared" si="9"/>
        <v>5075.8773000000001</v>
      </c>
      <c r="T72" s="149">
        <f t="shared" si="10"/>
        <v>7708</v>
      </c>
      <c r="U72" s="153">
        <f t="shared" si="11"/>
        <v>3091.0744999999997</v>
      </c>
    </row>
    <row r="73" spans="1:21" ht="16" customHeight="1" x14ac:dyDescent="0.3">
      <c r="A73" s="18" t="s">
        <v>71</v>
      </c>
      <c r="B73" s="152">
        <v>5839.2</v>
      </c>
      <c r="C73" s="150">
        <v>1771.0160000000001</v>
      </c>
      <c r="D73" s="150">
        <v>1747.7480000000003</v>
      </c>
      <c r="E73" s="149">
        <v>9574</v>
      </c>
      <c r="F73" s="153">
        <v>2425.7460000000001</v>
      </c>
      <c r="G73" s="152">
        <v>400.6</v>
      </c>
      <c r="H73" s="150">
        <v>720.36500000000012</v>
      </c>
      <c r="I73" s="150">
        <v>634.54169999999999</v>
      </c>
      <c r="J73" s="149">
        <v>651</v>
      </c>
      <c r="K73" s="153">
        <v>445.60800000000006</v>
      </c>
      <c r="L73" s="152">
        <v>93</v>
      </c>
      <c r="M73" s="150">
        <v>1369.5159999999998</v>
      </c>
      <c r="N73" s="150">
        <v>1327.0650000000001</v>
      </c>
      <c r="O73" s="149">
        <v>59</v>
      </c>
      <c r="P73" s="153">
        <v>214.869</v>
      </c>
      <c r="Q73" s="152">
        <f t="shared" si="7"/>
        <v>6332.8</v>
      </c>
      <c r="R73" s="150">
        <f t="shared" si="8"/>
        <v>3860.8969999999999</v>
      </c>
      <c r="S73" s="150">
        <f t="shared" si="9"/>
        <v>3709.3547000000003</v>
      </c>
      <c r="T73" s="149">
        <f t="shared" si="10"/>
        <v>10284</v>
      </c>
      <c r="U73" s="153">
        <f t="shared" si="11"/>
        <v>3086.2230000000004</v>
      </c>
    </row>
    <row r="74" spans="1:21" ht="16" customHeight="1" x14ac:dyDescent="0.3">
      <c r="A74" s="18" t="s">
        <v>76</v>
      </c>
      <c r="B74" s="152">
        <v>6779</v>
      </c>
      <c r="C74" s="150">
        <v>5660.9629999999997</v>
      </c>
      <c r="D74" s="150">
        <v>5050.6240000000007</v>
      </c>
      <c r="E74" s="149">
        <v>7407</v>
      </c>
      <c r="F74" s="153">
        <v>2664.8860000000004</v>
      </c>
      <c r="G74" s="152">
        <v>1551</v>
      </c>
      <c r="H74" s="150">
        <v>2353.6670000000004</v>
      </c>
      <c r="I74" s="150">
        <v>1918.2169999999996</v>
      </c>
      <c r="J74" s="149">
        <v>1114</v>
      </c>
      <c r="K74" s="153">
        <v>1494.6489999999999</v>
      </c>
      <c r="L74" s="152">
        <v>80</v>
      </c>
      <c r="M74" s="150">
        <v>1669.4280000000003</v>
      </c>
      <c r="N74" s="150">
        <v>1815.8750000000002</v>
      </c>
      <c r="O74" s="149">
        <v>58</v>
      </c>
      <c r="P74" s="153">
        <v>516.28099999999995</v>
      </c>
      <c r="Q74" s="152">
        <f t="shared" si="7"/>
        <v>8410</v>
      </c>
      <c r="R74" s="150">
        <f t="shared" si="8"/>
        <v>9684.0580000000009</v>
      </c>
      <c r="S74" s="150">
        <f t="shared" si="9"/>
        <v>8784.7160000000003</v>
      </c>
      <c r="T74" s="149">
        <f t="shared" si="10"/>
        <v>8579</v>
      </c>
      <c r="U74" s="153">
        <f t="shared" si="11"/>
        <v>4675.8159999999998</v>
      </c>
    </row>
    <row r="75" spans="1:21" ht="16" customHeight="1" x14ac:dyDescent="0.3">
      <c r="A75" s="18" t="s">
        <v>80</v>
      </c>
      <c r="B75" s="152">
        <v>8125</v>
      </c>
      <c r="C75" s="150">
        <v>7344.4109999999991</v>
      </c>
      <c r="D75" s="150">
        <v>6777.5109999999995</v>
      </c>
      <c r="E75" s="149">
        <v>8396</v>
      </c>
      <c r="F75" s="153">
        <v>3052.1005</v>
      </c>
      <c r="G75" s="152">
        <v>1475</v>
      </c>
      <c r="H75" s="150">
        <v>3679.4679999999994</v>
      </c>
      <c r="I75" s="150">
        <v>3612.1990000000005</v>
      </c>
      <c r="J75" s="149">
        <v>1252</v>
      </c>
      <c r="K75" s="153">
        <v>1518.222</v>
      </c>
      <c r="L75" s="152">
        <v>220</v>
      </c>
      <c r="M75" s="150">
        <v>4330.2779999999993</v>
      </c>
      <c r="N75" s="150">
        <v>4302.4479999999994</v>
      </c>
      <c r="O75" s="149">
        <v>227</v>
      </c>
      <c r="P75" s="153">
        <v>863.005</v>
      </c>
      <c r="Q75" s="152">
        <f t="shared" si="7"/>
        <v>9820</v>
      </c>
      <c r="R75" s="150">
        <f t="shared" si="8"/>
        <v>15354.156999999999</v>
      </c>
      <c r="S75" s="150">
        <f t="shared" si="9"/>
        <v>14692.157999999999</v>
      </c>
      <c r="T75" s="149">
        <f t="shared" si="10"/>
        <v>9875</v>
      </c>
      <c r="U75" s="153">
        <f t="shared" si="11"/>
        <v>5433.3275000000003</v>
      </c>
    </row>
    <row r="76" spans="1:21" ht="16" customHeight="1" x14ac:dyDescent="0.3">
      <c r="A76" s="18" t="s">
        <v>84</v>
      </c>
      <c r="B76" s="152">
        <v>4320</v>
      </c>
      <c r="C76" s="150">
        <v>1465.4593</v>
      </c>
      <c r="D76" s="150">
        <v>1335.6155999999999</v>
      </c>
      <c r="E76" s="149">
        <v>6358</v>
      </c>
      <c r="F76" s="153">
        <v>1783.8905999999997</v>
      </c>
      <c r="G76" s="152">
        <v>895</v>
      </c>
      <c r="H76" s="150">
        <v>531.26700000000005</v>
      </c>
      <c r="I76" s="150">
        <v>434.61959999999999</v>
      </c>
      <c r="J76" s="149">
        <v>861</v>
      </c>
      <c r="K76" s="153">
        <v>412.18419999999998</v>
      </c>
      <c r="L76" s="152">
        <v>40</v>
      </c>
      <c r="M76" s="150">
        <v>254.971</v>
      </c>
      <c r="N76" s="150">
        <v>201.33100000000002</v>
      </c>
      <c r="O76" s="149">
        <v>37</v>
      </c>
      <c r="P76" s="153">
        <v>144.249</v>
      </c>
      <c r="Q76" s="152">
        <f t="shared" si="7"/>
        <v>5255</v>
      </c>
      <c r="R76" s="150">
        <f t="shared" si="8"/>
        <v>2251.6972999999998</v>
      </c>
      <c r="S76" s="150">
        <f t="shared" si="9"/>
        <v>1971.5661999999998</v>
      </c>
      <c r="T76" s="149">
        <f t="shared" si="10"/>
        <v>7256</v>
      </c>
      <c r="U76" s="153">
        <f t="shared" si="11"/>
        <v>2340.3237999999997</v>
      </c>
    </row>
    <row r="77" spans="1:21" ht="16" customHeight="1" x14ac:dyDescent="0.3">
      <c r="A77" s="18" t="s">
        <v>154</v>
      </c>
      <c r="B77" s="152">
        <v>1352</v>
      </c>
      <c r="C77" s="150">
        <v>3528.0640000000003</v>
      </c>
      <c r="D77" s="150">
        <v>3043.817</v>
      </c>
      <c r="E77" s="149">
        <v>1306</v>
      </c>
      <c r="F77" s="153">
        <v>518.90449999999998</v>
      </c>
      <c r="G77" s="152">
        <v>147</v>
      </c>
      <c r="H77" s="150">
        <v>215.82599999999999</v>
      </c>
      <c r="I77" s="150">
        <v>195.69300000000001</v>
      </c>
      <c r="J77" s="149">
        <v>307</v>
      </c>
      <c r="K77" s="153">
        <v>190.63750000000002</v>
      </c>
      <c r="L77" s="152">
        <v>24</v>
      </c>
      <c r="M77" s="150">
        <v>45.456000000000003</v>
      </c>
      <c r="N77" s="150">
        <v>32.763999999999996</v>
      </c>
      <c r="O77" s="149">
        <v>256</v>
      </c>
      <c r="P77" s="153">
        <v>43.602999999999994</v>
      </c>
      <c r="Q77" s="152">
        <f t="shared" si="7"/>
        <v>1523</v>
      </c>
      <c r="R77" s="150">
        <f t="shared" si="8"/>
        <v>3789.3460000000005</v>
      </c>
      <c r="S77" s="150">
        <f t="shared" si="9"/>
        <v>3272.2740000000003</v>
      </c>
      <c r="T77" s="149">
        <f t="shared" si="10"/>
        <v>1869</v>
      </c>
      <c r="U77" s="153">
        <f t="shared" si="11"/>
        <v>753.14499999999998</v>
      </c>
    </row>
    <row r="78" spans="1:21" ht="16" customHeight="1" x14ac:dyDescent="0.3">
      <c r="A78" s="18" t="s">
        <v>88</v>
      </c>
      <c r="B78" s="152">
        <v>5941.2</v>
      </c>
      <c r="C78" s="150">
        <v>11811.205999999995</v>
      </c>
      <c r="D78" s="150">
        <v>11381.882599999999</v>
      </c>
      <c r="E78" s="149">
        <v>9594</v>
      </c>
      <c r="F78" s="153">
        <v>6821.4949999999981</v>
      </c>
      <c r="G78" s="152">
        <v>334</v>
      </c>
      <c r="H78" s="150">
        <v>1473.4699999999996</v>
      </c>
      <c r="I78" s="150">
        <v>1248.1947999999998</v>
      </c>
      <c r="J78" s="149">
        <v>700</v>
      </c>
      <c r="K78" s="153">
        <v>586.1078</v>
      </c>
      <c r="L78" s="152">
        <v>89</v>
      </c>
      <c r="M78" s="150">
        <v>5801.3129999999992</v>
      </c>
      <c r="N78" s="150">
        <v>5981.2569999999987</v>
      </c>
      <c r="O78" s="149">
        <v>79</v>
      </c>
      <c r="P78" s="153">
        <v>1935.0289999999998</v>
      </c>
      <c r="Q78" s="152">
        <f t="shared" si="7"/>
        <v>6364.2</v>
      </c>
      <c r="R78" s="150">
        <f t="shared" si="8"/>
        <v>19085.988999999994</v>
      </c>
      <c r="S78" s="150">
        <f t="shared" si="9"/>
        <v>18611.334399999996</v>
      </c>
      <c r="T78" s="149">
        <f t="shared" si="10"/>
        <v>10373</v>
      </c>
      <c r="U78" s="153">
        <f t="shared" si="11"/>
        <v>9342.6317999999974</v>
      </c>
    </row>
    <row r="79" spans="1:21" ht="16" customHeight="1" x14ac:dyDescent="0.3">
      <c r="A79" s="18" t="s">
        <v>92</v>
      </c>
      <c r="B79" s="152">
        <v>2475</v>
      </c>
      <c r="C79" s="150">
        <v>5883.5259999999998</v>
      </c>
      <c r="D79" s="150">
        <v>5311.7449999999999</v>
      </c>
      <c r="E79" s="149">
        <v>3717</v>
      </c>
      <c r="F79" s="153">
        <v>1895.6670000000001</v>
      </c>
      <c r="G79" s="152">
        <v>435</v>
      </c>
      <c r="H79" s="150">
        <v>667.20399999999995</v>
      </c>
      <c r="I79" s="150">
        <v>591.01570000000004</v>
      </c>
      <c r="J79" s="149">
        <v>777</v>
      </c>
      <c r="K79" s="153">
        <v>654.29140000000007</v>
      </c>
      <c r="L79" s="152">
        <v>101</v>
      </c>
      <c r="M79" s="150">
        <v>1654.3090000000002</v>
      </c>
      <c r="N79" s="150">
        <v>3096.8440000000001</v>
      </c>
      <c r="O79" s="149">
        <v>73</v>
      </c>
      <c r="P79" s="153">
        <v>320.78600000000012</v>
      </c>
      <c r="Q79" s="152">
        <f t="shared" si="7"/>
        <v>3011</v>
      </c>
      <c r="R79" s="150">
        <f t="shared" si="8"/>
        <v>8205.0390000000007</v>
      </c>
      <c r="S79" s="150">
        <f t="shared" si="9"/>
        <v>8999.6046999999999</v>
      </c>
      <c r="T79" s="149">
        <f t="shared" si="10"/>
        <v>4567</v>
      </c>
      <c r="U79" s="153">
        <f t="shared" si="11"/>
        <v>2870.7444000000005</v>
      </c>
    </row>
    <row r="80" spans="1:21" ht="16" customHeight="1" x14ac:dyDescent="0.3">
      <c r="A80" s="18" t="s">
        <v>96</v>
      </c>
      <c r="B80" s="152">
        <v>2580</v>
      </c>
      <c r="C80" s="150">
        <v>1268.2869999999998</v>
      </c>
      <c r="D80" s="150">
        <v>1130.9029999999998</v>
      </c>
      <c r="E80" s="149">
        <v>3004</v>
      </c>
      <c r="F80" s="153">
        <v>824.9765000000001</v>
      </c>
      <c r="G80" s="152">
        <v>337</v>
      </c>
      <c r="H80" s="150">
        <v>924.80060000000003</v>
      </c>
      <c r="I80" s="150">
        <v>799.69</v>
      </c>
      <c r="J80" s="149">
        <v>432</v>
      </c>
      <c r="K80" s="153">
        <v>509.8</v>
      </c>
      <c r="L80" s="152">
        <v>63</v>
      </c>
      <c r="M80" s="150">
        <v>1788.9329999999998</v>
      </c>
      <c r="N80" s="150">
        <v>1903.932</v>
      </c>
      <c r="O80" s="149">
        <v>61</v>
      </c>
      <c r="P80" s="153">
        <v>255.625</v>
      </c>
      <c r="Q80" s="152">
        <f t="shared" si="7"/>
        <v>2980</v>
      </c>
      <c r="R80" s="150">
        <f t="shared" si="8"/>
        <v>3982.0205999999998</v>
      </c>
      <c r="S80" s="150">
        <f t="shared" si="9"/>
        <v>3834.5249999999996</v>
      </c>
      <c r="T80" s="149">
        <f t="shared" si="10"/>
        <v>3497</v>
      </c>
      <c r="U80" s="153">
        <f t="shared" si="11"/>
        <v>1590.4015000000002</v>
      </c>
    </row>
    <row r="81" spans="1:21" ht="16" customHeight="1" x14ac:dyDescent="0.3">
      <c r="A81" s="18" t="s">
        <v>99</v>
      </c>
      <c r="B81" s="152">
        <v>2606</v>
      </c>
      <c r="C81" s="150">
        <v>705.58600000000001</v>
      </c>
      <c r="D81" s="150">
        <v>709.93500000000006</v>
      </c>
      <c r="E81" s="149">
        <v>2062</v>
      </c>
      <c r="F81" s="153">
        <v>445.77499999999998</v>
      </c>
      <c r="G81" s="152">
        <v>70</v>
      </c>
      <c r="H81" s="150">
        <v>45.112000000000002</v>
      </c>
      <c r="I81" s="150">
        <v>144</v>
      </c>
      <c r="J81" s="149">
        <v>18</v>
      </c>
      <c r="K81" s="153">
        <v>12.778</v>
      </c>
      <c r="L81" s="152">
        <v>2</v>
      </c>
      <c r="M81" s="150">
        <v>5</v>
      </c>
      <c r="N81" s="150">
        <v>0</v>
      </c>
      <c r="O81" s="149">
        <v>3</v>
      </c>
      <c r="P81" s="153">
        <v>7.2469999999999999</v>
      </c>
      <c r="Q81" s="152">
        <f t="shared" si="7"/>
        <v>2678</v>
      </c>
      <c r="R81" s="150">
        <f t="shared" si="8"/>
        <v>755.69799999999998</v>
      </c>
      <c r="S81" s="150">
        <f t="shared" si="9"/>
        <v>853.93500000000006</v>
      </c>
      <c r="T81" s="149">
        <f t="shared" si="10"/>
        <v>2083</v>
      </c>
      <c r="U81" s="153">
        <f t="shared" si="11"/>
        <v>465.8</v>
      </c>
    </row>
    <row r="82" spans="1:21" ht="16" customHeight="1" x14ac:dyDescent="0.3">
      <c r="A82" s="18" t="s">
        <v>103</v>
      </c>
      <c r="B82" s="152">
        <v>1245</v>
      </c>
      <c r="C82" s="150">
        <v>994.41729999999995</v>
      </c>
      <c r="D82" s="150">
        <v>1080.989</v>
      </c>
      <c r="E82" s="149">
        <v>1756</v>
      </c>
      <c r="F82" s="153">
        <v>516.80399999999997</v>
      </c>
      <c r="G82" s="152">
        <v>254</v>
      </c>
      <c r="H82" s="150">
        <v>620.66600000000005</v>
      </c>
      <c r="I82" s="150">
        <v>557.702</v>
      </c>
      <c r="J82" s="149">
        <v>271</v>
      </c>
      <c r="K82" s="153">
        <v>291.97800000000007</v>
      </c>
      <c r="L82" s="152">
        <v>54</v>
      </c>
      <c r="M82" s="150">
        <v>27553.631999999998</v>
      </c>
      <c r="N82" s="150">
        <v>27140.231</v>
      </c>
      <c r="O82" s="149">
        <v>56</v>
      </c>
      <c r="P82" s="153">
        <v>1546.8009999999999</v>
      </c>
      <c r="Q82" s="152">
        <f t="shared" si="7"/>
        <v>1553</v>
      </c>
      <c r="R82" s="150">
        <f t="shared" si="8"/>
        <v>29168.715299999996</v>
      </c>
      <c r="S82" s="150">
        <f t="shared" si="9"/>
        <v>28778.921999999999</v>
      </c>
      <c r="T82" s="149">
        <f t="shared" si="10"/>
        <v>2083</v>
      </c>
      <c r="U82" s="153">
        <f t="shared" si="11"/>
        <v>2355.5830000000001</v>
      </c>
    </row>
    <row r="83" spans="1:21" ht="16" customHeight="1" thickBot="1" x14ac:dyDescent="0.35">
      <c r="A83" s="49" t="s">
        <v>107</v>
      </c>
      <c r="B83" s="154">
        <v>5238</v>
      </c>
      <c r="C83" s="155">
        <v>5848.4759999999997</v>
      </c>
      <c r="D83" s="155">
        <v>5087.5709999999999</v>
      </c>
      <c r="E83" s="156">
        <v>4735</v>
      </c>
      <c r="F83" s="157">
        <v>2199.9459999999999</v>
      </c>
      <c r="G83" s="154">
        <v>924</v>
      </c>
      <c r="H83" s="155">
        <v>1211.715528275</v>
      </c>
      <c r="I83" s="155">
        <v>1002.1995000000003</v>
      </c>
      <c r="J83" s="156">
        <v>788</v>
      </c>
      <c r="K83" s="157">
        <v>774.90399999999977</v>
      </c>
      <c r="L83" s="154">
        <v>82</v>
      </c>
      <c r="M83" s="155">
        <v>689.38699999999994</v>
      </c>
      <c r="N83" s="155">
        <v>628.80300000000011</v>
      </c>
      <c r="O83" s="156">
        <v>116</v>
      </c>
      <c r="P83" s="157">
        <v>268.82900000000001</v>
      </c>
      <c r="Q83" s="154">
        <f t="shared" si="7"/>
        <v>6244</v>
      </c>
      <c r="R83" s="155">
        <f t="shared" si="8"/>
        <v>7749.5785282749994</v>
      </c>
      <c r="S83" s="155">
        <f t="shared" si="9"/>
        <v>6718.5735000000004</v>
      </c>
      <c r="T83" s="156">
        <f t="shared" si="10"/>
        <v>5639</v>
      </c>
      <c r="U83" s="157">
        <f t="shared" si="11"/>
        <v>3243.6789999999996</v>
      </c>
    </row>
    <row r="84" spans="1:21" ht="16" customHeight="1" thickBot="1" x14ac:dyDescent="0.35">
      <c r="A84" s="158" t="s">
        <v>6</v>
      </c>
      <c r="B84" s="117">
        <f t="shared" ref="B84:P84" si="12">SUM(B60:B83)</f>
        <v>113886</v>
      </c>
      <c r="C84" s="129">
        <f t="shared" si="12"/>
        <v>110763.86599999998</v>
      </c>
      <c r="D84" s="129">
        <f t="shared" si="12"/>
        <v>108154.026</v>
      </c>
      <c r="E84" s="118">
        <f t="shared" si="12"/>
        <v>166580</v>
      </c>
      <c r="F84" s="129">
        <f t="shared" si="12"/>
        <v>55099.118999999992</v>
      </c>
      <c r="G84" s="117">
        <f t="shared" si="12"/>
        <v>12674</v>
      </c>
      <c r="H84" s="129">
        <f t="shared" si="12"/>
        <v>34097.776728275006</v>
      </c>
      <c r="I84" s="129">
        <f t="shared" si="12"/>
        <v>31229.99</v>
      </c>
      <c r="J84" s="118">
        <f t="shared" si="12"/>
        <v>13676</v>
      </c>
      <c r="K84" s="129">
        <f t="shared" si="12"/>
        <v>15261.886</v>
      </c>
      <c r="L84" s="117">
        <f t="shared" si="12"/>
        <v>2216</v>
      </c>
      <c r="M84" s="129">
        <f t="shared" si="12"/>
        <v>116033.00000000001</v>
      </c>
      <c r="N84" s="129">
        <f t="shared" si="12"/>
        <v>105609.107</v>
      </c>
      <c r="O84" s="118">
        <f t="shared" si="12"/>
        <v>5755</v>
      </c>
      <c r="P84" s="129">
        <f t="shared" si="12"/>
        <v>21929.107999999997</v>
      </c>
      <c r="Q84" s="117">
        <f t="shared" si="7"/>
        <v>128776</v>
      </c>
      <c r="R84" s="129">
        <f t="shared" si="8"/>
        <v>260894.64272827498</v>
      </c>
      <c r="S84" s="129">
        <f t="shared" si="9"/>
        <v>244993.12300000002</v>
      </c>
      <c r="T84" s="118">
        <f t="shared" si="10"/>
        <v>186011</v>
      </c>
      <c r="U84" s="191">
        <f t="shared" si="11"/>
        <v>92290.112999999983</v>
      </c>
    </row>
    <row r="85" spans="1:21" ht="16" customHeight="1" thickBot="1" x14ac:dyDescent="0.35">
      <c r="A85" s="50" t="s">
        <v>159</v>
      </c>
      <c r="B85" s="54">
        <v>5382</v>
      </c>
      <c r="C85" s="130">
        <v>524.92899999999997</v>
      </c>
      <c r="D85" s="130">
        <v>582.80047000000002</v>
      </c>
      <c r="E85" s="72">
        <v>7054</v>
      </c>
      <c r="F85" s="130">
        <v>513.75800000000004</v>
      </c>
      <c r="G85" s="71">
        <v>0</v>
      </c>
      <c r="H85" s="130">
        <v>0</v>
      </c>
      <c r="I85" s="130">
        <v>0</v>
      </c>
      <c r="J85" s="69">
        <v>0</v>
      </c>
      <c r="K85" s="130">
        <v>0</v>
      </c>
      <c r="L85" s="71">
        <v>0</v>
      </c>
      <c r="M85" s="130">
        <v>0</v>
      </c>
      <c r="N85" s="130">
        <v>0</v>
      </c>
      <c r="O85" s="69">
        <v>0</v>
      </c>
      <c r="P85" s="130">
        <v>0</v>
      </c>
      <c r="Q85" s="66">
        <f t="shared" si="7"/>
        <v>5382</v>
      </c>
      <c r="R85" s="130">
        <f t="shared" si="8"/>
        <v>524.92899999999997</v>
      </c>
      <c r="S85" s="130">
        <f t="shared" si="9"/>
        <v>582.80047000000002</v>
      </c>
      <c r="T85" s="62">
        <f t="shared" si="10"/>
        <v>7054</v>
      </c>
      <c r="U85" s="190">
        <f t="shared" si="11"/>
        <v>513.75800000000004</v>
      </c>
    </row>
    <row r="86" spans="1:21" ht="16" customHeight="1" thickBot="1" x14ac:dyDescent="0.35">
      <c r="A86" s="50" t="s">
        <v>165</v>
      </c>
      <c r="B86" s="70">
        <f t="shared" ref="B86:P86" si="13">B84+B85</f>
        <v>119268</v>
      </c>
      <c r="C86" s="127">
        <f t="shared" si="13"/>
        <v>111288.79499999998</v>
      </c>
      <c r="D86" s="127">
        <f t="shared" si="13"/>
        <v>108736.82647</v>
      </c>
      <c r="E86" s="65">
        <f t="shared" si="13"/>
        <v>173634</v>
      </c>
      <c r="F86" s="127">
        <f t="shared" si="13"/>
        <v>55612.876999999993</v>
      </c>
      <c r="G86" s="70">
        <f t="shared" si="13"/>
        <v>12674</v>
      </c>
      <c r="H86" s="127">
        <f t="shared" si="13"/>
        <v>34097.776728275006</v>
      </c>
      <c r="I86" s="127">
        <f>I84+I85</f>
        <v>31229.99</v>
      </c>
      <c r="J86" s="65">
        <f t="shared" si="13"/>
        <v>13676</v>
      </c>
      <c r="K86" s="127">
        <f t="shared" si="13"/>
        <v>15261.886</v>
      </c>
      <c r="L86" s="70">
        <f t="shared" si="13"/>
        <v>2216</v>
      </c>
      <c r="M86" s="127">
        <f t="shared" si="13"/>
        <v>116033.00000000001</v>
      </c>
      <c r="N86" s="127">
        <f t="shared" si="13"/>
        <v>105609.107</v>
      </c>
      <c r="O86" s="65">
        <f t="shared" si="13"/>
        <v>5755</v>
      </c>
      <c r="P86" s="127">
        <f t="shared" si="13"/>
        <v>21929.107999999997</v>
      </c>
      <c r="Q86" s="70">
        <f t="shared" si="7"/>
        <v>134158</v>
      </c>
      <c r="R86" s="127">
        <f t="shared" si="8"/>
        <v>261419.57172827498</v>
      </c>
      <c r="S86" s="127">
        <f t="shared" si="9"/>
        <v>245575.92346999998</v>
      </c>
      <c r="T86" s="65">
        <f t="shared" si="10"/>
        <v>193065</v>
      </c>
      <c r="U86" s="188">
        <f t="shared" si="11"/>
        <v>92803.870999999985</v>
      </c>
    </row>
    <row r="87" spans="1:21" ht="16" customHeight="1" x14ac:dyDescent="0.3">
      <c r="A87" s="3"/>
      <c r="B87" s="5"/>
      <c r="C87" s="5"/>
      <c r="D87" s="7"/>
      <c r="E87" s="7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</row>
    <row r="88" spans="1:21" ht="16" customHeight="1" x14ac:dyDescent="0.3">
      <c r="A88" s="3"/>
      <c r="B88" s="5"/>
      <c r="C88" s="5"/>
      <c r="D88" s="7"/>
      <c r="E88" s="7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</row>
    <row r="89" spans="1:21" ht="16" customHeight="1" x14ac:dyDescent="0.3">
      <c r="A89" s="3"/>
      <c r="B89" s="203"/>
      <c r="C89" s="203"/>
      <c r="D89" s="203"/>
      <c r="E89" s="203"/>
      <c r="F89" s="203"/>
      <c r="G89" s="203"/>
      <c r="H89" s="203"/>
      <c r="I89" s="203"/>
      <c r="J89" s="203"/>
      <c r="K89" s="203"/>
      <c r="L89" s="203"/>
      <c r="M89" s="203"/>
      <c r="N89" s="203"/>
      <c r="O89" s="203"/>
      <c r="P89" s="203"/>
      <c r="Q89" s="5"/>
      <c r="R89" s="5"/>
      <c r="S89" s="5"/>
      <c r="T89" s="5"/>
      <c r="U89" s="5"/>
    </row>
    <row r="90" spans="1:21" ht="16" customHeight="1" x14ac:dyDescent="0.3">
      <c r="A90" s="3"/>
      <c r="B90" s="199"/>
      <c r="C90" s="199"/>
      <c r="D90" s="199"/>
      <c r="E90" s="199"/>
      <c r="F90" s="199"/>
      <c r="G90" s="199"/>
      <c r="H90" s="199"/>
      <c r="I90" s="199"/>
      <c r="J90" s="199"/>
      <c r="K90" s="199"/>
      <c r="L90" s="199"/>
      <c r="M90" s="199"/>
      <c r="N90" s="199"/>
      <c r="O90" s="199"/>
      <c r="P90" s="199"/>
      <c r="Q90" s="5"/>
      <c r="R90" s="5"/>
      <c r="S90" s="5"/>
      <c r="T90" s="5"/>
      <c r="U90" s="5"/>
    </row>
    <row r="91" spans="1:21" ht="16" customHeight="1" x14ac:dyDescent="0.3">
      <c r="A91" s="3"/>
      <c r="B91" s="5"/>
      <c r="C91" s="5"/>
      <c r="D91" s="7"/>
      <c r="E91" s="7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</row>
    <row r="92" spans="1:21" ht="16" customHeight="1" x14ac:dyDescent="0.3">
      <c r="A92" s="3"/>
      <c r="B92" s="5"/>
      <c r="C92" s="5"/>
      <c r="D92" s="7"/>
      <c r="E92" s="7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</row>
    <row r="93" spans="1:21" ht="16" customHeight="1" x14ac:dyDescent="0.3">
      <c r="A93" s="3"/>
      <c r="B93" s="5"/>
      <c r="C93" s="5"/>
      <c r="D93" s="7"/>
      <c r="E93" s="7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</row>
    <row r="94" spans="1:21" ht="16" customHeight="1" x14ac:dyDescent="0.3">
      <c r="A94" s="3"/>
      <c r="B94" s="5"/>
      <c r="C94" s="5"/>
      <c r="D94" s="7"/>
      <c r="E94" s="7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</row>
    <row r="95" spans="1:21" ht="16" customHeight="1" x14ac:dyDescent="0.3">
      <c r="A95" s="3"/>
      <c r="B95" s="5"/>
      <c r="C95" s="5"/>
      <c r="D95" s="7"/>
      <c r="E95" s="7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</row>
    <row r="96" spans="1:21" ht="16" customHeight="1" x14ac:dyDescent="0.3">
      <c r="A96" s="3"/>
      <c r="B96" s="5"/>
      <c r="C96" s="5"/>
      <c r="D96" s="7"/>
      <c r="E96" s="7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</row>
    <row r="97" spans="1:21" ht="16" customHeight="1" x14ac:dyDescent="0.3">
      <c r="A97" s="3"/>
      <c r="B97" s="5"/>
      <c r="C97" s="5"/>
      <c r="D97" s="7"/>
      <c r="E97" s="7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</row>
    <row r="98" spans="1:21" ht="16" customHeight="1" x14ac:dyDescent="0.3">
      <c r="A98" s="3"/>
      <c r="B98" s="5"/>
      <c r="C98" s="5"/>
      <c r="D98" s="7"/>
      <c r="E98" s="7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</row>
    <row r="99" spans="1:21" ht="16" customHeight="1" x14ac:dyDescent="0.3">
      <c r="A99" s="3"/>
      <c r="B99" s="5"/>
      <c r="C99" s="5"/>
      <c r="D99" s="7"/>
      <c r="E99" s="7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</row>
    <row r="100" spans="1:21" ht="16" customHeight="1" x14ac:dyDescent="0.3">
      <c r="A100" s="211" t="s">
        <v>145</v>
      </c>
      <c r="B100" s="211"/>
      <c r="C100" s="211"/>
      <c r="D100" s="211"/>
      <c r="E100" s="211"/>
      <c r="F100" s="211"/>
      <c r="G100" s="211"/>
      <c r="H100" s="211"/>
      <c r="I100" s="211"/>
      <c r="J100" s="211"/>
      <c r="K100" s="211"/>
      <c r="L100" s="211"/>
      <c r="M100" s="211"/>
      <c r="N100" s="211"/>
      <c r="O100" s="211"/>
      <c r="P100" s="211"/>
      <c r="Q100" s="211"/>
      <c r="R100" s="211"/>
      <c r="S100" s="211"/>
      <c r="T100" s="211"/>
      <c r="U100" s="211"/>
    </row>
    <row r="101" spans="1:21" ht="16" customHeight="1" x14ac:dyDescent="0.3">
      <c r="A101" s="212" t="s">
        <v>196</v>
      </c>
      <c r="B101" s="212"/>
      <c r="C101" s="212"/>
      <c r="D101" s="212"/>
      <c r="E101" s="212"/>
      <c r="F101" s="212"/>
      <c r="G101" s="212"/>
      <c r="H101" s="212"/>
      <c r="I101" s="212"/>
      <c r="J101" s="212"/>
      <c r="K101" s="212"/>
      <c r="L101" s="212"/>
      <c r="M101" s="212"/>
      <c r="N101" s="212"/>
      <c r="O101" s="212"/>
      <c r="P101" s="212"/>
      <c r="Q101" s="212"/>
      <c r="R101" s="212"/>
      <c r="S101" s="212"/>
      <c r="T101" s="212"/>
      <c r="U101" s="212"/>
    </row>
    <row r="102" spans="1:21" ht="16" customHeight="1" x14ac:dyDescent="0.3">
      <c r="A102" s="33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</row>
    <row r="103" spans="1:21" ht="16" customHeight="1" thickBot="1" x14ac:dyDescent="0.35">
      <c r="A103" s="34" t="s">
        <v>149</v>
      </c>
      <c r="U103" s="21" t="s">
        <v>193</v>
      </c>
    </row>
    <row r="104" spans="1:21" ht="16" customHeight="1" x14ac:dyDescent="0.3">
      <c r="A104" s="213" t="s">
        <v>136</v>
      </c>
      <c r="B104" s="216" t="s">
        <v>0</v>
      </c>
      <c r="C104" s="217"/>
      <c r="D104" s="217"/>
      <c r="E104" s="217"/>
      <c r="F104" s="218"/>
      <c r="G104" s="216" t="s">
        <v>1</v>
      </c>
      <c r="H104" s="217"/>
      <c r="I104" s="217"/>
      <c r="J104" s="217"/>
      <c r="K104" s="218"/>
      <c r="L104" s="216" t="s">
        <v>2</v>
      </c>
      <c r="M104" s="217"/>
      <c r="N104" s="217"/>
      <c r="O104" s="217"/>
      <c r="P104" s="218"/>
      <c r="Q104" s="219" t="s">
        <v>6</v>
      </c>
      <c r="R104" s="220"/>
      <c r="S104" s="220"/>
      <c r="T104" s="220"/>
      <c r="U104" s="221"/>
    </row>
    <row r="105" spans="1:21" ht="16" customHeight="1" x14ac:dyDescent="0.3">
      <c r="A105" s="214"/>
      <c r="B105" s="207" t="s">
        <v>178</v>
      </c>
      <c r="C105" s="208"/>
      <c r="D105" s="48" t="s">
        <v>179</v>
      </c>
      <c r="E105" s="205" t="s">
        <v>180</v>
      </c>
      <c r="F105" s="206"/>
      <c r="G105" s="207" t="s">
        <v>178</v>
      </c>
      <c r="H105" s="208"/>
      <c r="I105" s="48" t="s">
        <v>179</v>
      </c>
      <c r="J105" s="205" t="s">
        <v>180</v>
      </c>
      <c r="K105" s="206"/>
      <c r="L105" s="207" t="s">
        <v>178</v>
      </c>
      <c r="M105" s="208"/>
      <c r="N105" s="48" t="s">
        <v>179</v>
      </c>
      <c r="O105" s="205" t="s">
        <v>180</v>
      </c>
      <c r="P105" s="206"/>
      <c r="Q105" s="209" t="s">
        <v>178</v>
      </c>
      <c r="R105" s="210"/>
      <c r="S105" s="48" t="s">
        <v>179</v>
      </c>
      <c r="T105" s="205" t="s">
        <v>180</v>
      </c>
      <c r="U105" s="206"/>
    </row>
    <row r="106" spans="1:21" ht="33.75" customHeight="1" thickBot="1" x14ac:dyDescent="0.35">
      <c r="A106" s="214"/>
      <c r="B106" s="79" t="s">
        <v>186</v>
      </c>
      <c r="C106" s="80" t="s">
        <v>187</v>
      </c>
      <c r="D106" s="80" t="s">
        <v>12</v>
      </c>
      <c r="E106" s="80" t="s">
        <v>177</v>
      </c>
      <c r="F106" s="81" t="s">
        <v>12</v>
      </c>
      <c r="G106" s="79" t="s">
        <v>186</v>
      </c>
      <c r="H106" s="80" t="s">
        <v>187</v>
      </c>
      <c r="I106" s="80" t="s">
        <v>12</v>
      </c>
      <c r="J106" s="80" t="s">
        <v>177</v>
      </c>
      <c r="K106" s="81" t="s">
        <v>12</v>
      </c>
      <c r="L106" s="79" t="s">
        <v>186</v>
      </c>
      <c r="M106" s="80" t="s">
        <v>187</v>
      </c>
      <c r="N106" s="80" t="s">
        <v>12</v>
      </c>
      <c r="O106" s="80" t="s">
        <v>177</v>
      </c>
      <c r="P106" s="81" t="s">
        <v>12</v>
      </c>
      <c r="Q106" s="79" t="s">
        <v>186</v>
      </c>
      <c r="R106" s="80" t="s">
        <v>187</v>
      </c>
      <c r="S106" s="80" t="s">
        <v>12</v>
      </c>
      <c r="T106" s="80" t="s">
        <v>177</v>
      </c>
      <c r="U106" s="81" t="s">
        <v>12</v>
      </c>
    </row>
    <row r="107" spans="1:21" ht="16" customHeight="1" thickBot="1" x14ac:dyDescent="0.35">
      <c r="A107" s="215"/>
      <c r="B107" s="146">
        <v>1</v>
      </c>
      <c r="C107" s="147">
        <v>2</v>
      </c>
      <c r="D107" s="147">
        <v>3</v>
      </c>
      <c r="E107" s="147">
        <v>4</v>
      </c>
      <c r="F107" s="148">
        <v>5</v>
      </c>
      <c r="G107" s="82">
        <v>6</v>
      </c>
      <c r="H107" s="83">
        <v>7</v>
      </c>
      <c r="I107" s="83">
        <v>8</v>
      </c>
      <c r="J107" s="83">
        <v>9</v>
      </c>
      <c r="K107" s="84">
        <v>10</v>
      </c>
      <c r="L107" s="82">
        <v>11</v>
      </c>
      <c r="M107" s="83">
        <v>12</v>
      </c>
      <c r="N107" s="83">
        <v>13</v>
      </c>
      <c r="O107" s="83">
        <v>14</v>
      </c>
      <c r="P107" s="84">
        <v>15</v>
      </c>
      <c r="Q107" s="82" t="s">
        <v>181</v>
      </c>
      <c r="R107" s="83" t="s">
        <v>182</v>
      </c>
      <c r="S107" s="83" t="s">
        <v>183</v>
      </c>
      <c r="T107" s="83" t="s">
        <v>184</v>
      </c>
      <c r="U107" s="84" t="s">
        <v>185</v>
      </c>
    </row>
    <row r="108" spans="1:21" ht="16" customHeight="1" x14ac:dyDescent="0.3">
      <c r="A108" s="13" t="s">
        <v>15</v>
      </c>
      <c r="B108" s="66">
        <v>982</v>
      </c>
      <c r="C108" s="124">
        <v>511.31</v>
      </c>
      <c r="D108" s="124">
        <v>556.26200000000006</v>
      </c>
      <c r="E108" s="62">
        <v>687</v>
      </c>
      <c r="F108" s="151">
        <v>376.11200000000008</v>
      </c>
      <c r="G108" s="66">
        <v>0</v>
      </c>
      <c r="H108" s="124">
        <v>0</v>
      </c>
      <c r="I108" s="124">
        <v>1</v>
      </c>
      <c r="J108" s="62">
        <v>1</v>
      </c>
      <c r="K108" s="151">
        <v>0.499</v>
      </c>
      <c r="L108" s="66">
        <v>38</v>
      </c>
      <c r="M108" s="124">
        <v>131.16</v>
      </c>
      <c r="N108" s="124">
        <v>284.00299999999999</v>
      </c>
      <c r="O108" s="62">
        <v>26</v>
      </c>
      <c r="P108" s="151">
        <v>164.708</v>
      </c>
      <c r="Q108" s="66">
        <f t="shared" ref="Q108:Q145" si="14">B108+G108+L108</f>
        <v>1020</v>
      </c>
      <c r="R108" s="124">
        <f t="shared" ref="R108:R145" si="15">C108+H108+M108</f>
        <v>642.47</v>
      </c>
      <c r="S108" s="124">
        <f t="shared" ref="S108:S145" si="16">D108+I108+N108</f>
        <v>841.2650000000001</v>
      </c>
      <c r="T108" s="62">
        <f t="shared" ref="T108:T145" si="17">E108+J108+O108</f>
        <v>714</v>
      </c>
      <c r="U108" s="151">
        <f t="shared" ref="U108:U145" si="18">F108+K108+P108</f>
        <v>541.31900000000007</v>
      </c>
    </row>
    <row r="109" spans="1:21" ht="16" customHeight="1" x14ac:dyDescent="0.3">
      <c r="A109" s="14" t="s">
        <v>114</v>
      </c>
      <c r="B109" s="152">
        <v>0</v>
      </c>
      <c r="C109" s="150">
        <v>0</v>
      </c>
      <c r="D109" s="150">
        <v>0</v>
      </c>
      <c r="E109" s="149">
        <v>0</v>
      </c>
      <c r="F109" s="153">
        <v>0</v>
      </c>
      <c r="G109" s="152">
        <v>0</v>
      </c>
      <c r="H109" s="150">
        <v>0</v>
      </c>
      <c r="I109" s="150">
        <v>0</v>
      </c>
      <c r="J109" s="149">
        <v>0</v>
      </c>
      <c r="K109" s="153">
        <v>0</v>
      </c>
      <c r="L109" s="152">
        <v>0</v>
      </c>
      <c r="M109" s="150">
        <v>0</v>
      </c>
      <c r="N109" s="150">
        <v>0</v>
      </c>
      <c r="O109" s="149">
        <v>0</v>
      </c>
      <c r="P109" s="153">
        <v>0</v>
      </c>
      <c r="Q109" s="152">
        <f t="shared" si="14"/>
        <v>0</v>
      </c>
      <c r="R109" s="150">
        <f t="shared" si="15"/>
        <v>0</v>
      </c>
      <c r="S109" s="150">
        <f t="shared" si="16"/>
        <v>0</v>
      </c>
      <c r="T109" s="149">
        <f t="shared" si="17"/>
        <v>0</v>
      </c>
      <c r="U109" s="153">
        <f t="shared" si="18"/>
        <v>0</v>
      </c>
    </row>
    <row r="110" spans="1:21" ht="16" customHeight="1" x14ac:dyDescent="0.3">
      <c r="A110" s="14" t="s">
        <v>168</v>
      </c>
      <c r="B110" s="152">
        <v>1220</v>
      </c>
      <c r="C110" s="150">
        <v>3600.944</v>
      </c>
      <c r="D110" s="150">
        <v>3225.252</v>
      </c>
      <c r="E110" s="149">
        <v>250</v>
      </c>
      <c r="F110" s="153">
        <v>40.006</v>
      </c>
      <c r="G110" s="152">
        <v>0</v>
      </c>
      <c r="H110" s="150">
        <v>0</v>
      </c>
      <c r="I110" s="150">
        <v>1.542</v>
      </c>
      <c r="J110" s="149">
        <v>1</v>
      </c>
      <c r="K110" s="153">
        <v>0</v>
      </c>
      <c r="L110" s="152">
        <v>0</v>
      </c>
      <c r="M110" s="150">
        <v>0</v>
      </c>
      <c r="N110" s="150">
        <v>0</v>
      </c>
      <c r="O110" s="149">
        <v>2</v>
      </c>
      <c r="P110" s="153">
        <v>0</v>
      </c>
      <c r="Q110" s="152">
        <f t="shared" si="14"/>
        <v>1220</v>
      </c>
      <c r="R110" s="150">
        <f t="shared" si="15"/>
        <v>3600.944</v>
      </c>
      <c r="S110" s="150">
        <f t="shared" si="16"/>
        <v>3226.7939999999999</v>
      </c>
      <c r="T110" s="149">
        <f t="shared" si="17"/>
        <v>253</v>
      </c>
      <c r="U110" s="153">
        <f t="shared" si="18"/>
        <v>40.006</v>
      </c>
    </row>
    <row r="111" spans="1:21" ht="16" customHeight="1" x14ac:dyDescent="0.3">
      <c r="A111" s="14" t="s">
        <v>24</v>
      </c>
      <c r="B111" s="152">
        <v>30</v>
      </c>
      <c r="C111" s="150">
        <v>7.2560000000000002</v>
      </c>
      <c r="D111" s="150">
        <v>5.7030000000000003</v>
      </c>
      <c r="E111" s="149">
        <v>29</v>
      </c>
      <c r="F111" s="153">
        <v>7.1580000000000004</v>
      </c>
      <c r="G111" s="152">
        <v>0</v>
      </c>
      <c r="H111" s="150">
        <v>0</v>
      </c>
      <c r="I111" s="150">
        <v>0</v>
      </c>
      <c r="J111" s="149">
        <v>0</v>
      </c>
      <c r="K111" s="153">
        <v>0</v>
      </c>
      <c r="L111" s="152">
        <v>0</v>
      </c>
      <c r="M111" s="150">
        <v>0</v>
      </c>
      <c r="N111" s="150">
        <v>0</v>
      </c>
      <c r="O111" s="149">
        <v>0</v>
      </c>
      <c r="P111" s="153">
        <v>0</v>
      </c>
      <c r="Q111" s="152">
        <f t="shared" si="14"/>
        <v>30</v>
      </c>
      <c r="R111" s="150">
        <f t="shared" si="15"/>
        <v>7.2560000000000002</v>
      </c>
      <c r="S111" s="150">
        <f t="shared" si="16"/>
        <v>5.7030000000000003</v>
      </c>
      <c r="T111" s="149">
        <f t="shared" si="17"/>
        <v>29</v>
      </c>
      <c r="U111" s="153">
        <f t="shared" si="18"/>
        <v>7.1580000000000004</v>
      </c>
    </row>
    <row r="112" spans="1:21" ht="16" customHeight="1" x14ac:dyDescent="0.3">
      <c r="A112" s="14" t="s">
        <v>29</v>
      </c>
      <c r="B112" s="152">
        <v>362</v>
      </c>
      <c r="C112" s="150">
        <v>80.593999999999994</v>
      </c>
      <c r="D112" s="150">
        <v>61.58</v>
      </c>
      <c r="E112" s="149">
        <v>117</v>
      </c>
      <c r="F112" s="153">
        <v>28.09</v>
      </c>
      <c r="G112" s="152">
        <v>86</v>
      </c>
      <c r="H112" s="150">
        <v>62.8</v>
      </c>
      <c r="I112" s="150">
        <v>38.041000000000004</v>
      </c>
      <c r="J112" s="149">
        <v>65</v>
      </c>
      <c r="K112" s="153">
        <v>47.379000000000005</v>
      </c>
      <c r="L112" s="152">
        <v>2</v>
      </c>
      <c r="M112" s="150">
        <v>5.45</v>
      </c>
      <c r="N112" s="150">
        <v>4.7300000000000004</v>
      </c>
      <c r="O112" s="149">
        <v>2</v>
      </c>
      <c r="P112" s="153">
        <v>5.45</v>
      </c>
      <c r="Q112" s="152">
        <f t="shared" si="14"/>
        <v>450</v>
      </c>
      <c r="R112" s="150">
        <f t="shared" si="15"/>
        <v>148.84399999999999</v>
      </c>
      <c r="S112" s="150">
        <f t="shared" si="16"/>
        <v>104.35100000000001</v>
      </c>
      <c r="T112" s="149">
        <f t="shared" si="17"/>
        <v>184</v>
      </c>
      <c r="U112" s="153">
        <f t="shared" si="18"/>
        <v>80.919000000000011</v>
      </c>
    </row>
    <row r="113" spans="1:21" ht="16" customHeight="1" x14ac:dyDescent="0.3">
      <c r="A113" s="14" t="s">
        <v>34</v>
      </c>
      <c r="B113" s="152">
        <v>8020</v>
      </c>
      <c r="C113" s="150">
        <v>2358.442</v>
      </c>
      <c r="D113" s="150">
        <v>2014.636</v>
      </c>
      <c r="E113" s="149">
        <v>1720</v>
      </c>
      <c r="F113" s="153">
        <v>789.7109999999999</v>
      </c>
      <c r="G113" s="152">
        <v>289</v>
      </c>
      <c r="H113" s="150">
        <v>394.35399999999998</v>
      </c>
      <c r="I113" s="150">
        <v>210.05100000000002</v>
      </c>
      <c r="J113" s="149">
        <v>294</v>
      </c>
      <c r="K113" s="153">
        <v>363.23700000000002</v>
      </c>
      <c r="L113" s="152">
        <v>23</v>
      </c>
      <c r="M113" s="150">
        <v>113.74499999999999</v>
      </c>
      <c r="N113" s="150">
        <v>116.04900000000001</v>
      </c>
      <c r="O113" s="149">
        <v>21</v>
      </c>
      <c r="P113" s="153">
        <v>76.22399999999999</v>
      </c>
      <c r="Q113" s="152">
        <f t="shared" si="14"/>
        <v>8332</v>
      </c>
      <c r="R113" s="150">
        <f t="shared" si="15"/>
        <v>2866.5409999999997</v>
      </c>
      <c r="S113" s="150">
        <f t="shared" si="16"/>
        <v>2340.7359999999999</v>
      </c>
      <c r="T113" s="149">
        <f t="shared" si="17"/>
        <v>2035</v>
      </c>
      <c r="U113" s="153">
        <f t="shared" si="18"/>
        <v>1229.1719999999998</v>
      </c>
    </row>
    <row r="114" spans="1:21" ht="16" customHeight="1" x14ac:dyDescent="0.3">
      <c r="A114" s="14" t="s">
        <v>39</v>
      </c>
      <c r="B114" s="152">
        <v>1245</v>
      </c>
      <c r="C114" s="150">
        <v>692.47600000000011</v>
      </c>
      <c r="D114" s="150">
        <v>577.85500000000002</v>
      </c>
      <c r="E114" s="149">
        <v>1792</v>
      </c>
      <c r="F114" s="153">
        <v>648.85399999999993</v>
      </c>
      <c r="G114" s="152">
        <v>191</v>
      </c>
      <c r="H114" s="150">
        <v>466.02499999999998</v>
      </c>
      <c r="I114" s="150">
        <v>440.29500000000002</v>
      </c>
      <c r="J114" s="149">
        <v>189</v>
      </c>
      <c r="K114" s="153">
        <v>176.768</v>
      </c>
      <c r="L114" s="152">
        <v>12</v>
      </c>
      <c r="M114" s="150">
        <v>110.125</v>
      </c>
      <c r="N114" s="150">
        <v>107.892</v>
      </c>
      <c r="O114" s="149">
        <v>13</v>
      </c>
      <c r="P114" s="153">
        <v>55.241999999999997</v>
      </c>
      <c r="Q114" s="152">
        <f t="shared" si="14"/>
        <v>1448</v>
      </c>
      <c r="R114" s="150">
        <f t="shared" si="15"/>
        <v>1268.6260000000002</v>
      </c>
      <c r="S114" s="150">
        <f t="shared" si="16"/>
        <v>1126.0420000000001</v>
      </c>
      <c r="T114" s="149">
        <f t="shared" si="17"/>
        <v>1994</v>
      </c>
      <c r="U114" s="153">
        <f t="shared" si="18"/>
        <v>880.86399999999992</v>
      </c>
    </row>
    <row r="115" spans="1:21" ht="16" customHeight="1" x14ac:dyDescent="0.3">
      <c r="A115" s="14" t="s">
        <v>169</v>
      </c>
      <c r="B115" s="152">
        <v>8769</v>
      </c>
      <c r="C115" s="150">
        <v>4721.7790000000005</v>
      </c>
      <c r="D115" s="150">
        <v>3254.3361943999998</v>
      </c>
      <c r="E115" s="149">
        <v>9213</v>
      </c>
      <c r="F115" s="153">
        <v>3334.1150000000007</v>
      </c>
      <c r="G115" s="152">
        <v>911</v>
      </c>
      <c r="H115" s="150">
        <v>1539.6619999999998</v>
      </c>
      <c r="I115" s="150">
        <v>1444.1669999999999</v>
      </c>
      <c r="J115" s="149">
        <v>1032</v>
      </c>
      <c r="K115" s="153">
        <v>1086.7280000000001</v>
      </c>
      <c r="L115" s="152">
        <v>171</v>
      </c>
      <c r="M115" s="150">
        <v>6830.2520000000013</v>
      </c>
      <c r="N115" s="150">
        <v>6751.8599999999988</v>
      </c>
      <c r="O115" s="149">
        <v>187</v>
      </c>
      <c r="P115" s="153">
        <v>1664.691</v>
      </c>
      <c r="Q115" s="152">
        <f t="shared" si="14"/>
        <v>9851</v>
      </c>
      <c r="R115" s="150">
        <f t="shared" si="15"/>
        <v>13091.693000000003</v>
      </c>
      <c r="S115" s="150">
        <f t="shared" si="16"/>
        <v>11450.363194399999</v>
      </c>
      <c r="T115" s="149">
        <f t="shared" si="17"/>
        <v>10432</v>
      </c>
      <c r="U115" s="153">
        <f t="shared" si="18"/>
        <v>6085.5340000000006</v>
      </c>
    </row>
    <row r="116" spans="1:21" ht="16" customHeight="1" x14ac:dyDescent="0.3">
      <c r="A116" s="14" t="s">
        <v>46</v>
      </c>
      <c r="B116" s="152">
        <v>118</v>
      </c>
      <c r="C116" s="150">
        <v>44.822000000000003</v>
      </c>
      <c r="D116" s="150">
        <v>130.53700000000001</v>
      </c>
      <c r="E116" s="149">
        <v>341</v>
      </c>
      <c r="F116" s="153">
        <v>106.69299999999998</v>
      </c>
      <c r="G116" s="152">
        <v>0</v>
      </c>
      <c r="H116" s="150">
        <v>0</v>
      </c>
      <c r="I116" s="150">
        <v>0</v>
      </c>
      <c r="J116" s="149">
        <v>1</v>
      </c>
      <c r="K116" s="153">
        <v>2.0019999999999998</v>
      </c>
      <c r="L116" s="152">
        <v>0</v>
      </c>
      <c r="M116" s="150">
        <v>0</v>
      </c>
      <c r="N116" s="150">
        <v>0</v>
      </c>
      <c r="O116" s="149">
        <v>0</v>
      </c>
      <c r="P116" s="153">
        <v>0</v>
      </c>
      <c r="Q116" s="152">
        <f t="shared" si="14"/>
        <v>118</v>
      </c>
      <c r="R116" s="150">
        <f t="shared" si="15"/>
        <v>44.822000000000003</v>
      </c>
      <c r="S116" s="150">
        <f t="shared" si="16"/>
        <v>130.53700000000001</v>
      </c>
      <c r="T116" s="149">
        <f t="shared" si="17"/>
        <v>342</v>
      </c>
      <c r="U116" s="153">
        <f t="shared" si="18"/>
        <v>108.69499999999998</v>
      </c>
    </row>
    <row r="117" spans="1:21" ht="16" customHeight="1" x14ac:dyDescent="0.3">
      <c r="A117" s="14" t="s">
        <v>170</v>
      </c>
      <c r="B117" s="152">
        <v>11</v>
      </c>
      <c r="C117" s="150">
        <v>2.9800000000000004</v>
      </c>
      <c r="D117" s="150">
        <v>7.548</v>
      </c>
      <c r="E117" s="149">
        <v>18</v>
      </c>
      <c r="F117" s="153">
        <v>4.3319999999999999</v>
      </c>
      <c r="G117" s="152">
        <v>0</v>
      </c>
      <c r="H117" s="150">
        <v>0</v>
      </c>
      <c r="I117" s="150">
        <v>0</v>
      </c>
      <c r="J117" s="149">
        <v>0</v>
      </c>
      <c r="K117" s="153">
        <v>0</v>
      </c>
      <c r="L117" s="152">
        <v>0</v>
      </c>
      <c r="M117" s="150">
        <v>0</v>
      </c>
      <c r="N117" s="150">
        <v>0</v>
      </c>
      <c r="O117" s="149">
        <v>0</v>
      </c>
      <c r="P117" s="153">
        <v>0</v>
      </c>
      <c r="Q117" s="152">
        <f t="shared" si="14"/>
        <v>11</v>
      </c>
      <c r="R117" s="150">
        <f t="shared" si="15"/>
        <v>2.9800000000000004</v>
      </c>
      <c r="S117" s="150">
        <f t="shared" si="16"/>
        <v>7.548</v>
      </c>
      <c r="T117" s="149">
        <f t="shared" si="17"/>
        <v>18</v>
      </c>
      <c r="U117" s="153">
        <f t="shared" si="18"/>
        <v>4.3319999999999999</v>
      </c>
    </row>
    <row r="118" spans="1:21" ht="16" customHeight="1" x14ac:dyDescent="0.3">
      <c r="A118" s="14" t="s">
        <v>139</v>
      </c>
      <c r="B118" s="152"/>
      <c r="C118" s="150"/>
      <c r="D118" s="150"/>
      <c r="E118" s="149"/>
      <c r="F118" s="153"/>
      <c r="G118" s="152"/>
      <c r="H118" s="150"/>
      <c r="I118" s="150"/>
      <c r="J118" s="149"/>
      <c r="K118" s="153"/>
      <c r="L118" s="152"/>
      <c r="M118" s="150"/>
      <c r="N118" s="150"/>
      <c r="O118" s="149"/>
      <c r="P118" s="153"/>
      <c r="Q118" s="152">
        <f t="shared" si="14"/>
        <v>0</v>
      </c>
      <c r="R118" s="150">
        <f t="shared" si="15"/>
        <v>0</v>
      </c>
      <c r="S118" s="150">
        <f t="shared" si="16"/>
        <v>0</v>
      </c>
      <c r="T118" s="149">
        <f t="shared" si="17"/>
        <v>0</v>
      </c>
      <c r="U118" s="153">
        <f t="shared" si="18"/>
        <v>0</v>
      </c>
    </row>
    <row r="119" spans="1:21" ht="16" customHeight="1" x14ac:dyDescent="0.3">
      <c r="A119" s="14" t="s">
        <v>140</v>
      </c>
      <c r="B119" s="152"/>
      <c r="C119" s="150"/>
      <c r="D119" s="150"/>
      <c r="E119" s="149"/>
      <c r="F119" s="153"/>
      <c r="G119" s="152"/>
      <c r="H119" s="150"/>
      <c r="I119" s="150"/>
      <c r="J119" s="149"/>
      <c r="K119" s="153"/>
      <c r="L119" s="152"/>
      <c r="M119" s="150"/>
      <c r="N119" s="150"/>
      <c r="O119" s="149"/>
      <c r="P119" s="153"/>
      <c r="Q119" s="152">
        <f t="shared" si="14"/>
        <v>0</v>
      </c>
      <c r="R119" s="150">
        <f t="shared" si="15"/>
        <v>0</v>
      </c>
      <c r="S119" s="150">
        <f t="shared" si="16"/>
        <v>0</v>
      </c>
      <c r="T119" s="149">
        <f t="shared" si="17"/>
        <v>0</v>
      </c>
      <c r="U119" s="153">
        <f t="shared" si="18"/>
        <v>0</v>
      </c>
    </row>
    <row r="120" spans="1:21" ht="16" customHeight="1" x14ac:dyDescent="0.3">
      <c r="A120" s="14" t="s">
        <v>141</v>
      </c>
      <c r="B120" s="152"/>
      <c r="C120" s="150"/>
      <c r="D120" s="150"/>
      <c r="E120" s="149"/>
      <c r="F120" s="153"/>
      <c r="G120" s="152"/>
      <c r="H120" s="150"/>
      <c r="I120" s="150"/>
      <c r="J120" s="149"/>
      <c r="K120" s="153"/>
      <c r="L120" s="152"/>
      <c r="M120" s="150"/>
      <c r="N120" s="150"/>
      <c r="O120" s="149"/>
      <c r="P120" s="153"/>
      <c r="Q120" s="152">
        <f t="shared" si="14"/>
        <v>0</v>
      </c>
      <c r="R120" s="150">
        <f t="shared" si="15"/>
        <v>0</v>
      </c>
      <c r="S120" s="150">
        <f t="shared" si="16"/>
        <v>0</v>
      </c>
      <c r="T120" s="149">
        <f t="shared" si="17"/>
        <v>0</v>
      </c>
      <c r="U120" s="153">
        <f t="shared" si="18"/>
        <v>0</v>
      </c>
    </row>
    <row r="121" spans="1:21" ht="16" customHeight="1" x14ac:dyDescent="0.3">
      <c r="A121" s="14" t="s">
        <v>142</v>
      </c>
      <c r="B121" s="152"/>
      <c r="C121" s="150"/>
      <c r="D121" s="150"/>
      <c r="E121" s="149"/>
      <c r="F121" s="153"/>
      <c r="G121" s="152"/>
      <c r="H121" s="150"/>
      <c r="I121" s="150"/>
      <c r="J121" s="149"/>
      <c r="K121" s="153"/>
      <c r="L121" s="152"/>
      <c r="M121" s="150"/>
      <c r="N121" s="150"/>
      <c r="O121" s="149"/>
      <c r="P121" s="153"/>
      <c r="Q121" s="152">
        <f t="shared" si="14"/>
        <v>0</v>
      </c>
      <c r="R121" s="150">
        <f t="shared" si="15"/>
        <v>0</v>
      </c>
      <c r="S121" s="150">
        <f t="shared" si="16"/>
        <v>0</v>
      </c>
      <c r="T121" s="149">
        <f t="shared" si="17"/>
        <v>0</v>
      </c>
      <c r="U121" s="153">
        <f t="shared" si="18"/>
        <v>0</v>
      </c>
    </row>
    <row r="122" spans="1:21" ht="16" customHeight="1" x14ac:dyDescent="0.3">
      <c r="A122" s="14" t="s">
        <v>143</v>
      </c>
      <c r="B122" s="152">
        <v>2</v>
      </c>
      <c r="C122" s="150">
        <v>10.674999999999999</v>
      </c>
      <c r="D122" s="150">
        <v>12.725</v>
      </c>
      <c r="E122" s="149">
        <v>2</v>
      </c>
      <c r="F122" s="153">
        <v>2.169</v>
      </c>
      <c r="G122" s="152"/>
      <c r="H122" s="150"/>
      <c r="I122" s="150"/>
      <c r="J122" s="149"/>
      <c r="K122" s="153"/>
      <c r="L122" s="152"/>
      <c r="M122" s="150"/>
      <c r="N122" s="150"/>
      <c r="O122" s="149"/>
      <c r="P122" s="153"/>
      <c r="Q122" s="152">
        <f t="shared" si="14"/>
        <v>2</v>
      </c>
      <c r="R122" s="150">
        <f t="shared" si="15"/>
        <v>10.674999999999999</v>
      </c>
      <c r="S122" s="150">
        <f t="shared" si="16"/>
        <v>12.725</v>
      </c>
      <c r="T122" s="149">
        <f t="shared" si="17"/>
        <v>2</v>
      </c>
      <c r="U122" s="153">
        <f t="shared" si="18"/>
        <v>2.169</v>
      </c>
    </row>
    <row r="123" spans="1:21" ht="16" customHeight="1" x14ac:dyDescent="0.3">
      <c r="A123" s="14" t="s">
        <v>144</v>
      </c>
      <c r="B123" s="152"/>
      <c r="C123" s="150"/>
      <c r="D123" s="150"/>
      <c r="E123" s="149"/>
      <c r="F123" s="153"/>
      <c r="G123" s="152"/>
      <c r="H123" s="150"/>
      <c r="I123" s="150"/>
      <c r="J123" s="149"/>
      <c r="K123" s="153"/>
      <c r="L123" s="152"/>
      <c r="M123" s="150"/>
      <c r="N123" s="150"/>
      <c r="O123" s="149"/>
      <c r="P123" s="153"/>
      <c r="Q123" s="152">
        <f t="shared" si="14"/>
        <v>0</v>
      </c>
      <c r="R123" s="150">
        <f t="shared" si="15"/>
        <v>0</v>
      </c>
      <c r="S123" s="150">
        <f t="shared" si="16"/>
        <v>0</v>
      </c>
      <c r="T123" s="149">
        <f t="shared" si="17"/>
        <v>0</v>
      </c>
      <c r="U123" s="153">
        <f t="shared" si="18"/>
        <v>0</v>
      </c>
    </row>
    <row r="124" spans="1:21" ht="16" customHeight="1" x14ac:dyDescent="0.3">
      <c r="A124" s="14" t="s">
        <v>53</v>
      </c>
      <c r="B124" s="152">
        <v>2</v>
      </c>
      <c r="C124" s="150">
        <v>3.4</v>
      </c>
      <c r="D124" s="150">
        <v>1.1179999999999999</v>
      </c>
      <c r="E124" s="149">
        <v>3</v>
      </c>
      <c r="F124" s="153">
        <v>3.7359999999999998</v>
      </c>
      <c r="G124" s="152">
        <v>3</v>
      </c>
      <c r="H124" s="150">
        <v>5.52</v>
      </c>
      <c r="I124" s="150">
        <v>1.9319999999999999</v>
      </c>
      <c r="J124" s="149">
        <v>12</v>
      </c>
      <c r="K124" s="153">
        <v>9.2759999999999998</v>
      </c>
      <c r="L124" s="152">
        <v>0</v>
      </c>
      <c r="M124" s="150">
        <v>0</v>
      </c>
      <c r="N124" s="150">
        <v>0</v>
      </c>
      <c r="O124" s="149">
        <v>0</v>
      </c>
      <c r="P124" s="153">
        <v>0</v>
      </c>
      <c r="Q124" s="152">
        <f t="shared" si="14"/>
        <v>5</v>
      </c>
      <c r="R124" s="150">
        <f t="shared" si="15"/>
        <v>8.92</v>
      </c>
      <c r="S124" s="150">
        <f t="shared" si="16"/>
        <v>3.05</v>
      </c>
      <c r="T124" s="149">
        <f t="shared" si="17"/>
        <v>15</v>
      </c>
      <c r="U124" s="153">
        <f t="shared" si="18"/>
        <v>13.012</v>
      </c>
    </row>
    <row r="125" spans="1:21" ht="16" customHeight="1" x14ac:dyDescent="0.3">
      <c r="A125" s="14" t="s">
        <v>58</v>
      </c>
      <c r="B125" s="152">
        <v>959</v>
      </c>
      <c r="C125" s="150">
        <v>546.22800000000007</v>
      </c>
      <c r="D125" s="150">
        <v>523.52599999999995</v>
      </c>
      <c r="E125" s="149">
        <v>803</v>
      </c>
      <c r="F125" s="153">
        <v>343.86899999999997</v>
      </c>
      <c r="G125" s="152">
        <v>67</v>
      </c>
      <c r="H125" s="150">
        <v>177.25</v>
      </c>
      <c r="I125" s="150">
        <v>102.29100000000001</v>
      </c>
      <c r="J125" s="149">
        <v>118</v>
      </c>
      <c r="K125" s="153">
        <v>421.18700000000001</v>
      </c>
      <c r="L125" s="152">
        <v>53</v>
      </c>
      <c r="M125" s="150">
        <v>600.5</v>
      </c>
      <c r="N125" s="150">
        <v>535.798</v>
      </c>
      <c r="O125" s="149">
        <v>59</v>
      </c>
      <c r="P125" s="153">
        <v>251.06299999999999</v>
      </c>
      <c r="Q125" s="152">
        <f t="shared" si="14"/>
        <v>1079</v>
      </c>
      <c r="R125" s="150">
        <f t="shared" si="15"/>
        <v>1323.9780000000001</v>
      </c>
      <c r="S125" s="150">
        <f t="shared" si="16"/>
        <v>1161.615</v>
      </c>
      <c r="T125" s="149">
        <f t="shared" si="17"/>
        <v>980</v>
      </c>
      <c r="U125" s="153">
        <f t="shared" si="18"/>
        <v>1016.119</v>
      </c>
    </row>
    <row r="126" spans="1:21" ht="16" customHeight="1" x14ac:dyDescent="0.3">
      <c r="A126" s="14" t="s">
        <v>150</v>
      </c>
      <c r="B126" s="152"/>
      <c r="C126" s="150"/>
      <c r="D126" s="150"/>
      <c r="E126" s="149"/>
      <c r="F126" s="153"/>
      <c r="G126" s="152"/>
      <c r="H126" s="150"/>
      <c r="I126" s="150"/>
      <c r="J126" s="149"/>
      <c r="K126" s="153"/>
      <c r="L126" s="152"/>
      <c r="M126" s="150"/>
      <c r="N126" s="150"/>
      <c r="O126" s="149"/>
      <c r="P126" s="153"/>
      <c r="Q126" s="152">
        <f t="shared" si="14"/>
        <v>0</v>
      </c>
      <c r="R126" s="150">
        <f t="shared" si="15"/>
        <v>0</v>
      </c>
      <c r="S126" s="150">
        <f t="shared" si="16"/>
        <v>0</v>
      </c>
      <c r="T126" s="149">
        <f t="shared" si="17"/>
        <v>0</v>
      </c>
      <c r="U126" s="153">
        <f t="shared" si="18"/>
        <v>0</v>
      </c>
    </row>
    <row r="127" spans="1:21" ht="16" customHeight="1" x14ac:dyDescent="0.3">
      <c r="A127" s="14" t="s">
        <v>63</v>
      </c>
      <c r="B127" s="152">
        <v>4</v>
      </c>
      <c r="C127" s="150">
        <v>6.9</v>
      </c>
      <c r="D127" s="150">
        <v>2.0589999999999997</v>
      </c>
      <c r="E127" s="149">
        <v>21</v>
      </c>
      <c r="F127" s="153">
        <v>15.476999999999999</v>
      </c>
      <c r="G127" s="152">
        <v>0</v>
      </c>
      <c r="H127" s="150">
        <v>0</v>
      </c>
      <c r="I127" s="150">
        <v>0</v>
      </c>
      <c r="J127" s="149">
        <v>0</v>
      </c>
      <c r="K127" s="153">
        <v>0</v>
      </c>
      <c r="L127" s="152">
        <v>0</v>
      </c>
      <c r="M127" s="150">
        <v>0</v>
      </c>
      <c r="N127" s="150">
        <v>0</v>
      </c>
      <c r="O127" s="149">
        <v>0</v>
      </c>
      <c r="P127" s="153">
        <v>0</v>
      </c>
      <c r="Q127" s="152">
        <f t="shared" si="14"/>
        <v>4</v>
      </c>
      <c r="R127" s="150">
        <f t="shared" si="15"/>
        <v>6.9</v>
      </c>
      <c r="S127" s="150">
        <f t="shared" si="16"/>
        <v>2.0589999999999997</v>
      </c>
      <c r="T127" s="149">
        <f t="shared" si="17"/>
        <v>21</v>
      </c>
      <c r="U127" s="153">
        <f t="shared" si="18"/>
        <v>15.476999999999999</v>
      </c>
    </row>
    <row r="128" spans="1:21" ht="16" customHeight="1" x14ac:dyDescent="0.3">
      <c r="A128" s="14" t="s">
        <v>117</v>
      </c>
      <c r="B128" s="152">
        <v>0</v>
      </c>
      <c r="C128" s="150">
        <v>0</v>
      </c>
      <c r="D128" s="150">
        <v>0</v>
      </c>
      <c r="E128" s="149">
        <v>0</v>
      </c>
      <c r="F128" s="153">
        <v>0</v>
      </c>
      <c r="G128" s="152">
        <v>0</v>
      </c>
      <c r="H128" s="150">
        <v>0</v>
      </c>
      <c r="I128" s="150">
        <v>0</v>
      </c>
      <c r="J128" s="149">
        <v>0</v>
      </c>
      <c r="K128" s="153">
        <v>0</v>
      </c>
      <c r="L128" s="152">
        <v>0</v>
      </c>
      <c r="M128" s="150">
        <v>0</v>
      </c>
      <c r="N128" s="150">
        <v>0</v>
      </c>
      <c r="O128" s="149">
        <v>0</v>
      </c>
      <c r="P128" s="153">
        <v>0</v>
      </c>
      <c r="Q128" s="152">
        <f t="shared" si="14"/>
        <v>0</v>
      </c>
      <c r="R128" s="150">
        <f t="shared" si="15"/>
        <v>0</v>
      </c>
      <c r="S128" s="150">
        <f t="shared" si="16"/>
        <v>0</v>
      </c>
      <c r="T128" s="149">
        <f t="shared" si="17"/>
        <v>0</v>
      </c>
      <c r="U128" s="153">
        <f t="shared" si="18"/>
        <v>0</v>
      </c>
    </row>
    <row r="129" spans="1:21" ht="16" customHeight="1" x14ac:dyDescent="0.3">
      <c r="A129" s="14" t="s">
        <v>171</v>
      </c>
      <c r="B129" s="152">
        <v>256</v>
      </c>
      <c r="C129" s="150">
        <v>82.009</v>
      </c>
      <c r="D129" s="150">
        <v>85.930999999999983</v>
      </c>
      <c r="E129" s="149">
        <v>216</v>
      </c>
      <c r="F129" s="153">
        <v>75.405000000000001</v>
      </c>
      <c r="G129" s="152">
        <v>4</v>
      </c>
      <c r="H129" s="150">
        <v>0.7</v>
      </c>
      <c r="I129" s="150">
        <v>10.643000000000001</v>
      </c>
      <c r="J129" s="149">
        <v>3</v>
      </c>
      <c r="K129" s="153">
        <v>0.82099999999999995</v>
      </c>
      <c r="L129" s="152">
        <v>0</v>
      </c>
      <c r="M129" s="150">
        <v>0</v>
      </c>
      <c r="N129" s="150">
        <v>0</v>
      </c>
      <c r="O129" s="149">
        <v>0</v>
      </c>
      <c r="P129" s="153">
        <v>0</v>
      </c>
      <c r="Q129" s="152">
        <f t="shared" si="14"/>
        <v>260</v>
      </c>
      <c r="R129" s="150">
        <f t="shared" si="15"/>
        <v>82.709000000000003</v>
      </c>
      <c r="S129" s="150">
        <f t="shared" si="16"/>
        <v>96.573999999999984</v>
      </c>
      <c r="T129" s="149">
        <f t="shared" si="17"/>
        <v>219</v>
      </c>
      <c r="U129" s="153">
        <f t="shared" si="18"/>
        <v>76.225999999999999</v>
      </c>
    </row>
    <row r="130" spans="1:21" ht="16" customHeight="1" x14ac:dyDescent="0.3">
      <c r="A130" s="14" t="s">
        <v>72</v>
      </c>
      <c r="B130" s="152">
        <v>0</v>
      </c>
      <c r="C130" s="150">
        <v>0</v>
      </c>
      <c r="D130" s="150">
        <v>0</v>
      </c>
      <c r="E130" s="149">
        <v>0</v>
      </c>
      <c r="F130" s="153">
        <v>0</v>
      </c>
      <c r="G130" s="152">
        <v>0</v>
      </c>
      <c r="H130" s="150">
        <v>0</v>
      </c>
      <c r="I130" s="150">
        <v>0</v>
      </c>
      <c r="J130" s="149">
        <v>0</v>
      </c>
      <c r="K130" s="153">
        <v>0</v>
      </c>
      <c r="L130" s="152">
        <v>0</v>
      </c>
      <c r="M130" s="150">
        <v>0</v>
      </c>
      <c r="N130" s="150">
        <v>0</v>
      </c>
      <c r="O130" s="149">
        <v>0</v>
      </c>
      <c r="P130" s="153">
        <v>0</v>
      </c>
      <c r="Q130" s="152">
        <f t="shared" si="14"/>
        <v>0</v>
      </c>
      <c r="R130" s="150">
        <f t="shared" si="15"/>
        <v>0</v>
      </c>
      <c r="S130" s="150">
        <f t="shared" si="16"/>
        <v>0</v>
      </c>
      <c r="T130" s="149">
        <f t="shared" si="17"/>
        <v>0</v>
      </c>
      <c r="U130" s="153">
        <f t="shared" si="18"/>
        <v>0</v>
      </c>
    </row>
    <row r="131" spans="1:21" ht="16" customHeight="1" x14ac:dyDescent="0.3">
      <c r="A131" s="14" t="s">
        <v>120</v>
      </c>
      <c r="B131" s="152">
        <v>13</v>
      </c>
      <c r="C131" s="150">
        <v>15.779000000000002</v>
      </c>
      <c r="D131" s="150">
        <v>18.370999999999999</v>
      </c>
      <c r="E131" s="149">
        <v>198</v>
      </c>
      <c r="F131" s="153">
        <v>45.732999999999997</v>
      </c>
      <c r="G131" s="152">
        <v>0</v>
      </c>
      <c r="H131" s="150">
        <v>0</v>
      </c>
      <c r="I131" s="150">
        <v>0</v>
      </c>
      <c r="J131" s="149">
        <v>0</v>
      </c>
      <c r="K131" s="153">
        <v>0</v>
      </c>
      <c r="L131" s="152">
        <v>0</v>
      </c>
      <c r="M131" s="150">
        <v>0</v>
      </c>
      <c r="N131" s="150">
        <v>0</v>
      </c>
      <c r="O131" s="149">
        <v>0</v>
      </c>
      <c r="P131" s="153">
        <v>0</v>
      </c>
      <c r="Q131" s="152">
        <f t="shared" si="14"/>
        <v>13</v>
      </c>
      <c r="R131" s="150">
        <f t="shared" si="15"/>
        <v>15.779000000000002</v>
      </c>
      <c r="S131" s="150">
        <f t="shared" si="16"/>
        <v>18.370999999999999</v>
      </c>
      <c r="T131" s="149">
        <f t="shared" si="17"/>
        <v>198</v>
      </c>
      <c r="U131" s="153">
        <f t="shared" si="18"/>
        <v>45.732999999999997</v>
      </c>
    </row>
    <row r="132" spans="1:21" ht="16" customHeight="1" x14ac:dyDescent="0.3">
      <c r="A132" s="14" t="s">
        <v>172</v>
      </c>
      <c r="B132" s="152">
        <v>14</v>
      </c>
      <c r="C132" s="150">
        <v>63.138000000000005</v>
      </c>
      <c r="D132" s="150">
        <v>15.469000000000001</v>
      </c>
      <c r="E132" s="149">
        <v>89</v>
      </c>
      <c r="F132" s="153">
        <v>67.801000000000002</v>
      </c>
      <c r="G132" s="152">
        <v>1</v>
      </c>
      <c r="H132" s="150">
        <v>0.40100000000000002</v>
      </c>
      <c r="I132" s="150">
        <v>0.85000000000000009</v>
      </c>
      <c r="J132" s="149">
        <v>17</v>
      </c>
      <c r="K132" s="153">
        <v>12.348999999999998</v>
      </c>
      <c r="L132" s="152">
        <v>0</v>
      </c>
      <c r="M132" s="150">
        <v>0</v>
      </c>
      <c r="N132" s="150">
        <v>0.81100000000000005</v>
      </c>
      <c r="O132" s="149">
        <v>4</v>
      </c>
      <c r="P132" s="153">
        <v>33.367999999999995</v>
      </c>
      <c r="Q132" s="152">
        <f t="shared" si="14"/>
        <v>15</v>
      </c>
      <c r="R132" s="150">
        <f t="shared" si="15"/>
        <v>63.539000000000009</v>
      </c>
      <c r="S132" s="150">
        <f t="shared" si="16"/>
        <v>17.130000000000003</v>
      </c>
      <c r="T132" s="149">
        <f t="shared" si="17"/>
        <v>110</v>
      </c>
      <c r="U132" s="153">
        <f t="shared" si="18"/>
        <v>113.518</v>
      </c>
    </row>
    <row r="133" spans="1:21" ht="16" customHeight="1" x14ac:dyDescent="0.3">
      <c r="A133" s="14" t="s">
        <v>81</v>
      </c>
      <c r="B133" s="152">
        <v>64</v>
      </c>
      <c r="C133" s="150">
        <v>39.114999999999995</v>
      </c>
      <c r="D133" s="150">
        <v>49.101999999999997</v>
      </c>
      <c r="E133" s="149">
        <v>78</v>
      </c>
      <c r="F133" s="153">
        <v>37.452999999999996</v>
      </c>
      <c r="G133" s="152">
        <v>4</v>
      </c>
      <c r="H133" s="150">
        <v>2.17</v>
      </c>
      <c r="I133" s="150">
        <v>4.798</v>
      </c>
      <c r="J133" s="149">
        <v>6</v>
      </c>
      <c r="K133" s="153">
        <v>2.508</v>
      </c>
      <c r="L133" s="152">
        <v>17</v>
      </c>
      <c r="M133" s="150">
        <v>191.191</v>
      </c>
      <c r="N133" s="150">
        <v>139.50299999999999</v>
      </c>
      <c r="O133" s="149">
        <v>10</v>
      </c>
      <c r="P133" s="153">
        <v>74.870999999999995</v>
      </c>
      <c r="Q133" s="152">
        <f t="shared" si="14"/>
        <v>85</v>
      </c>
      <c r="R133" s="150">
        <f t="shared" si="15"/>
        <v>232.476</v>
      </c>
      <c r="S133" s="150">
        <f t="shared" si="16"/>
        <v>193.40299999999999</v>
      </c>
      <c r="T133" s="149">
        <f t="shared" si="17"/>
        <v>94</v>
      </c>
      <c r="U133" s="153">
        <f t="shared" si="18"/>
        <v>114.83199999999999</v>
      </c>
    </row>
    <row r="134" spans="1:21" ht="16" customHeight="1" x14ac:dyDescent="0.3">
      <c r="A134" s="14" t="s">
        <v>85</v>
      </c>
      <c r="B134" s="152">
        <v>3498</v>
      </c>
      <c r="C134" s="150">
        <v>2053.4879999999998</v>
      </c>
      <c r="D134" s="150">
        <v>1994.1030000000001</v>
      </c>
      <c r="E134" s="149">
        <v>1131</v>
      </c>
      <c r="F134" s="153">
        <v>386.06599999999997</v>
      </c>
      <c r="G134" s="152">
        <v>1</v>
      </c>
      <c r="H134" s="150">
        <v>2</v>
      </c>
      <c r="I134" s="150">
        <v>0.2</v>
      </c>
      <c r="J134" s="149">
        <v>1</v>
      </c>
      <c r="K134" s="153">
        <v>1.8</v>
      </c>
      <c r="L134" s="152">
        <v>10</v>
      </c>
      <c r="M134" s="150">
        <v>238.34100000000001</v>
      </c>
      <c r="N134" s="150">
        <v>682.93700000000001</v>
      </c>
      <c r="O134" s="149">
        <v>4</v>
      </c>
      <c r="P134" s="153">
        <v>149.45999999999998</v>
      </c>
      <c r="Q134" s="152">
        <f t="shared" si="14"/>
        <v>3509</v>
      </c>
      <c r="R134" s="150">
        <f t="shared" si="15"/>
        <v>2293.8289999999997</v>
      </c>
      <c r="S134" s="150">
        <f t="shared" si="16"/>
        <v>2677.2400000000002</v>
      </c>
      <c r="T134" s="149">
        <f t="shared" si="17"/>
        <v>1136</v>
      </c>
      <c r="U134" s="153">
        <f t="shared" si="18"/>
        <v>537.32600000000002</v>
      </c>
    </row>
    <row r="135" spans="1:21" ht="16" customHeight="1" x14ac:dyDescent="0.3">
      <c r="A135" s="14" t="s">
        <v>89</v>
      </c>
      <c r="B135" s="152">
        <v>7900</v>
      </c>
      <c r="C135" s="150">
        <v>8615.1859999999979</v>
      </c>
      <c r="D135" s="150">
        <v>9127.625</v>
      </c>
      <c r="E135" s="149">
        <v>1581</v>
      </c>
      <c r="F135" s="153">
        <v>541.08799999999997</v>
      </c>
      <c r="G135" s="152">
        <v>389</v>
      </c>
      <c r="H135" s="150">
        <v>368.964</v>
      </c>
      <c r="I135" s="150">
        <v>365.63299999999998</v>
      </c>
      <c r="J135" s="149">
        <v>362</v>
      </c>
      <c r="K135" s="153">
        <v>277.77300000000002</v>
      </c>
      <c r="L135" s="152">
        <v>23</v>
      </c>
      <c r="M135" s="150">
        <v>1485.2439999999999</v>
      </c>
      <c r="N135" s="150">
        <v>1303.1940000000002</v>
      </c>
      <c r="O135" s="149">
        <v>18</v>
      </c>
      <c r="P135" s="153">
        <v>74.521999999999991</v>
      </c>
      <c r="Q135" s="152">
        <f t="shared" si="14"/>
        <v>8312</v>
      </c>
      <c r="R135" s="150">
        <f t="shared" si="15"/>
        <v>10469.393999999998</v>
      </c>
      <c r="S135" s="150">
        <f t="shared" si="16"/>
        <v>10796.451999999999</v>
      </c>
      <c r="T135" s="149">
        <f t="shared" si="17"/>
        <v>1961</v>
      </c>
      <c r="U135" s="153">
        <f t="shared" si="18"/>
        <v>893.38300000000004</v>
      </c>
    </row>
    <row r="136" spans="1:21" ht="16" customHeight="1" x14ac:dyDescent="0.3">
      <c r="A136" s="14" t="s">
        <v>123</v>
      </c>
      <c r="B136" s="152"/>
      <c r="C136" s="150"/>
      <c r="D136" s="150"/>
      <c r="E136" s="149"/>
      <c r="F136" s="153"/>
      <c r="G136" s="152"/>
      <c r="H136" s="150"/>
      <c r="I136" s="150"/>
      <c r="J136" s="149"/>
      <c r="K136" s="153"/>
      <c r="L136" s="152"/>
      <c r="M136" s="150"/>
      <c r="N136" s="150"/>
      <c r="O136" s="149"/>
      <c r="P136" s="153"/>
      <c r="Q136" s="152">
        <f t="shared" si="14"/>
        <v>0</v>
      </c>
      <c r="R136" s="150">
        <f t="shared" si="15"/>
        <v>0</v>
      </c>
      <c r="S136" s="150">
        <f t="shared" si="16"/>
        <v>0</v>
      </c>
      <c r="T136" s="149">
        <f t="shared" si="17"/>
        <v>0</v>
      </c>
      <c r="U136" s="153">
        <f t="shared" si="18"/>
        <v>0</v>
      </c>
    </row>
    <row r="137" spans="1:21" ht="16" customHeight="1" x14ac:dyDescent="0.3">
      <c r="A137" s="14" t="s">
        <v>126</v>
      </c>
      <c r="B137" s="152"/>
      <c r="C137" s="150"/>
      <c r="D137" s="150"/>
      <c r="E137" s="149"/>
      <c r="F137" s="153"/>
      <c r="G137" s="152"/>
      <c r="H137" s="150"/>
      <c r="I137" s="150"/>
      <c r="J137" s="149"/>
      <c r="K137" s="153"/>
      <c r="L137" s="152"/>
      <c r="M137" s="150"/>
      <c r="N137" s="150"/>
      <c r="O137" s="149"/>
      <c r="P137" s="153"/>
      <c r="Q137" s="152">
        <f t="shared" si="14"/>
        <v>0</v>
      </c>
      <c r="R137" s="150">
        <f t="shared" si="15"/>
        <v>0</v>
      </c>
      <c r="S137" s="150">
        <f t="shared" si="16"/>
        <v>0</v>
      </c>
      <c r="T137" s="149">
        <f t="shared" si="17"/>
        <v>0</v>
      </c>
      <c r="U137" s="153">
        <f t="shared" si="18"/>
        <v>0</v>
      </c>
    </row>
    <row r="138" spans="1:21" ht="16" customHeight="1" x14ac:dyDescent="0.3">
      <c r="A138" s="14" t="s">
        <v>93</v>
      </c>
      <c r="B138" s="152">
        <v>2780</v>
      </c>
      <c r="C138" s="150">
        <v>1079.0049999999999</v>
      </c>
      <c r="D138" s="150">
        <v>1065.8539999999998</v>
      </c>
      <c r="E138" s="149">
        <v>1302</v>
      </c>
      <c r="F138" s="153">
        <v>323.57699999999994</v>
      </c>
      <c r="G138" s="152">
        <v>213</v>
      </c>
      <c r="H138" s="150">
        <v>72.02000000000001</v>
      </c>
      <c r="I138" s="150">
        <v>44.750000000000007</v>
      </c>
      <c r="J138" s="149">
        <v>181</v>
      </c>
      <c r="K138" s="153">
        <v>57.117000000000004</v>
      </c>
      <c r="L138" s="152">
        <v>19</v>
      </c>
      <c r="M138" s="150">
        <v>41.621000000000002</v>
      </c>
      <c r="N138" s="150">
        <v>15.861999999999998</v>
      </c>
      <c r="O138" s="149">
        <v>15</v>
      </c>
      <c r="P138" s="153">
        <v>30.994</v>
      </c>
      <c r="Q138" s="152">
        <f t="shared" si="14"/>
        <v>3012</v>
      </c>
      <c r="R138" s="150">
        <f t="shared" si="15"/>
        <v>1192.646</v>
      </c>
      <c r="S138" s="150">
        <f t="shared" si="16"/>
        <v>1126.4659999999999</v>
      </c>
      <c r="T138" s="149">
        <f t="shared" si="17"/>
        <v>1498</v>
      </c>
      <c r="U138" s="153">
        <f t="shared" si="18"/>
        <v>411.68799999999999</v>
      </c>
    </row>
    <row r="139" spans="1:21" ht="16" customHeight="1" x14ac:dyDescent="0.3">
      <c r="A139" s="14" t="s">
        <v>129</v>
      </c>
      <c r="B139" s="152"/>
      <c r="C139" s="150"/>
      <c r="D139" s="150"/>
      <c r="E139" s="149"/>
      <c r="F139" s="153"/>
      <c r="G139" s="152"/>
      <c r="H139" s="150"/>
      <c r="I139" s="150"/>
      <c r="J139" s="149"/>
      <c r="K139" s="153"/>
      <c r="L139" s="152"/>
      <c r="M139" s="150"/>
      <c r="N139" s="150"/>
      <c r="O139" s="149"/>
      <c r="P139" s="153"/>
      <c r="Q139" s="152">
        <f t="shared" si="14"/>
        <v>0</v>
      </c>
      <c r="R139" s="150">
        <f t="shared" si="15"/>
        <v>0</v>
      </c>
      <c r="S139" s="150">
        <f t="shared" si="16"/>
        <v>0</v>
      </c>
      <c r="T139" s="149">
        <f t="shared" si="17"/>
        <v>0</v>
      </c>
      <c r="U139" s="153">
        <f t="shared" si="18"/>
        <v>0</v>
      </c>
    </row>
    <row r="140" spans="1:21" ht="16" customHeight="1" x14ac:dyDescent="0.3">
      <c r="A140" s="14" t="s">
        <v>173</v>
      </c>
      <c r="B140" s="152">
        <v>721</v>
      </c>
      <c r="C140" s="150">
        <v>737.30799999999999</v>
      </c>
      <c r="D140" s="150">
        <v>634.94500000000016</v>
      </c>
      <c r="E140" s="149">
        <v>658</v>
      </c>
      <c r="F140" s="153">
        <v>347.04299999999995</v>
      </c>
      <c r="G140" s="152">
        <v>311</v>
      </c>
      <c r="H140" s="150">
        <v>155.00200000000001</v>
      </c>
      <c r="I140" s="150">
        <v>85.48899999999999</v>
      </c>
      <c r="J140" s="149">
        <v>255</v>
      </c>
      <c r="K140" s="153">
        <v>123.58600000000004</v>
      </c>
      <c r="L140" s="152">
        <v>144</v>
      </c>
      <c r="M140" s="150">
        <v>2881.1729999999998</v>
      </c>
      <c r="N140" s="150">
        <v>1820.2130000000002</v>
      </c>
      <c r="O140" s="149">
        <v>107</v>
      </c>
      <c r="P140" s="153">
        <v>1264.191</v>
      </c>
      <c r="Q140" s="152">
        <f t="shared" si="14"/>
        <v>1176</v>
      </c>
      <c r="R140" s="150">
        <f t="shared" si="15"/>
        <v>3773.4829999999997</v>
      </c>
      <c r="S140" s="150">
        <f t="shared" si="16"/>
        <v>2540.6470000000004</v>
      </c>
      <c r="T140" s="149">
        <f t="shared" si="17"/>
        <v>1020</v>
      </c>
      <c r="U140" s="153">
        <f t="shared" si="18"/>
        <v>1734.8200000000002</v>
      </c>
    </row>
    <row r="141" spans="1:21" ht="16" customHeight="1" x14ac:dyDescent="0.3">
      <c r="A141" s="14" t="s">
        <v>174</v>
      </c>
      <c r="B141" s="152"/>
      <c r="C141" s="150"/>
      <c r="D141" s="150"/>
      <c r="E141" s="149"/>
      <c r="F141" s="153"/>
      <c r="G141" s="152"/>
      <c r="H141" s="150"/>
      <c r="I141" s="150"/>
      <c r="J141" s="149"/>
      <c r="K141" s="153"/>
      <c r="L141" s="152"/>
      <c r="M141" s="150"/>
      <c r="N141" s="150"/>
      <c r="O141" s="149"/>
      <c r="P141" s="153"/>
      <c r="Q141" s="152">
        <f t="shared" si="14"/>
        <v>0</v>
      </c>
      <c r="R141" s="150">
        <f t="shared" si="15"/>
        <v>0</v>
      </c>
      <c r="S141" s="150">
        <f t="shared" si="16"/>
        <v>0</v>
      </c>
      <c r="T141" s="149">
        <f t="shared" si="17"/>
        <v>0</v>
      </c>
      <c r="U141" s="153">
        <f t="shared" si="18"/>
        <v>0</v>
      </c>
    </row>
    <row r="142" spans="1:21" ht="16" customHeight="1" x14ac:dyDescent="0.3">
      <c r="A142" s="14" t="s">
        <v>100</v>
      </c>
      <c r="B142" s="152">
        <v>70</v>
      </c>
      <c r="C142" s="150">
        <v>23.083000000000002</v>
      </c>
      <c r="D142" s="150">
        <v>26.050999999999998</v>
      </c>
      <c r="E142" s="149">
        <v>107</v>
      </c>
      <c r="F142" s="153">
        <v>34.221999999999994</v>
      </c>
      <c r="G142" s="152">
        <v>72</v>
      </c>
      <c r="H142" s="150">
        <v>48.762</v>
      </c>
      <c r="I142" s="150">
        <v>55.646999999999998</v>
      </c>
      <c r="J142" s="149">
        <v>88</v>
      </c>
      <c r="K142" s="153">
        <v>49.007000000000005</v>
      </c>
      <c r="L142" s="152">
        <v>0</v>
      </c>
      <c r="M142" s="150">
        <v>0</v>
      </c>
      <c r="N142" s="150">
        <v>0</v>
      </c>
      <c r="O142" s="149">
        <v>0</v>
      </c>
      <c r="P142" s="153">
        <v>0</v>
      </c>
      <c r="Q142" s="152">
        <f t="shared" si="14"/>
        <v>142</v>
      </c>
      <c r="R142" s="150">
        <f t="shared" si="15"/>
        <v>71.844999999999999</v>
      </c>
      <c r="S142" s="150">
        <f t="shared" si="16"/>
        <v>81.697999999999993</v>
      </c>
      <c r="T142" s="149">
        <f t="shared" si="17"/>
        <v>195</v>
      </c>
      <c r="U142" s="153">
        <f t="shared" si="18"/>
        <v>83.228999999999999</v>
      </c>
    </row>
    <row r="143" spans="1:21" ht="16" customHeight="1" x14ac:dyDescent="0.3">
      <c r="A143" s="14" t="s">
        <v>104</v>
      </c>
      <c r="B143" s="152">
        <v>14976</v>
      </c>
      <c r="C143" s="150">
        <v>6254.8669999999993</v>
      </c>
      <c r="D143" s="150">
        <v>6113.0889999999999</v>
      </c>
      <c r="E143" s="149">
        <v>1260</v>
      </c>
      <c r="F143" s="153">
        <v>372.33800000000002</v>
      </c>
      <c r="G143" s="152">
        <v>326</v>
      </c>
      <c r="H143" s="150">
        <v>316.16599999999994</v>
      </c>
      <c r="I143" s="150">
        <v>287.07900000000001</v>
      </c>
      <c r="J143" s="149">
        <v>307</v>
      </c>
      <c r="K143" s="153">
        <v>268.67599999999993</v>
      </c>
      <c r="L143" s="152">
        <v>34</v>
      </c>
      <c r="M143" s="150">
        <v>71.266999999999996</v>
      </c>
      <c r="N143" s="150">
        <v>64.454999999999998</v>
      </c>
      <c r="O143" s="149">
        <v>21</v>
      </c>
      <c r="P143" s="153">
        <v>31.959</v>
      </c>
      <c r="Q143" s="152">
        <f t="shared" si="14"/>
        <v>15336</v>
      </c>
      <c r="R143" s="150">
        <f t="shared" si="15"/>
        <v>6642.2999999999993</v>
      </c>
      <c r="S143" s="150">
        <f t="shared" si="16"/>
        <v>6464.6229999999996</v>
      </c>
      <c r="T143" s="149">
        <f t="shared" si="17"/>
        <v>1588</v>
      </c>
      <c r="U143" s="153">
        <f t="shared" si="18"/>
        <v>672.97299999999984</v>
      </c>
    </row>
    <row r="144" spans="1:21" ht="16" customHeight="1" x14ac:dyDescent="0.3">
      <c r="A144" s="14" t="s">
        <v>108</v>
      </c>
      <c r="B144" s="152">
        <v>855</v>
      </c>
      <c r="C144" s="150">
        <v>429.68100000000004</v>
      </c>
      <c r="D144" s="150">
        <v>432.065</v>
      </c>
      <c r="E144" s="149">
        <v>900</v>
      </c>
      <c r="F144" s="153">
        <v>381.28800000000007</v>
      </c>
      <c r="G144" s="152">
        <v>359</v>
      </c>
      <c r="H144" s="150">
        <v>166.904</v>
      </c>
      <c r="I144" s="150">
        <v>119.77</v>
      </c>
      <c r="J144" s="149">
        <v>278</v>
      </c>
      <c r="K144" s="153">
        <v>127.61800000000001</v>
      </c>
      <c r="L144" s="152">
        <v>25</v>
      </c>
      <c r="M144" s="150">
        <v>40.520000000000003</v>
      </c>
      <c r="N144" s="150">
        <v>23.42</v>
      </c>
      <c r="O144" s="149">
        <v>13</v>
      </c>
      <c r="P144" s="153">
        <v>18.64</v>
      </c>
      <c r="Q144" s="152">
        <f t="shared" si="14"/>
        <v>1239</v>
      </c>
      <c r="R144" s="150">
        <f t="shared" si="15"/>
        <v>637.10500000000002</v>
      </c>
      <c r="S144" s="150">
        <f t="shared" si="16"/>
        <v>575.255</v>
      </c>
      <c r="T144" s="149">
        <f t="shared" si="17"/>
        <v>1191</v>
      </c>
      <c r="U144" s="153">
        <f t="shared" si="18"/>
        <v>527.54600000000005</v>
      </c>
    </row>
    <row r="145" spans="1:21" ht="16" customHeight="1" thickBot="1" x14ac:dyDescent="0.35">
      <c r="A145" s="108" t="s">
        <v>175</v>
      </c>
      <c r="B145" s="154">
        <v>5</v>
      </c>
      <c r="C145" s="155">
        <v>0.60599999999999998</v>
      </c>
      <c r="D145" s="155">
        <v>8.6069999999999993</v>
      </c>
      <c r="E145" s="156">
        <v>28</v>
      </c>
      <c r="F145" s="157">
        <v>9.609</v>
      </c>
      <c r="G145" s="154">
        <v>2</v>
      </c>
      <c r="H145" s="155">
        <v>0.84000000000000008</v>
      </c>
      <c r="I145" s="155">
        <v>3.9510000000000001</v>
      </c>
      <c r="J145" s="156">
        <v>5</v>
      </c>
      <c r="K145" s="157">
        <v>1.62</v>
      </c>
      <c r="L145" s="154">
        <v>0</v>
      </c>
      <c r="M145" s="155">
        <v>0</v>
      </c>
      <c r="N145" s="155">
        <v>0</v>
      </c>
      <c r="O145" s="156">
        <v>0</v>
      </c>
      <c r="P145" s="157">
        <v>0</v>
      </c>
      <c r="Q145" s="154">
        <f t="shared" si="14"/>
        <v>7</v>
      </c>
      <c r="R145" s="155">
        <f t="shared" si="15"/>
        <v>1.4460000000000002</v>
      </c>
      <c r="S145" s="155">
        <f t="shared" si="16"/>
        <v>12.558</v>
      </c>
      <c r="T145" s="156">
        <f t="shared" si="17"/>
        <v>33</v>
      </c>
      <c r="U145" s="157">
        <f t="shared" si="18"/>
        <v>11.228999999999999</v>
      </c>
    </row>
    <row r="146" spans="1:21" ht="16" customHeight="1" thickBot="1" x14ac:dyDescent="0.35">
      <c r="A146" s="50" t="s">
        <v>6</v>
      </c>
      <c r="B146" s="117">
        <f>SUM(B108:B145)</f>
        <v>52876</v>
      </c>
      <c r="C146" s="129">
        <f>SUM(C108:C145)</f>
        <v>31981.070999999996</v>
      </c>
      <c r="D146" s="129">
        <f t="shared" ref="D146:U146" si="19">SUM(D108:D145)</f>
        <v>29944.349194399998</v>
      </c>
      <c r="E146" s="118">
        <f t="shared" si="19"/>
        <v>22544</v>
      </c>
      <c r="F146" s="129">
        <f t="shared" si="19"/>
        <v>8321.9449999999997</v>
      </c>
      <c r="G146" s="70">
        <f t="shared" si="19"/>
        <v>3229</v>
      </c>
      <c r="H146" s="127">
        <f t="shared" si="19"/>
        <v>3779.5399999999995</v>
      </c>
      <c r="I146" s="127">
        <f t="shared" si="19"/>
        <v>3218.1289999999995</v>
      </c>
      <c r="J146" s="65">
        <f t="shared" si="19"/>
        <v>3216</v>
      </c>
      <c r="K146" s="127">
        <f t="shared" si="19"/>
        <v>3029.9510000000005</v>
      </c>
      <c r="L146" s="70">
        <f t="shared" si="19"/>
        <v>571</v>
      </c>
      <c r="M146" s="127">
        <f t="shared" si="19"/>
        <v>12740.589</v>
      </c>
      <c r="N146" s="127">
        <f t="shared" si="19"/>
        <v>11850.726999999997</v>
      </c>
      <c r="O146" s="65">
        <f t="shared" si="19"/>
        <v>502</v>
      </c>
      <c r="P146" s="127">
        <f t="shared" si="19"/>
        <v>3895.3830000000003</v>
      </c>
      <c r="Q146" s="70">
        <f t="shared" si="19"/>
        <v>56676</v>
      </c>
      <c r="R146" s="127">
        <f t="shared" si="19"/>
        <v>48501.200000000012</v>
      </c>
      <c r="S146" s="127">
        <f t="shared" si="19"/>
        <v>45013.20519439999</v>
      </c>
      <c r="T146" s="65">
        <f t="shared" si="19"/>
        <v>26262</v>
      </c>
      <c r="U146" s="188">
        <f t="shared" si="19"/>
        <v>15247.279000000002</v>
      </c>
    </row>
    <row r="147" spans="1:21" ht="16" customHeight="1" thickBot="1" x14ac:dyDescent="0.35">
      <c r="A147" s="50" t="s">
        <v>159</v>
      </c>
      <c r="B147" s="54">
        <v>94</v>
      </c>
      <c r="C147" s="130">
        <v>9.6300000000000008</v>
      </c>
      <c r="D147" s="130">
        <v>11.393999999999998</v>
      </c>
      <c r="E147" s="72">
        <v>26</v>
      </c>
      <c r="F147" s="130">
        <v>2.2000000000000002</v>
      </c>
      <c r="G147" s="71">
        <v>0</v>
      </c>
      <c r="H147" s="130">
        <v>0</v>
      </c>
      <c r="I147" s="130">
        <v>0</v>
      </c>
      <c r="J147" s="69">
        <v>0</v>
      </c>
      <c r="K147" s="130">
        <v>0</v>
      </c>
      <c r="L147" s="71">
        <v>0</v>
      </c>
      <c r="M147" s="130">
        <v>0</v>
      </c>
      <c r="N147" s="130">
        <v>0</v>
      </c>
      <c r="O147" s="69">
        <v>0</v>
      </c>
      <c r="P147" s="130">
        <v>0</v>
      </c>
      <c r="Q147" s="66">
        <f t="shared" ref="Q147:U148" si="20">B147+G147+L147</f>
        <v>94</v>
      </c>
      <c r="R147" s="130">
        <f t="shared" si="20"/>
        <v>9.6300000000000008</v>
      </c>
      <c r="S147" s="130">
        <f t="shared" si="20"/>
        <v>11.393999999999998</v>
      </c>
      <c r="T147" s="62">
        <f t="shared" si="20"/>
        <v>26</v>
      </c>
      <c r="U147" s="190">
        <f t="shared" si="20"/>
        <v>2.2000000000000002</v>
      </c>
    </row>
    <row r="148" spans="1:21" ht="16" customHeight="1" thickBot="1" x14ac:dyDescent="0.35">
      <c r="A148" s="50" t="s">
        <v>164</v>
      </c>
      <c r="B148" s="70">
        <f t="shared" ref="B148:P148" si="21">B146+B147</f>
        <v>52970</v>
      </c>
      <c r="C148" s="131">
        <f t="shared" si="21"/>
        <v>31990.700999999997</v>
      </c>
      <c r="D148" s="131">
        <f t="shared" si="21"/>
        <v>29955.743194399998</v>
      </c>
      <c r="E148" s="70">
        <f t="shared" si="21"/>
        <v>22570</v>
      </c>
      <c r="F148" s="131">
        <f t="shared" si="21"/>
        <v>8324.1450000000004</v>
      </c>
      <c r="G148" s="70">
        <f t="shared" si="21"/>
        <v>3229</v>
      </c>
      <c r="H148" s="131">
        <f t="shared" si="21"/>
        <v>3779.5399999999995</v>
      </c>
      <c r="I148" s="131">
        <f t="shared" si="21"/>
        <v>3218.1289999999995</v>
      </c>
      <c r="J148" s="70">
        <f t="shared" si="21"/>
        <v>3216</v>
      </c>
      <c r="K148" s="131">
        <f t="shared" si="21"/>
        <v>3029.9510000000005</v>
      </c>
      <c r="L148" s="70">
        <f t="shared" si="21"/>
        <v>571</v>
      </c>
      <c r="M148" s="131">
        <f t="shared" si="21"/>
        <v>12740.589</v>
      </c>
      <c r="N148" s="131">
        <f t="shared" si="21"/>
        <v>11850.726999999997</v>
      </c>
      <c r="O148" s="70">
        <f t="shared" si="21"/>
        <v>502</v>
      </c>
      <c r="P148" s="131">
        <f t="shared" si="21"/>
        <v>3895.3830000000003</v>
      </c>
      <c r="Q148" s="87">
        <f t="shared" si="20"/>
        <v>56770</v>
      </c>
      <c r="R148" s="131">
        <f t="shared" si="20"/>
        <v>48510.829999999994</v>
      </c>
      <c r="S148" s="131">
        <f t="shared" si="20"/>
        <v>45024.599194399998</v>
      </c>
      <c r="T148" s="88">
        <f t="shared" si="20"/>
        <v>26288</v>
      </c>
      <c r="U148" s="189">
        <f t="shared" si="20"/>
        <v>15249.479000000001</v>
      </c>
    </row>
    <row r="149" spans="1:21" ht="16" customHeight="1" x14ac:dyDescent="0.3">
      <c r="A149" s="19"/>
      <c r="B149" s="10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10"/>
      <c r="R149" s="10"/>
      <c r="S149" s="10"/>
      <c r="T149" s="10"/>
      <c r="U149" s="10"/>
    </row>
    <row r="150" spans="1:21" ht="16" customHeight="1" x14ac:dyDescent="0.3">
      <c r="A150" s="19"/>
      <c r="B150" s="10"/>
      <c r="C150" s="10"/>
      <c r="D150" s="10"/>
      <c r="E150" s="10"/>
      <c r="F150" s="10"/>
      <c r="G150" s="10"/>
      <c r="H150" s="201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</row>
    <row r="151" spans="1:21" ht="16" customHeight="1" x14ac:dyDescent="0.3">
      <c r="A151" s="19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10"/>
      <c r="R151" s="10"/>
      <c r="S151" s="10"/>
      <c r="T151" s="10"/>
      <c r="U151" s="10"/>
    </row>
    <row r="152" spans="1:21" ht="16" customHeight="1" x14ac:dyDescent="0.3">
      <c r="A152" s="211" t="s">
        <v>145</v>
      </c>
      <c r="B152" s="211"/>
      <c r="C152" s="211"/>
      <c r="D152" s="211"/>
      <c r="E152" s="211"/>
      <c r="F152" s="211"/>
      <c r="G152" s="211"/>
      <c r="H152" s="211"/>
      <c r="I152" s="211"/>
      <c r="J152" s="211"/>
      <c r="K152" s="211"/>
      <c r="L152" s="211"/>
      <c r="M152" s="211"/>
      <c r="N152" s="211"/>
      <c r="O152" s="211"/>
      <c r="P152" s="211"/>
      <c r="Q152" s="211"/>
      <c r="R152" s="211"/>
      <c r="S152" s="211"/>
      <c r="T152" s="211"/>
      <c r="U152" s="211"/>
    </row>
    <row r="153" spans="1:21" ht="16" customHeight="1" x14ac:dyDescent="0.3">
      <c r="A153" s="212" t="s">
        <v>196</v>
      </c>
      <c r="B153" s="212"/>
      <c r="C153" s="212"/>
      <c r="D153" s="212"/>
      <c r="E153" s="212"/>
      <c r="F153" s="212"/>
      <c r="G153" s="212"/>
      <c r="H153" s="212"/>
      <c r="I153" s="212"/>
      <c r="J153" s="212"/>
      <c r="K153" s="212"/>
      <c r="L153" s="212"/>
      <c r="M153" s="212"/>
      <c r="N153" s="212"/>
      <c r="O153" s="212"/>
      <c r="P153" s="212"/>
      <c r="Q153" s="212"/>
      <c r="R153" s="212"/>
      <c r="S153" s="212"/>
      <c r="T153" s="212"/>
      <c r="U153" s="212"/>
    </row>
    <row r="154" spans="1:21" ht="16" customHeight="1" x14ac:dyDescent="0.3">
      <c r="A154" s="33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</row>
    <row r="155" spans="1:21" ht="16" customHeight="1" thickBot="1" x14ac:dyDescent="0.35">
      <c r="A155" s="34" t="s">
        <v>153</v>
      </c>
      <c r="U155" s="21" t="s">
        <v>193</v>
      </c>
    </row>
    <row r="156" spans="1:21" ht="16" customHeight="1" x14ac:dyDescent="0.3">
      <c r="A156" s="213" t="s">
        <v>136</v>
      </c>
      <c r="B156" s="216" t="s">
        <v>0</v>
      </c>
      <c r="C156" s="217"/>
      <c r="D156" s="217"/>
      <c r="E156" s="217"/>
      <c r="F156" s="218"/>
      <c r="G156" s="216" t="s">
        <v>1</v>
      </c>
      <c r="H156" s="217"/>
      <c r="I156" s="217"/>
      <c r="J156" s="217"/>
      <c r="K156" s="218"/>
      <c r="L156" s="216" t="s">
        <v>2</v>
      </c>
      <c r="M156" s="217"/>
      <c r="N156" s="217"/>
      <c r="O156" s="217"/>
      <c r="P156" s="218"/>
      <c r="Q156" s="219" t="s">
        <v>6</v>
      </c>
      <c r="R156" s="220"/>
      <c r="S156" s="220"/>
      <c r="T156" s="220"/>
      <c r="U156" s="221"/>
    </row>
    <row r="157" spans="1:21" ht="16" customHeight="1" x14ac:dyDescent="0.3">
      <c r="A157" s="214"/>
      <c r="B157" s="207" t="s">
        <v>178</v>
      </c>
      <c r="C157" s="208"/>
      <c r="D157" s="48" t="s">
        <v>179</v>
      </c>
      <c r="E157" s="205" t="s">
        <v>180</v>
      </c>
      <c r="F157" s="206"/>
      <c r="G157" s="207" t="s">
        <v>178</v>
      </c>
      <c r="H157" s="208"/>
      <c r="I157" s="48" t="s">
        <v>179</v>
      </c>
      <c r="J157" s="205" t="s">
        <v>180</v>
      </c>
      <c r="K157" s="206"/>
      <c r="L157" s="207" t="s">
        <v>178</v>
      </c>
      <c r="M157" s="208"/>
      <c r="N157" s="48" t="s">
        <v>179</v>
      </c>
      <c r="O157" s="205" t="s">
        <v>180</v>
      </c>
      <c r="P157" s="206"/>
      <c r="Q157" s="209" t="s">
        <v>178</v>
      </c>
      <c r="R157" s="210"/>
      <c r="S157" s="48" t="s">
        <v>179</v>
      </c>
      <c r="T157" s="205" t="s">
        <v>180</v>
      </c>
      <c r="U157" s="206"/>
    </row>
    <row r="158" spans="1:21" ht="31.5" customHeight="1" thickBot="1" x14ac:dyDescent="0.35">
      <c r="A158" s="214"/>
      <c r="B158" s="79" t="s">
        <v>186</v>
      </c>
      <c r="C158" s="80" t="s">
        <v>187</v>
      </c>
      <c r="D158" s="80" t="s">
        <v>12</v>
      </c>
      <c r="E158" s="80" t="s">
        <v>177</v>
      </c>
      <c r="F158" s="81" t="s">
        <v>12</v>
      </c>
      <c r="G158" s="79" t="s">
        <v>186</v>
      </c>
      <c r="H158" s="80" t="s">
        <v>187</v>
      </c>
      <c r="I158" s="80" t="s">
        <v>12</v>
      </c>
      <c r="J158" s="80" t="s">
        <v>177</v>
      </c>
      <c r="K158" s="81" t="s">
        <v>12</v>
      </c>
      <c r="L158" s="79" t="s">
        <v>186</v>
      </c>
      <c r="M158" s="80" t="s">
        <v>187</v>
      </c>
      <c r="N158" s="80" t="s">
        <v>12</v>
      </c>
      <c r="O158" s="80" t="s">
        <v>177</v>
      </c>
      <c r="P158" s="81" t="s">
        <v>12</v>
      </c>
      <c r="Q158" s="79" t="s">
        <v>186</v>
      </c>
      <c r="R158" s="80" t="s">
        <v>187</v>
      </c>
      <c r="S158" s="80" t="s">
        <v>12</v>
      </c>
      <c r="T158" s="80" t="s">
        <v>177</v>
      </c>
      <c r="U158" s="81" t="s">
        <v>12</v>
      </c>
    </row>
    <row r="159" spans="1:21" ht="16" customHeight="1" thickBot="1" x14ac:dyDescent="0.35">
      <c r="A159" s="215"/>
      <c r="B159" s="146">
        <v>1</v>
      </c>
      <c r="C159" s="147">
        <v>2</v>
      </c>
      <c r="D159" s="147">
        <v>3</v>
      </c>
      <c r="E159" s="147">
        <v>4</v>
      </c>
      <c r="F159" s="148">
        <v>5</v>
      </c>
      <c r="G159" s="82">
        <v>6</v>
      </c>
      <c r="H159" s="83">
        <v>7</v>
      </c>
      <c r="I159" s="83">
        <v>8</v>
      </c>
      <c r="J159" s="83">
        <v>9</v>
      </c>
      <c r="K159" s="84">
        <v>10</v>
      </c>
      <c r="L159" s="82">
        <v>11</v>
      </c>
      <c r="M159" s="83">
        <v>12</v>
      </c>
      <c r="N159" s="83">
        <v>13</v>
      </c>
      <c r="O159" s="83">
        <v>14</v>
      </c>
      <c r="P159" s="84">
        <v>15</v>
      </c>
      <c r="Q159" s="82" t="s">
        <v>181</v>
      </c>
      <c r="R159" s="83" t="s">
        <v>182</v>
      </c>
      <c r="S159" s="83" t="s">
        <v>183</v>
      </c>
      <c r="T159" s="83" t="s">
        <v>184</v>
      </c>
      <c r="U159" s="84" t="s">
        <v>185</v>
      </c>
    </row>
    <row r="160" spans="1:21" ht="16" customHeight="1" x14ac:dyDescent="0.3">
      <c r="A160" s="13" t="s">
        <v>16</v>
      </c>
      <c r="B160" s="66">
        <v>0</v>
      </c>
      <c r="C160" s="124">
        <v>0</v>
      </c>
      <c r="D160" s="124">
        <v>0</v>
      </c>
      <c r="E160" s="62">
        <v>0</v>
      </c>
      <c r="F160" s="151">
        <v>0</v>
      </c>
      <c r="G160" s="66">
        <v>0</v>
      </c>
      <c r="H160" s="124">
        <v>0</v>
      </c>
      <c r="I160" s="124">
        <v>0</v>
      </c>
      <c r="J160" s="62">
        <v>0</v>
      </c>
      <c r="K160" s="151">
        <v>0</v>
      </c>
      <c r="L160" s="66">
        <v>0</v>
      </c>
      <c r="M160" s="124">
        <v>0</v>
      </c>
      <c r="N160" s="124">
        <v>0</v>
      </c>
      <c r="O160" s="62">
        <v>0</v>
      </c>
      <c r="P160" s="151">
        <v>0</v>
      </c>
      <c r="Q160" s="66">
        <f t="shared" ref="Q160:Q194" si="22">B160+G160+L160</f>
        <v>0</v>
      </c>
      <c r="R160" s="124">
        <f t="shared" ref="R160:R194" si="23">C160+H160+M160</f>
        <v>0</v>
      </c>
      <c r="S160" s="124">
        <f t="shared" ref="S160:S194" si="24">D160+I160+N160</f>
        <v>0</v>
      </c>
      <c r="T160" s="62">
        <f t="shared" ref="T160:T194" si="25">E160+J160+O160</f>
        <v>0</v>
      </c>
      <c r="U160" s="151">
        <f t="shared" ref="U160:U194" si="26">F160+K160+P160</f>
        <v>0</v>
      </c>
    </row>
    <row r="161" spans="1:21" ht="16" customHeight="1" x14ac:dyDescent="0.3">
      <c r="A161" s="14" t="s">
        <v>20</v>
      </c>
      <c r="B161" s="152">
        <v>11</v>
      </c>
      <c r="C161" s="150">
        <v>6.6499999999999995</v>
      </c>
      <c r="D161" s="150">
        <v>22.471</v>
      </c>
      <c r="E161" s="149">
        <v>76</v>
      </c>
      <c r="F161" s="153">
        <v>25.548999999999999</v>
      </c>
      <c r="G161" s="152">
        <v>0</v>
      </c>
      <c r="H161" s="150">
        <v>0</v>
      </c>
      <c r="I161" s="150">
        <v>0.7</v>
      </c>
      <c r="J161" s="149">
        <v>0</v>
      </c>
      <c r="K161" s="153">
        <v>0</v>
      </c>
      <c r="L161" s="152">
        <v>0</v>
      </c>
      <c r="M161" s="150">
        <v>0</v>
      </c>
      <c r="N161" s="150">
        <v>0</v>
      </c>
      <c r="O161" s="149">
        <v>0</v>
      </c>
      <c r="P161" s="153">
        <v>0</v>
      </c>
      <c r="Q161" s="152">
        <f t="shared" si="22"/>
        <v>11</v>
      </c>
      <c r="R161" s="150">
        <f t="shared" si="23"/>
        <v>6.6499999999999995</v>
      </c>
      <c r="S161" s="150">
        <f t="shared" si="24"/>
        <v>23.170999999999999</v>
      </c>
      <c r="T161" s="149">
        <f t="shared" si="25"/>
        <v>76</v>
      </c>
      <c r="U161" s="153">
        <f t="shared" si="26"/>
        <v>25.548999999999999</v>
      </c>
    </row>
    <row r="162" spans="1:21" ht="16" customHeight="1" x14ac:dyDescent="0.3">
      <c r="A162" s="14" t="s">
        <v>25</v>
      </c>
      <c r="B162" s="152">
        <v>2</v>
      </c>
      <c r="C162" s="150">
        <v>0.88400000000000001</v>
      </c>
      <c r="D162" s="150">
        <v>1.9930000000000001</v>
      </c>
      <c r="E162" s="149">
        <v>5</v>
      </c>
      <c r="F162" s="153">
        <v>1.6</v>
      </c>
      <c r="G162" s="152">
        <v>1</v>
      </c>
      <c r="H162" s="150">
        <v>1.5149999999999999</v>
      </c>
      <c r="I162" s="150">
        <v>0</v>
      </c>
      <c r="J162" s="149">
        <v>2</v>
      </c>
      <c r="K162" s="153">
        <v>2.3129999999999997</v>
      </c>
      <c r="L162" s="152">
        <v>0</v>
      </c>
      <c r="M162" s="150">
        <v>0</v>
      </c>
      <c r="N162" s="150">
        <v>0.54700000000000004</v>
      </c>
      <c r="O162" s="149">
        <v>1</v>
      </c>
      <c r="P162" s="153">
        <v>1.32</v>
      </c>
      <c r="Q162" s="152">
        <f t="shared" si="22"/>
        <v>3</v>
      </c>
      <c r="R162" s="150">
        <f t="shared" si="23"/>
        <v>2.399</v>
      </c>
      <c r="S162" s="150">
        <f t="shared" si="24"/>
        <v>2.54</v>
      </c>
      <c r="T162" s="149">
        <f t="shared" si="25"/>
        <v>8</v>
      </c>
      <c r="U162" s="153">
        <f t="shared" si="26"/>
        <v>5.2329999999999997</v>
      </c>
    </row>
    <row r="163" spans="1:21" ht="16" customHeight="1" x14ac:dyDescent="0.3">
      <c r="A163" s="14" t="s">
        <v>30</v>
      </c>
      <c r="B163" s="152">
        <v>0</v>
      </c>
      <c r="C163" s="150">
        <v>0</v>
      </c>
      <c r="D163" s="150">
        <v>0</v>
      </c>
      <c r="E163" s="149">
        <v>0</v>
      </c>
      <c r="F163" s="153">
        <v>0</v>
      </c>
      <c r="G163" s="152">
        <v>0</v>
      </c>
      <c r="H163" s="150">
        <v>0</v>
      </c>
      <c r="I163" s="150">
        <v>0</v>
      </c>
      <c r="J163" s="149">
        <v>0</v>
      </c>
      <c r="K163" s="153">
        <v>0</v>
      </c>
      <c r="L163" s="152">
        <v>0</v>
      </c>
      <c r="M163" s="150">
        <v>0</v>
      </c>
      <c r="N163" s="150">
        <v>0</v>
      </c>
      <c r="O163" s="149">
        <v>0</v>
      </c>
      <c r="P163" s="153">
        <v>0</v>
      </c>
      <c r="Q163" s="152">
        <f t="shared" si="22"/>
        <v>0</v>
      </c>
      <c r="R163" s="150">
        <f t="shared" si="23"/>
        <v>0</v>
      </c>
      <c r="S163" s="150">
        <f t="shared" si="24"/>
        <v>0</v>
      </c>
      <c r="T163" s="149">
        <f t="shared" si="25"/>
        <v>0</v>
      </c>
      <c r="U163" s="153">
        <f t="shared" si="26"/>
        <v>0</v>
      </c>
    </row>
    <row r="164" spans="1:21" ht="16" customHeight="1" x14ac:dyDescent="0.3">
      <c r="A164" s="14" t="s">
        <v>35</v>
      </c>
      <c r="B164" s="152">
        <v>0</v>
      </c>
      <c r="C164" s="150">
        <v>0.5</v>
      </c>
      <c r="D164" s="150">
        <v>0</v>
      </c>
      <c r="E164" s="149">
        <v>1</v>
      </c>
      <c r="F164" s="153">
        <v>0.5</v>
      </c>
      <c r="G164" s="152"/>
      <c r="H164" s="150"/>
      <c r="I164" s="150"/>
      <c r="J164" s="149"/>
      <c r="K164" s="153"/>
      <c r="L164" s="152">
        <v>2</v>
      </c>
      <c r="M164" s="150">
        <v>4.016</v>
      </c>
      <c r="N164" s="150">
        <v>0</v>
      </c>
      <c r="O164" s="149">
        <v>5</v>
      </c>
      <c r="P164" s="153">
        <v>6.2279999999999998</v>
      </c>
      <c r="Q164" s="152">
        <f t="shared" si="22"/>
        <v>2</v>
      </c>
      <c r="R164" s="150">
        <f t="shared" si="23"/>
        <v>4.516</v>
      </c>
      <c r="S164" s="150">
        <f t="shared" si="24"/>
        <v>0</v>
      </c>
      <c r="T164" s="149">
        <f t="shared" si="25"/>
        <v>6</v>
      </c>
      <c r="U164" s="153">
        <f t="shared" si="26"/>
        <v>6.7279999999999998</v>
      </c>
    </row>
    <row r="165" spans="1:21" ht="16" customHeight="1" x14ac:dyDescent="0.3">
      <c r="A165" s="14" t="s">
        <v>40</v>
      </c>
      <c r="B165" s="152">
        <v>29</v>
      </c>
      <c r="C165" s="150">
        <v>8.9659999999999993</v>
      </c>
      <c r="D165" s="150">
        <v>7.7160000000000002</v>
      </c>
      <c r="E165" s="149">
        <v>25</v>
      </c>
      <c r="F165" s="153">
        <v>7.5990000000000002</v>
      </c>
      <c r="G165" s="152">
        <v>0</v>
      </c>
      <c r="H165" s="150">
        <v>0</v>
      </c>
      <c r="I165" s="150">
        <v>0</v>
      </c>
      <c r="J165" s="149">
        <v>0</v>
      </c>
      <c r="K165" s="153">
        <v>0</v>
      </c>
      <c r="L165" s="152">
        <v>0</v>
      </c>
      <c r="M165" s="150">
        <v>0</v>
      </c>
      <c r="N165" s="150">
        <v>0</v>
      </c>
      <c r="O165" s="149">
        <v>0</v>
      </c>
      <c r="P165" s="153">
        <v>0</v>
      </c>
      <c r="Q165" s="152">
        <f t="shared" si="22"/>
        <v>29</v>
      </c>
      <c r="R165" s="150">
        <f t="shared" si="23"/>
        <v>8.9659999999999993</v>
      </c>
      <c r="S165" s="150">
        <f t="shared" si="24"/>
        <v>7.7160000000000002</v>
      </c>
      <c r="T165" s="149">
        <f t="shared" si="25"/>
        <v>25</v>
      </c>
      <c r="U165" s="153">
        <f t="shared" si="26"/>
        <v>7.5990000000000002</v>
      </c>
    </row>
    <row r="166" spans="1:21" ht="16" customHeight="1" x14ac:dyDescent="0.3">
      <c r="A166" s="23" t="s">
        <v>43</v>
      </c>
      <c r="B166" s="152">
        <v>1</v>
      </c>
      <c r="C166" s="150">
        <v>2E-3</v>
      </c>
      <c r="D166" s="150">
        <v>0.78</v>
      </c>
      <c r="E166" s="149">
        <v>8</v>
      </c>
      <c r="F166" s="153">
        <v>2.4039999999999999</v>
      </c>
      <c r="G166" s="152">
        <v>0</v>
      </c>
      <c r="H166" s="150">
        <v>0</v>
      </c>
      <c r="I166" s="150">
        <v>0</v>
      </c>
      <c r="J166" s="149">
        <v>0</v>
      </c>
      <c r="K166" s="153">
        <v>0</v>
      </c>
      <c r="L166" s="152">
        <v>0</v>
      </c>
      <c r="M166" s="150">
        <v>0</v>
      </c>
      <c r="N166" s="150">
        <v>0</v>
      </c>
      <c r="O166" s="149">
        <v>0</v>
      </c>
      <c r="P166" s="153">
        <v>0</v>
      </c>
      <c r="Q166" s="152">
        <f t="shared" si="22"/>
        <v>1</v>
      </c>
      <c r="R166" s="150">
        <f t="shared" si="23"/>
        <v>2E-3</v>
      </c>
      <c r="S166" s="150">
        <f t="shared" si="24"/>
        <v>0.78</v>
      </c>
      <c r="T166" s="149">
        <f t="shared" si="25"/>
        <v>8</v>
      </c>
      <c r="U166" s="153">
        <f t="shared" si="26"/>
        <v>2.4039999999999999</v>
      </c>
    </row>
    <row r="167" spans="1:21" ht="16" customHeight="1" x14ac:dyDescent="0.3">
      <c r="A167" s="14" t="s">
        <v>47</v>
      </c>
      <c r="B167" s="152">
        <v>1374</v>
      </c>
      <c r="C167" s="150">
        <v>1261.5629999999999</v>
      </c>
      <c r="D167" s="150">
        <v>877.90200000000016</v>
      </c>
      <c r="E167" s="149">
        <v>2616</v>
      </c>
      <c r="F167" s="153">
        <v>1311.0099999999998</v>
      </c>
      <c r="G167" s="152">
        <v>139</v>
      </c>
      <c r="H167" s="150">
        <v>300.29700000000003</v>
      </c>
      <c r="I167" s="150">
        <v>206.16499999999996</v>
      </c>
      <c r="J167" s="149">
        <v>235</v>
      </c>
      <c r="K167" s="153">
        <v>313.25400000000002</v>
      </c>
      <c r="L167" s="152">
        <v>40</v>
      </c>
      <c r="M167" s="150">
        <v>235.16200000000001</v>
      </c>
      <c r="N167" s="150">
        <v>200.63900000000004</v>
      </c>
      <c r="O167" s="149">
        <v>82</v>
      </c>
      <c r="P167" s="153">
        <v>197.358</v>
      </c>
      <c r="Q167" s="152">
        <f t="shared" si="22"/>
        <v>1553</v>
      </c>
      <c r="R167" s="150">
        <f t="shared" si="23"/>
        <v>1797.0219999999999</v>
      </c>
      <c r="S167" s="150">
        <f t="shared" si="24"/>
        <v>1284.7060000000001</v>
      </c>
      <c r="T167" s="149">
        <f t="shared" si="25"/>
        <v>2933</v>
      </c>
      <c r="U167" s="153">
        <f t="shared" si="26"/>
        <v>1821.6219999999996</v>
      </c>
    </row>
    <row r="168" spans="1:21" ht="16" customHeight="1" x14ac:dyDescent="0.3">
      <c r="A168" s="14" t="s">
        <v>50</v>
      </c>
      <c r="B168" s="152">
        <v>1</v>
      </c>
      <c r="C168" s="150">
        <v>4.2380000000000004</v>
      </c>
      <c r="D168" s="150">
        <v>0</v>
      </c>
      <c r="E168" s="149">
        <v>5</v>
      </c>
      <c r="F168" s="153">
        <v>4.7170000000000005</v>
      </c>
      <c r="G168" s="152">
        <v>1</v>
      </c>
      <c r="H168" s="150">
        <v>2</v>
      </c>
      <c r="I168" s="150">
        <v>0</v>
      </c>
      <c r="J168" s="149">
        <v>5</v>
      </c>
      <c r="K168" s="153">
        <v>3.8759999999999999</v>
      </c>
      <c r="L168" s="152">
        <v>0</v>
      </c>
      <c r="M168" s="150">
        <v>0</v>
      </c>
      <c r="N168" s="150">
        <v>0</v>
      </c>
      <c r="O168" s="149">
        <v>0</v>
      </c>
      <c r="P168" s="153">
        <v>0</v>
      </c>
      <c r="Q168" s="152">
        <f t="shared" si="22"/>
        <v>2</v>
      </c>
      <c r="R168" s="150">
        <f t="shared" si="23"/>
        <v>6.2380000000000004</v>
      </c>
      <c r="S168" s="150">
        <f t="shared" si="24"/>
        <v>0</v>
      </c>
      <c r="T168" s="149">
        <f t="shared" si="25"/>
        <v>10</v>
      </c>
      <c r="U168" s="153">
        <f t="shared" si="26"/>
        <v>8.593</v>
      </c>
    </row>
    <row r="169" spans="1:21" ht="16" customHeight="1" x14ac:dyDescent="0.3">
      <c r="A169" s="14" t="s">
        <v>54</v>
      </c>
      <c r="B169" s="152">
        <v>0</v>
      </c>
      <c r="C169" s="150">
        <v>0</v>
      </c>
      <c r="D169" s="150">
        <v>0.43</v>
      </c>
      <c r="E169" s="149">
        <v>1</v>
      </c>
      <c r="F169" s="153">
        <v>0.25</v>
      </c>
      <c r="G169" s="152">
        <v>0</v>
      </c>
      <c r="H169" s="150">
        <v>0</v>
      </c>
      <c r="I169" s="150">
        <v>0</v>
      </c>
      <c r="J169" s="149">
        <v>0</v>
      </c>
      <c r="K169" s="153">
        <v>0</v>
      </c>
      <c r="L169" s="152">
        <v>0</v>
      </c>
      <c r="M169" s="150">
        <v>0</v>
      </c>
      <c r="N169" s="150">
        <v>0</v>
      </c>
      <c r="O169" s="149">
        <v>0</v>
      </c>
      <c r="P169" s="153">
        <v>0</v>
      </c>
      <c r="Q169" s="152">
        <f t="shared" si="22"/>
        <v>0</v>
      </c>
      <c r="R169" s="150">
        <f t="shared" si="23"/>
        <v>0</v>
      </c>
      <c r="S169" s="150">
        <f t="shared" si="24"/>
        <v>0.43</v>
      </c>
      <c r="T169" s="149">
        <f t="shared" si="25"/>
        <v>1</v>
      </c>
      <c r="U169" s="153">
        <f t="shared" si="26"/>
        <v>0.25</v>
      </c>
    </row>
    <row r="170" spans="1:21" ht="16" customHeight="1" x14ac:dyDescent="0.3">
      <c r="A170" s="14" t="s">
        <v>59</v>
      </c>
      <c r="B170" s="152">
        <v>1855</v>
      </c>
      <c r="C170" s="150">
        <v>1127.8210000000001</v>
      </c>
      <c r="D170" s="150">
        <v>695.77300000000002</v>
      </c>
      <c r="E170" s="149">
        <v>533</v>
      </c>
      <c r="F170" s="153">
        <v>194.41899999999998</v>
      </c>
      <c r="G170" s="152">
        <v>0</v>
      </c>
      <c r="H170" s="150">
        <v>0</v>
      </c>
      <c r="I170" s="150">
        <v>0</v>
      </c>
      <c r="J170" s="149">
        <v>0</v>
      </c>
      <c r="K170" s="153">
        <v>0</v>
      </c>
      <c r="L170" s="152">
        <v>1</v>
      </c>
      <c r="M170" s="150">
        <v>10.11</v>
      </c>
      <c r="N170" s="150">
        <v>10.32</v>
      </c>
      <c r="O170" s="149">
        <v>1</v>
      </c>
      <c r="P170" s="153">
        <v>0.36399999999999999</v>
      </c>
      <c r="Q170" s="152">
        <f t="shared" si="22"/>
        <v>1856</v>
      </c>
      <c r="R170" s="150">
        <f t="shared" si="23"/>
        <v>1137.931</v>
      </c>
      <c r="S170" s="150">
        <f t="shared" si="24"/>
        <v>706.09300000000007</v>
      </c>
      <c r="T170" s="149">
        <f t="shared" si="25"/>
        <v>534</v>
      </c>
      <c r="U170" s="153">
        <f t="shared" si="26"/>
        <v>194.78299999999999</v>
      </c>
    </row>
    <row r="171" spans="1:21" ht="16" customHeight="1" x14ac:dyDescent="0.3">
      <c r="A171" s="14" t="s">
        <v>64</v>
      </c>
      <c r="B171" s="152">
        <v>7</v>
      </c>
      <c r="C171" s="150">
        <v>16.783000000000001</v>
      </c>
      <c r="D171" s="150">
        <v>19.803000000000001</v>
      </c>
      <c r="E171" s="149">
        <v>11</v>
      </c>
      <c r="F171" s="153">
        <v>13.695</v>
      </c>
      <c r="G171" s="152">
        <v>0</v>
      </c>
      <c r="H171" s="150">
        <v>0</v>
      </c>
      <c r="I171" s="150">
        <v>0</v>
      </c>
      <c r="J171" s="149">
        <v>0</v>
      </c>
      <c r="K171" s="153">
        <v>0</v>
      </c>
      <c r="L171" s="152">
        <v>0</v>
      </c>
      <c r="M171" s="150">
        <v>0</v>
      </c>
      <c r="N171" s="150">
        <v>0</v>
      </c>
      <c r="O171" s="149">
        <v>0</v>
      </c>
      <c r="P171" s="153">
        <v>0</v>
      </c>
      <c r="Q171" s="152">
        <f t="shared" si="22"/>
        <v>7</v>
      </c>
      <c r="R171" s="150">
        <f t="shared" si="23"/>
        <v>16.783000000000001</v>
      </c>
      <c r="S171" s="150">
        <f t="shared" si="24"/>
        <v>19.803000000000001</v>
      </c>
      <c r="T171" s="149">
        <f t="shared" si="25"/>
        <v>11</v>
      </c>
      <c r="U171" s="153">
        <f t="shared" si="26"/>
        <v>13.695</v>
      </c>
    </row>
    <row r="172" spans="1:21" ht="16" customHeight="1" x14ac:dyDescent="0.3">
      <c r="A172" s="14" t="s">
        <v>68</v>
      </c>
      <c r="B172" s="152">
        <v>7</v>
      </c>
      <c r="C172" s="150">
        <v>4.109</v>
      </c>
      <c r="D172" s="150">
        <v>2.9530000000000003</v>
      </c>
      <c r="E172" s="149">
        <v>13</v>
      </c>
      <c r="F172" s="153">
        <v>7.4219999999999997</v>
      </c>
      <c r="G172" s="152">
        <v>0</v>
      </c>
      <c r="H172" s="150">
        <v>0</v>
      </c>
      <c r="I172" s="150">
        <v>0.318</v>
      </c>
      <c r="J172" s="149">
        <v>3</v>
      </c>
      <c r="K172" s="153">
        <v>1.8939999999999999</v>
      </c>
      <c r="L172" s="152">
        <v>2</v>
      </c>
      <c r="M172" s="150">
        <v>9.9039999999999999</v>
      </c>
      <c r="N172" s="150">
        <v>17.370999999999999</v>
      </c>
      <c r="O172" s="149">
        <v>3</v>
      </c>
      <c r="P172" s="153">
        <v>3.2569999999999997</v>
      </c>
      <c r="Q172" s="152">
        <f t="shared" si="22"/>
        <v>9</v>
      </c>
      <c r="R172" s="150">
        <f t="shared" si="23"/>
        <v>14.013</v>
      </c>
      <c r="S172" s="150">
        <f t="shared" si="24"/>
        <v>20.641999999999999</v>
      </c>
      <c r="T172" s="149">
        <f t="shared" si="25"/>
        <v>19</v>
      </c>
      <c r="U172" s="153">
        <f t="shared" si="26"/>
        <v>12.572999999999999</v>
      </c>
    </row>
    <row r="173" spans="1:21" ht="16" customHeight="1" x14ac:dyDescent="0.3">
      <c r="A173" s="14" t="s">
        <v>73</v>
      </c>
      <c r="B173" s="152">
        <v>19</v>
      </c>
      <c r="C173" s="150">
        <v>18.13</v>
      </c>
      <c r="D173" s="150">
        <v>13.095000000000002</v>
      </c>
      <c r="E173" s="149">
        <v>71</v>
      </c>
      <c r="F173" s="153">
        <v>45.683999999999997</v>
      </c>
      <c r="G173" s="152">
        <v>0</v>
      </c>
      <c r="H173" s="150">
        <v>0</v>
      </c>
      <c r="I173" s="150">
        <v>0</v>
      </c>
      <c r="J173" s="149">
        <v>0</v>
      </c>
      <c r="K173" s="153">
        <v>0</v>
      </c>
      <c r="L173" s="152">
        <v>0</v>
      </c>
      <c r="M173" s="150">
        <v>0</v>
      </c>
      <c r="N173" s="150">
        <v>0</v>
      </c>
      <c r="O173" s="149">
        <v>0</v>
      </c>
      <c r="P173" s="153">
        <v>0</v>
      </c>
      <c r="Q173" s="152">
        <f t="shared" si="22"/>
        <v>19</v>
      </c>
      <c r="R173" s="150">
        <f t="shared" si="23"/>
        <v>18.13</v>
      </c>
      <c r="S173" s="150">
        <f t="shared" si="24"/>
        <v>13.095000000000002</v>
      </c>
      <c r="T173" s="149">
        <f t="shared" si="25"/>
        <v>71</v>
      </c>
      <c r="U173" s="153">
        <f t="shared" si="26"/>
        <v>45.683999999999997</v>
      </c>
    </row>
    <row r="174" spans="1:21" ht="16" customHeight="1" x14ac:dyDescent="0.3">
      <c r="A174" s="14" t="s">
        <v>77</v>
      </c>
      <c r="B174" s="152">
        <v>128</v>
      </c>
      <c r="C174" s="150">
        <v>193.94000000000003</v>
      </c>
      <c r="D174" s="150">
        <v>168.49399999999997</v>
      </c>
      <c r="E174" s="149">
        <v>178</v>
      </c>
      <c r="F174" s="153">
        <v>115.929</v>
      </c>
      <c r="G174" s="152">
        <v>12</v>
      </c>
      <c r="H174" s="150">
        <v>48.854000000000006</v>
      </c>
      <c r="I174" s="150">
        <v>53.917000000000002</v>
      </c>
      <c r="J174" s="149">
        <v>10</v>
      </c>
      <c r="K174" s="153">
        <v>16.309000000000001</v>
      </c>
      <c r="L174" s="152">
        <v>76</v>
      </c>
      <c r="M174" s="150">
        <v>350.93700000000001</v>
      </c>
      <c r="N174" s="150">
        <v>277.589</v>
      </c>
      <c r="O174" s="149">
        <v>22</v>
      </c>
      <c r="P174" s="153">
        <v>73.347999999999999</v>
      </c>
      <c r="Q174" s="152">
        <f t="shared" si="22"/>
        <v>216</v>
      </c>
      <c r="R174" s="150">
        <f t="shared" si="23"/>
        <v>593.73099999999999</v>
      </c>
      <c r="S174" s="150">
        <f t="shared" si="24"/>
        <v>500</v>
      </c>
      <c r="T174" s="149">
        <f t="shared" si="25"/>
        <v>210</v>
      </c>
      <c r="U174" s="153">
        <f t="shared" si="26"/>
        <v>205.58600000000001</v>
      </c>
    </row>
    <row r="175" spans="1:21" ht="16" customHeight="1" x14ac:dyDescent="0.3">
      <c r="A175" s="14" t="s">
        <v>155</v>
      </c>
      <c r="B175" s="152">
        <v>6</v>
      </c>
      <c r="C175" s="150">
        <v>2.7269999999999999</v>
      </c>
      <c r="D175" s="150">
        <v>3.4390000000000001</v>
      </c>
      <c r="E175" s="149">
        <v>12</v>
      </c>
      <c r="F175" s="153">
        <v>4.9779999999999998</v>
      </c>
      <c r="G175" s="152">
        <v>0</v>
      </c>
      <c r="H175" s="150">
        <v>0</v>
      </c>
      <c r="I175" s="150">
        <v>1.552</v>
      </c>
      <c r="J175" s="149">
        <v>2</v>
      </c>
      <c r="K175" s="153">
        <v>1.5529999999999999</v>
      </c>
      <c r="L175" s="152">
        <v>1</v>
      </c>
      <c r="M175" s="150">
        <v>1.1830000000000001</v>
      </c>
      <c r="N175" s="150">
        <v>0.71600000000000008</v>
      </c>
      <c r="O175" s="149">
        <v>7</v>
      </c>
      <c r="P175" s="153">
        <v>3.9390000000000001</v>
      </c>
      <c r="Q175" s="152">
        <f t="shared" si="22"/>
        <v>7</v>
      </c>
      <c r="R175" s="150">
        <f t="shared" si="23"/>
        <v>3.91</v>
      </c>
      <c r="S175" s="150">
        <f t="shared" si="24"/>
        <v>5.7069999999999999</v>
      </c>
      <c r="T175" s="149">
        <f t="shared" si="25"/>
        <v>21</v>
      </c>
      <c r="U175" s="153">
        <f t="shared" si="26"/>
        <v>10.469999999999999</v>
      </c>
    </row>
    <row r="176" spans="1:21" ht="16" customHeight="1" x14ac:dyDescent="0.3">
      <c r="A176" s="14" t="s">
        <v>82</v>
      </c>
      <c r="B176" s="152">
        <v>36</v>
      </c>
      <c r="C176" s="150">
        <v>47.63</v>
      </c>
      <c r="D176" s="150">
        <v>24.082999999999998</v>
      </c>
      <c r="E176" s="149">
        <v>175</v>
      </c>
      <c r="F176" s="153">
        <v>132.45400000000001</v>
      </c>
      <c r="G176" s="152">
        <v>2</v>
      </c>
      <c r="H176" s="150">
        <v>2.64</v>
      </c>
      <c r="I176" s="150">
        <v>2.64</v>
      </c>
      <c r="J176" s="149">
        <v>0</v>
      </c>
      <c r="K176" s="153">
        <v>0</v>
      </c>
      <c r="L176" s="152">
        <v>0</v>
      </c>
      <c r="M176" s="150">
        <v>0</v>
      </c>
      <c r="N176" s="150">
        <v>0</v>
      </c>
      <c r="O176" s="149">
        <v>0</v>
      </c>
      <c r="P176" s="153">
        <v>0</v>
      </c>
      <c r="Q176" s="152">
        <f t="shared" si="22"/>
        <v>38</v>
      </c>
      <c r="R176" s="150">
        <f t="shared" si="23"/>
        <v>50.27</v>
      </c>
      <c r="S176" s="150">
        <f t="shared" si="24"/>
        <v>26.722999999999999</v>
      </c>
      <c r="T176" s="149">
        <f t="shared" si="25"/>
        <v>175</v>
      </c>
      <c r="U176" s="153">
        <f t="shared" si="26"/>
        <v>132.45400000000001</v>
      </c>
    </row>
    <row r="177" spans="1:21" ht="16" customHeight="1" x14ac:dyDescent="0.3">
      <c r="A177" s="14" t="s">
        <v>86</v>
      </c>
      <c r="B177" s="152">
        <v>10</v>
      </c>
      <c r="C177" s="150">
        <v>11.678000000000001</v>
      </c>
      <c r="D177" s="150">
        <v>6.2649999999999997</v>
      </c>
      <c r="E177" s="149">
        <v>14</v>
      </c>
      <c r="F177" s="153">
        <v>17.880000000000003</v>
      </c>
      <c r="G177" s="152">
        <v>4</v>
      </c>
      <c r="H177" s="150">
        <v>6.2050000000000001</v>
      </c>
      <c r="I177" s="150">
        <v>4.1390000000000002</v>
      </c>
      <c r="J177" s="149">
        <v>4</v>
      </c>
      <c r="K177" s="153">
        <v>6.282</v>
      </c>
      <c r="L177" s="152">
        <v>0</v>
      </c>
      <c r="M177" s="150">
        <v>0</v>
      </c>
      <c r="N177" s="150">
        <v>0</v>
      </c>
      <c r="O177" s="149">
        <v>0</v>
      </c>
      <c r="P177" s="153">
        <v>0</v>
      </c>
      <c r="Q177" s="152">
        <f t="shared" si="22"/>
        <v>14</v>
      </c>
      <c r="R177" s="150">
        <f t="shared" si="23"/>
        <v>17.883000000000003</v>
      </c>
      <c r="S177" s="150">
        <f t="shared" si="24"/>
        <v>10.404</v>
      </c>
      <c r="T177" s="149">
        <f t="shared" si="25"/>
        <v>18</v>
      </c>
      <c r="U177" s="153">
        <f t="shared" si="26"/>
        <v>24.162000000000003</v>
      </c>
    </row>
    <row r="178" spans="1:21" ht="16" customHeight="1" x14ac:dyDescent="0.3">
      <c r="A178" s="14" t="s">
        <v>90</v>
      </c>
      <c r="B178" s="152"/>
      <c r="C178" s="150"/>
      <c r="D178" s="150"/>
      <c r="E178" s="149"/>
      <c r="F178" s="153"/>
      <c r="G178" s="152"/>
      <c r="H178" s="150"/>
      <c r="I178" s="150"/>
      <c r="J178" s="149"/>
      <c r="K178" s="153"/>
      <c r="L178" s="152"/>
      <c r="M178" s="150"/>
      <c r="N178" s="150"/>
      <c r="O178" s="149"/>
      <c r="P178" s="153"/>
      <c r="Q178" s="152">
        <f t="shared" si="22"/>
        <v>0</v>
      </c>
      <c r="R178" s="150">
        <f t="shared" si="23"/>
        <v>0</v>
      </c>
      <c r="S178" s="150">
        <f t="shared" si="24"/>
        <v>0</v>
      </c>
      <c r="T178" s="149">
        <f t="shared" si="25"/>
        <v>0</v>
      </c>
      <c r="U178" s="153">
        <f t="shared" si="26"/>
        <v>0</v>
      </c>
    </row>
    <row r="179" spans="1:21" ht="16" customHeight="1" x14ac:dyDescent="0.3">
      <c r="A179" s="14" t="s">
        <v>94</v>
      </c>
      <c r="B179" s="152">
        <v>1887</v>
      </c>
      <c r="C179" s="150">
        <v>1237.3509999999997</v>
      </c>
      <c r="D179" s="150">
        <v>862.49499999999989</v>
      </c>
      <c r="E179" s="149">
        <v>2715</v>
      </c>
      <c r="F179" s="153">
        <v>1296.556</v>
      </c>
      <c r="G179" s="152">
        <v>91</v>
      </c>
      <c r="H179" s="150">
        <v>229.04899999999998</v>
      </c>
      <c r="I179" s="150">
        <v>208.99900000000002</v>
      </c>
      <c r="J179" s="149">
        <v>155</v>
      </c>
      <c r="K179" s="153">
        <v>196.29899999999998</v>
      </c>
      <c r="L179" s="152">
        <v>39</v>
      </c>
      <c r="M179" s="150">
        <v>146.02000000000001</v>
      </c>
      <c r="N179" s="150">
        <v>140.809</v>
      </c>
      <c r="O179" s="149">
        <v>63</v>
      </c>
      <c r="P179" s="153">
        <v>80.588000000000008</v>
      </c>
      <c r="Q179" s="152">
        <f t="shared" si="22"/>
        <v>2017</v>
      </c>
      <c r="R179" s="150">
        <f t="shared" si="23"/>
        <v>1612.4199999999996</v>
      </c>
      <c r="S179" s="150">
        <f t="shared" si="24"/>
        <v>1212.3029999999999</v>
      </c>
      <c r="T179" s="149">
        <f t="shared" si="25"/>
        <v>2933</v>
      </c>
      <c r="U179" s="153">
        <f t="shared" si="26"/>
        <v>1573.443</v>
      </c>
    </row>
    <row r="180" spans="1:21" ht="16" customHeight="1" x14ac:dyDescent="0.3">
      <c r="A180" s="14" t="s">
        <v>97</v>
      </c>
      <c r="B180" s="152">
        <v>0</v>
      </c>
      <c r="C180" s="150">
        <v>0</v>
      </c>
      <c r="D180" s="150">
        <v>0</v>
      </c>
      <c r="E180" s="149">
        <v>0</v>
      </c>
      <c r="F180" s="153">
        <v>0</v>
      </c>
      <c r="G180" s="152">
        <v>0</v>
      </c>
      <c r="H180" s="150">
        <v>0</v>
      </c>
      <c r="I180" s="150">
        <v>0</v>
      </c>
      <c r="J180" s="149">
        <v>0</v>
      </c>
      <c r="K180" s="153">
        <v>0</v>
      </c>
      <c r="L180" s="152">
        <v>0</v>
      </c>
      <c r="M180" s="150">
        <v>0</v>
      </c>
      <c r="N180" s="150">
        <v>0</v>
      </c>
      <c r="O180" s="149">
        <v>0</v>
      </c>
      <c r="P180" s="153">
        <v>0</v>
      </c>
      <c r="Q180" s="152">
        <f t="shared" si="22"/>
        <v>0</v>
      </c>
      <c r="R180" s="150">
        <f t="shared" si="23"/>
        <v>0</v>
      </c>
      <c r="S180" s="150">
        <f t="shared" si="24"/>
        <v>0</v>
      </c>
      <c r="T180" s="149">
        <f t="shared" si="25"/>
        <v>0</v>
      </c>
      <c r="U180" s="153">
        <f t="shared" si="26"/>
        <v>0</v>
      </c>
    </row>
    <row r="181" spans="1:21" ht="16" customHeight="1" x14ac:dyDescent="0.3">
      <c r="A181" s="14" t="s">
        <v>101</v>
      </c>
      <c r="B181" s="152">
        <v>0</v>
      </c>
      <c r="C181" s="150">
        <v>0</v>
      </c>
      <c r="D181" s="150">
        <v>6.3E-2</v>
      </c>
      <c r="E181" s="149">
        <v>1</v>
      </c>
      <c r="F181" s="153">
        <v>0.13600000000000001</v>
      </c>
      <c r="G181" s="152">
        <v>0</v>
      </c>
      <c r="H181" s="150">
        <v>0</v>
      </c>
      <c r="I181" s="150">
        <v>0</v>
      </c>
      <c r="J181" s="149">
        <v>0</v>
      </c>
      <c r="K181" s="153">
        <v>0</v>
      </c>
      <c r="L181" s="152">
        <v>0</v>
      </c>
      <c r="M181" s="150">
        <v>0</v>
      </c>
      <c r="N181" s="150">
        <v>0</v>
      </c>
      <c r="O181" s="149">
        <v>0</v>
      </c>
      <c r="P181" s="153">
        <v>0</v>
      </c>
      <c r="Q181" s="152">
        <f t="shared" si="22"/>
        <v>0</v>
      </c>
      <c r="R181" s="150">
        <f t="shared" si="23"/>
        <v>0</v>
      </c>
      <c r="S181" s="150">
        <f t="shared" si="24"/>
        <v>6.3E-2</v>
      </c>
      <c r="T181" s="149">
        <f t="shared" si="25"/>
        <v>1</v>
      </c>
      <c r="U181" s="153">
        <f t="shared" si="26"/>
        <v>0.13600000000000001</v>
      </c>
    </row>
    <row r="182" spans="1:21" ht="16" customHeight="1" x14ac:dyDescent="0.3">
      <c r="A182" s="14" t="s">
        <v>105</v>
      </c>
      <c r="B182" s="152">
        <v>34</v>
      </c>
      <c r="C182" s="150">
        <v>27.972999999999999</v>
      </c>
      <c r="D182" s="150">
        <v>13.178000000000001</v>
      </c>
      <c r="E182" s="149">
        <v>44</v>
      </c>
      <c r="F182" s="153">
        <v>38.950000000000003</v>
      </c>
      <c r="G182" s="152">
        <v>0</v>
      </c>
      <c r="H182" s="150">
        <v>0</v>
      </c>
      <c r="I182" s="150">
        <v>0</v>
      </c>
      <c r="J182" s="149">
        <v>0</v>
      </c>
      <c r="K182" s="153">
        <v>0</v>
      </c>
      <c r="L182" s="152">
        <v>0</v>
      </c>
      <c r="M182" s="150">
        <v>0</v>
      </c>
      <c r="N182" s="150">
        <v>0</v>
      </c>
      <c r="O182" s="149">
        <v>0</v>
      </c>
      <c r="P182" s="153">
        <v>0</v>
      </c>
      <c r="Q182" s="152">
        <f t="shared" si="22"/>
        <v>34</v>
      </c>
      <c r="R182" s="150">
        <f t="shared" si="23"/>
        <v>27.972999999999999</v>
      </c>
      <c r="S182" s="150">
        <f t="shared" si="24"/>
        <v>13.178000000000001</v>
      </c>
      <c r="T182" s="149">
        <f t="shared" si="25"/>
        <v>44</v>
      </c>
      <c r="U182" s="153">
        <f t="shared" si="26"/>
        <v>38.950000000000003</v>
      </c>
    </row>
    <row r="183" spans="1:21" ht="16" customHeight="1" x14ac:dyDescent="0.3">
      <c r="A183" s="14" t="s">
        <v>109</v>
      </c>
      <c r="B183" s="152">
        <v>0</v>
      </c>
      <c r="C183" s="150">
        <v>0</v>
      </c>
      <c r="D183" s="150">
        <v>0</v>
      </c>
      <c r="E183" s="149">
        <v>1</v>
      </c>
      <c r="F183" s="153">
        <v>0.52200000000000002</v>
      </c>
      <c r="G183" s="152"/>
      <c r="H183" s="150"/>
      <c r="I183" s="150"/>
      <c r="J183" s="149"/>
      <c r="K183" s="153"/>
      <c r="L183" s="152"/>
      <c r="M183" s="150"/>
      <c r="N183" s="150"/>
      <c r="O183" s="149"/>
      <c r="P183" s="153"/>
      <c r="Q183" s="152">
        <f t="shared" si="22"/>
        <v>0</v>
      </c>
      <c r="R183" s="150">
        <f t="shared" si="23"/>
        <v>0</v>
      </c>
      <c r="S183" s="150">
        <f t="shared" si="24"/>
        <v>0</v>
      </c>
      <c r="T183" s="149">
        <f t="shared" si="25"/>
        <v>1</v>
      </c>
      <c r="U183" s="153">
        <f t="shared" si="26"/>
        <v>0.52200000000000002</v>
      </c>
    </row>
    <row r="184" spans="1:21" ht="16" customHeight="1" x14ac:dyDescent="0.3">
      <c r="A184" s="14" t="s">
        <v>167</v>
      </c>
      <c r="B184" s="152">
        <v>11</v>
      </c>
      <c r="C184" s="150">
        <v>16.148</v>
      </c>
      <c r="D184" s="150">
        <v>9.4870000000000019</v>
      </c>
      <c r="E184" s="149">
        <v>51</v>
      </c>
      <c r="F184" s="153">
        <v>29.747</v>
      </c>
      <c r="G184" s="152">
        <v>0</v>
      </c>
      <c r="H184" s="150">
        <v>0</v>
      </c>
      <c r="I184" s="150">
        <v>0</v>
      </c>
      <c r="J184" s="149">
        <v>4</v>
      </c>
      <c r="K184" s="153">
        <v>0.14099999999999999</v>
      </c>
      <c r="L184" s="152">
        <v>0</v>
      </c>
      <c r="M184" s="150">
        <v>0</v>
      </c>
      <c r="N184" s="150">
        <v>0</v>
      </c>
      <c r="O184" s="149">
        <v>0</v>
      </c>
      <c r="P184" s="153">
        <v>0</v>
      </c>
      <c r="Q184" s="152">
        <f t="shared" si="22"/>
        <v>11</v>
      </c>
      <c r="R184" s="150">
        <f t="shared" si="23"/>
        <v>16.148</v>
      </c>
      <c r="S184" s="150">
        <f t="shared" si="24"/>
        <v>9.4870000000000019</v>
      </c>
      <c r="T184" s="149">
        <f t="shared" si="25"/>
        <v>55</v>
      </c>
      <c r="U184" s="153">
        <f t="shared" si="26"/>
        <v>29.887999999999998</v>
      </c>
    </row>
    <row r="185" spans="1:21" ht="16" customHeight="1" x14ac:dyDescent="0.3">
      <c r="A185" s="14" t="s">
        <v>112</v>
      </c>
      <c r="B185" s="152">
        <v>433</v>
      </c>
      <c r="C185" s="150">
        <v>593.995</v>
      </c>
      <c r="D185" s="150">
        <v>628.85599999999999</v>
      </c>
      <c r="E185" s="149">
        <v>654</v>
      </c>
      <c r="F185" s="153">
        <v>450.01000000000005</v>
      </c>
      <c r="G185" s="152">
        <v>41</v>
      </c>
      <c r="H185" s="150">
        <v>129.15</v>
      </c>
      <c r="I185" s="150">
        <v>140.15600000000001</v>
      </c>
      <c r="J185" s="149">
        <v>47</v>
      </c>
      <c r="K185" s="153">
        <v>74.388999999999996</v>
      </c>
      <c r="L185" s="152">
        <v>71</v>
      </c>
      <c r="M185" s="150">
        <v>491.66699999999997</v>
      </c>
      <c r="N185" s="150">
        <v>428.12900000000002</v>
      </c>
      <c r="O185" s="149">
        <v>60</v>
      </c>
      <c r="P185" s="153">
        <v>179.358</v>
      </c>
      <c r="Q185" s="152">
        <f t="shared" si="22"/>
        <v>545</v>
      </c>
      <c r="R185" s="150">
        <f t="shared" si="23"/>
        <v>1214.8119999999999</v>
      </c>
      <c r="S185" s="150">
        <f t="shared" si="24"/>
        <v>1197.1410000000001</v>
      </c>
      <c r="T185" s="149">
        <f t="shared" si="25"/>
        <v>761</v>
      </c>
      <c r="U185" s="153">
        <f t="shared" si="26"/>
        <v>703.75700000000006</v>
      </c>
    </row>
    <row r="186" spans="1:21" ht="16" customHeight="1" x14ac:dyDescent="0.3">
      <c r="A186" s="14" t="s">
        <v>115</v>
      </c>
      <c r="B186" s="152"/>
      <c r="C186" s="150"/>
      <c r="D186" s="150"/>
      <c r="E186" s="149"/>
      <c r="F186" s="153"/>
      <c r="G186" s="152"/>
      <c r="H186" s="150"/>
      <c r="I186" s="150"/>
      <c r="J186" s="149"/>
      <c r="K186" s="153"/>
      <c r="L186" s="152"/>
      <c r="M186" s="150"/>
      <c r="N186" s="150"/>
      <c r="O186" s="149"/>
      <c r="P186" s="153"/>
      <c r="Q186" s="152">
        <f t="shared" si="22"/>
        <v>0</v>
      </c>
      <c r="R186" s="150">
        <f t="shared" si="23"/>
        <v>0</v>
      </c>
      <c r="S186" s="150">
        <f t="shared" si="24"/>
        <v>0</v>
      </c>
      <c r="T186" s="149">
        <f t="shared" si="25"/>
        <v>0</v>
      </c>
      <c r="U186" s="153">
        <f t="shared" si="26"/>
        <v>0</v>
      </c>
    </row>
    <row r="187" spans="1:21" ht="16" customHeight="1" x14ac:dyDescent="0.3">
      <c r="A187" s="14" t="s">
        <v>118</v>
      </c>
      <c r="B187" s="152">
        <v>225</v>
      </c>
      <c r="C187" s="150">
        <v>232.85900000000004</v>
      </c>
      <c r="D187" s="150">
        <v>81.439999999999984</v>
      </c>
      <c r="E187" s="149">
        <v>392</v>
      </c>
      <c r="F187" s="153">
        <v>277.91900000000004</v>
      </c>
      <c r="G187" s="152">
        <v>11</v>
      </c>
      <c r="H187" s="150">
        <v>14.847000000000001</v>
      </c>
      <c r="I187" s="150">
        <v>11.280000000000001</v>
      </c>
      <c r="J187" s="149">
        <v>15</v>
      </c>
      <c r="K187" s="153">
        <v>16.387</v>
      </c>
      <c r="L187" s="152">
        <v>6</v>
      </c>
      <c r="M187" s="150">
        <v>12.242999999999999</v>
      </c>
      <c r="N187" s="150">
        <v>7.3439999999999994</v>
      </c>
      <c r="O187" s="149">
        <v>10</v>
      </c>
      <c r="P187" s="153">
        <v>19.005000000000003</v>
      </c>
      <c r="Q187" s="152">
        <f t="shared" si="22"/>
        <v>242</v>
      </c>
      <c r="R187" s="150">
        <f t="shared" si="23"/>
        <v>259.94900000000007</v>
      </c>
      <c r="S187" s="150">
        <f t="shared" si="24"/>
        <v>100.06399999999998</v>
      </c>
      <c r="T187" s="149">
        <f t="shared" si="25"/>
        <v>417</v>
      </c>
      <c r="U187" s="153">
        <f t="shared" si="26"/>
        <v>313.31100000000004</v>
      </c>
    </row>
    <row r="188" spans="1:21" ht="16" customHeight="1" x14ac:dyDescent="0.3">
      <c r="A188" s="14" t="s">
        <v>156</v>
      </c>
      <c r="B188" s="152">
        <v>106</v>
      </c>
      <c r="C188" s="150">
        <v>48.031999999999996</v>
      </c>
      <c r="D188" s="150">
        <v>63.293000000000006</v>
      </c>
      <c r="E188" s="149">
        <v>175</v>
      </c>
      <c r="F188" s="153">
        <v>90.522999999999996</v>
      </c>
      <c r="G188" s="152">
        <v>4</v>
      </c>
      <c r="H188" s="150">
        <v>16.143000000000001</v>
      </c>
      <c r="I188" s="150">
        <v>14.826999999999998</v>
      </c>
      <c r="J188" s="149">
        <v>10</v>
      </c>
      <c r="K188" s="153">
        <v>14.738</v>
      </c>
      <c r="L188" s="152">
        <v>1</v>
      </c>
      <c r="M188" s="150">
        <v>7.3959999999999999</v>
      </c>
      <c r="N188" s="150">
        <v>7.5180000000000007</v>
      </c>
      <c r="O188" s="149">
        <v>6</v>
      </c>
      <c r="P188" s="153">
        <v>10.036999999999999</v>
      </c>
      <c r="Q188" s="152">
        <f t="shared" si="22"/>
        <v>111</v>
      </c>
      <c r="R188" s="150">
        <f t="shared" si="23"/>
        <v>71.570999999999998</v>
      </c>
      <c r="S188" s="150">
        <f t="shared" si="24"/>
        <v>85.638000000000005</v>
      </c>
      <c r="T188" s="149">
        <f t="shared" si="25"/>
        <v>191</v>
      </c>
      <c r="U188" s="153">
        <f t="shared" si="26"/>
        <v>115.298</v>
      </c>
    </row>
    <row r="189" spans="1:21" ht="16" customHeight="1" x14ac:dyDescent="0.3">
      <c r="A189" s="14" t="s">
        <v>121</v>
      </c>
      <c r="B189" s="152"/>
      <c r="C189" s="150"/>
      <c r="D189" s="150"/>
      <c r="E189" s="149"/>
      <c r="F189" s="153"/>
      <c r="G189" s="152"/>
      <c r="H189" s="150"/>
      <c r="I189" s="150"/>
      <c r="J189" s="149"/>
      <c r="K189" s="153"/>
      <c r="L189" s="152"/>
      <c r="M189" s="150"/>
      <c r="N189" s="150"/>
      <c r="O189" s="149"/>
      <c r="P189" s="153"/>
      <c r="Q189" s="152">
        <f t="shared" si="22"/>
        <v>0</v>
      </c>
      <c r="R189" s="150">
        <f t="shared" si="23"/>
        <v>0</v>
      </c>
      <c r="S189" s="150">
        <f t="shared" si="24"/>
        <v>0</v>
      </c>
      <c r="T189" s="149">
        <f t="shared" si="25"/>
        <v>0</v>
      </c>
      <c r="U189" s="153">
        <f t="shared" si="26"/>
        <v>0</v>
      </c>
    </row>
    <row r="190" spans="1:21" ht="16" customHeight="1" x14ac:dyDescent="0.3">
      <c r="A190" s="14" t="s">
        <v>124</v>
      </c>
      <c r="B190" s="152">
        <v>11</v>
      </c>
      <c r="C190" s="150">
        <v>14.168999999999999</v>
      </c>
      <c r="D190" s="150">
        <v>4.1509999999999998</v>
      </c>
      <c r="E190" s="149">
        <v>32</v>
      </c>
      <c r="F190" s="153">
        <v>17.486000000000001</v>
      </c>
      <c r="G190" s="152">
        <v>0</v>
      </c>
      <c r="H190" s="150">
        <v>0</v>
      </c>
      <c r="I190" s="150">
        <v>0</v>
      </c>
      <c r="J190" s="149">
        <v>0</v>
      </c>
      <c r="K190" s="153">
        <v>0</v>
      </c>
      <c r="L190" s="152">
        <v>0</v>
      </c>
      <c r="M190" s="150">
        <v>0</v>
      </c>
      <c r="N190" s="150">
        <v>0</v>
      </c>
      <c r="O190" s="149">
        <v>0</v>
      </c>
      <c r="P190" s="153">
        <v>0</v>
      </c>
      <c r="Q190" s="152">
        <f t="shared" si="22"/>
        <v>11</v>
      </c>
      <c r="R190" s="150">
        <f t="shared" si="23"/>
        <v>14.168999999999999</v>
      </c>
      <c r="S190" s="150">
        <f t="shared" si="24"/>
        <v>4.1509999999999998</v>
      </c>
      <c r="T190" s="149">
        <f t="shared" si="25"/>
        <v>32</v>
      </c>
      <c r="U190" s="153">
        <f t="shared" si="26"/>
        <v>17.486000000000001</v>
      </c>
    </row>
    <row r="191" spans="1:21" ht="16" customHeight="1" thickBot="1" x14ac:dyDescent="0.35">
      <c r="A191" s="14" t="s">
        <v>127</v>
      </c>
      <c r="B191" s="154">
        <v>0</v>
      </c>
      <c r="C191" s="155">
        <v>0</v>
      </c>
      <c r="D191" s="155">
        <v>0.28299999999999997</v>
      </c>
      <c r="E191" s="156">
        <v>0</v>
      </c>
      <c r="F191" s="157">
        <v>0</v>
      </c>
      <c r="G191" s="154">
        <v>0</v>
      </c>
      <c r="H191" s="155">
        <v>0</v>
      </c>
      <c r="I191" s="155">
        <v>0</v>
      </c>
      <c r="J191" s="156">
        <v>0</v>
      </c>
      <c r="K191" s="157">
        <v>0</v>
      </c>
      <c r="L191" s="154">
        <v>0</v>
      </c>
      <c r="M191" s="155">
        <v>0</v>
      </c>
      <c r="N191" s="155">
        <v>0</v>
      </c>
      <c r="O191" s="156">
        <v>0</v>
      </c>
      <c r="P191" s="157">
        <v>0</v>
      </c>
      <c r="Q191" s="154">
        <f t="shared" si="22"/>
        <v>0</v>
      </c>
      <c r="R191" s="155">
        <f t="shared" si="23"/>
        <v>0</v>
      </c>
      <c r="S191" s="155">
        <f t="shared" si="24"/>
        <v>0.28299999999999997</v>
      </c>
      <c r="T191" s="156">
        <f t="shared" si="25"/>
        <v>0</v>
      </c>
      <c r="U191" s="157">
        <f t="shared" si="26"/>
        <v>0</v>
      </c>
    </row>
    <row r="192" spans="1:21" ht="16" customHeight="1" thickBot="1" x14ac:dyDescent="0.35">
      <c r="A192" s="50" t="s">
        <v>6</v>
      </c>
      <c r="B192" s="117">
        <f>SUM(B160:B191)</f>
        <v>6193</v>
      </c>
      <c r="C192" s="159">
        <f t="shared" ref="C192:P192" si="27">SUM(C160:C191)</f>
        <v>4876.1480000000001</v>
      </c>
      <c r="D192" s="159">
        <f t="shared" si="27"/>
        <v>3508.4429999999998</v>
      </c>
      <c r="E192" s="117">
        <f t="shared" si="27"/>
        <v>7809</v>
      </c>
      <c r="F192" s="159">
        <f t="shared" si="27"/>
        <v>4087.9389999999994</v>
      </c>
      <c r="G192" s="70">
        <f t="shared" si="27"/>
        <v>306</v>
      </c>
      <c r="H192" s="131">
        <f t="shared" si="27"/>
        <v>750.69999999999993</v>
      </c>
      <c r="I192" s="131">
        <f t="shared" si="27"/>
        <v>644.69299999999998</v>
      </c>
      <c r="J192" s="70">
        <f t="shared" si="27"/>
        <v>492</v>
      </c>
      <c r="K192" s="131">
        <f t="shared" si="27"/>
        <v>647.43499999999995</v>
      </c>
      <c r="L192" s="70">
        <f t="shared" si="27"/>
        <v>239</v>
      </c>
      <c r="M192" s="131">
        <f t="shared" si="27"/>
        <v>1268.6379999999999</v>
      </c>
      <c r="N192" s="131">
        <f t="shared" si="27"/>
        <v>1090.982</v>
      </c>
      <c r="O192" s="70">
        <f t="shared" si="27"/>
        <v>260</v>
      </c>
      <c r="P192" s="131">
        <f t="shared" si="27"/>
        <v>574.80200000000002</v>
      </c>
      <c r="Q192" s="70">
        <f t="shared" si="22"/>
        <v>6738</v>
      </c>
      <c r="R192" s="131">
        <f t="shared" si="23"/>
        <v>6895.4859999999999</v>
      </c>
      <c r="S192" s="131">
        <f t="shared" si="24"/>
        <v>5244.1179999999995</v>
      </c>
      <c r="T192" s="70">
        <f t="shared" si="25"/>
        <v>8561</v>
      </c>
      <c r="U192" s="189">
        <f t="shared" si="26"/>
        <v>5310.1759999999995</v>
      </c>
    </row>
    <row r="193" spans="1:21" ht="16" customHeight="1" thickBot="1" x14ac:dyDescent="0.35">
      <c r="A193" s="50" t="s">
        <v>159</v>
      </c>
      <c r="B193" s="54">
        <v>0</v>
      </c>
      <c r="C193" s="130">
        <v>0</v>
      </c>
      <c r="D193" s="130">
        <v>3.4000000000000002E-2</v>
      </c>
      <c r="E193" s="55">
        <v>0</v>
      </c>
      <c r="F193" s="130">
        <v>0</v>
      </c>
      <c r="G193" s="66">
        <v>0</v>
      </c>
      <c r="H193" s="130">
        <v>0</v>
      </c>
      <c r="I193" s="130">
        <v>0</v>
      </c>
      <c r="J193" s="62">
        <v>0</v>
      </c>
      <c r="K193" s="130">
        <v>0</v>
      </c>
      <c r="L193" s="66">
        <v>0</v>
      </c>
      <c r="M193" s="130">
        <v>0</v>
      </c>
      <c r="N193" s="130">
        <v>0</v>
      </c>
      <c r="O193" s="62">
        <v>0</v>
      </c>
      <c r="P193" s="130">
        <v>0</v>
      </c>
      <c r="Q193" s="66">
        <f t="shared" si="22"/>
        <v>0</v>
      </c>
      <c r="R193" s="130">
        <f t="shared" si="23"/>
        <v>0</v>
      </c>
      <c r="S193" s="130">
        <f t="shared" si="24"/>
        <v>3.4000000000000002E-2</v>
      </c>
      <c r="T193" s="62">
        <f t="shared" si="25"/>
        <v>0</v>
      </c>
      <c r="U193" s="190">
        <f t="shared" si="26"/>
        <v>0</v>
      </c>
    </row>
    <row r="194" spans="1:21" ht="16" customHeight="1" thickBot="1" x14ac:dyDescent="0.35">
      <c r="A194" s="50" t="s">
        <v>163</v>
      </c>
      <c r="B194" s="70">
        <f t="shared" ref="B194:P194" si="28">B192+B193</f>
        <v>6193</v>
      </c>
      <c r="C194" s="131">
        <f t="shared" si="28"/>
        <v>4876.1480000000001</v>
      </c>
      <c r="D194" s="131">
        <f t="shared" si="28"/>
        <v>3508.4769999999999</v>
      </c>
      <c r="E194" s="70">
        <f t="shared" si="28"/>
        <v>7809</v>
      </c>
      <c r="F194" s="131">
        <f t="shared" si="28"/>
        <v>4087.9389999999994</v>
      </c>
      <c r="G194" s="70">
        <f t="shared" si="28"/>
        <v>306</v>
      </c>
      <c r="H194" s="131">
        <f t="shared" si="28"/>
        <v>750.69999999999993</v>
      </c>
      <c r="I194" s="131">
        <f t="shared" si="28"/>
        <v>644.69299999999998</v>
      </c>
      <c r="J194" s="70">
        <f t="shared" si="28"/>
        <v>492</v>
      </c>
      <c r="K194" s="131">
        <f t="shared" si="28"/>
        <v>647.43499999999995</v>
      </c>
      <c r="L194" s="70">
        <f t="shared" si="28"/>
        <v>239</v>
      </c>
      <c r="M194" s="131">
        <f t="shared" si="28"/>
        <v>1268.6379999999999</v>
      </c>
      <c r="N194" s="131">
        <f t="shared" si="28"/>
        <v>1090.982</v>
      </c>
      <c r="O194" s="70">
        <f t="shared" si="28"/>
        <v>260</v>
      </c>
      <c r="P194" s="131">
        <f t="shared" si="28"/>
        <v>574.80200000000002</v>
      </c>
      <c r="Q194" s="70">
        <f t="shared" si="22"/>
        <v>6738</v>
      </c>
      <c r="R194" s="131">
        <f t="shared" si="23"/>
        <v>6895.4859999999999</v>
      </c>
      <c r="S194" s="131">
        <f t="shared" si="24"/>
        <v>5244.152</v>
      </c>
      <c r="T194" s="70">
        <f t="shared" si="25"/>
        <v>8561</v>
      </c>
      <c r="U194" s="189">
        <f t="shared" si="26"/>
        <v>5310.1759999999995</v>
      </c>
    </row>
    <row r="195" spans="1:21" ht="16" customHeight="1" x14ac:dyDescent="0.3">
      <c r="A195" s="19"/>
      <c r="B195" s="10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10"/>
      <c r="R195" s="10"/>
      <c r="S195" s="10"/>
      <c r="T195" s="10"/>
      <c r="U195" s="10"/>
    </row>
    <row r="196" spans="1:21" ht="16" customHeight="1" x14ac:dyDescent="0.3">
      <c r="A196" s="19"/>
      <c r="B196" s="46"/>
      <c r="C196" s="46"/>
      <c r="D196" s="46"/>
      <c r="E196" s="46"/>
      <c r="F196" s="46"/>
      <c r="G196" s="46"/>
      <c r="H196" s="46"/>
      <c r="I196" s="46"/>
      <c r="J196" s="46"/>
      <c r="K196" s="46"/>
      <c r="L196" s="46"/>
      <c r="M196" s="46"/>
      <c r="N196" s="46"/>
      <c r="O196" s="46"/>
      <c r="P196" s="46"/>
      <c r="Q196" s="46"/>
      <c r="R196" s="46"/>
      <c r="S196" s="46"/>
      <c r="T196" s="46"/>
      <c r="U196" s="46"/>
    </row>
    <row r="197" spans="1:21" ht="16" customHeight="1" x14ac:dyDescent="0.3">
      <c r="A197" s="19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10"/>
      <c r="R197" s="10"/>
      <c r="S197" s="10"/>
      <c r="T197" s="10"/>
      <c r="U197" s="10"/>
    </row>
    <row r="198" spans="1:21" ht="16" customHeight="1" x14ac:dyDescent="0.3">
      <c r="A198" s="19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10"/>
      <c r="R198" s="10"/>
      <c r="S198" s="10"/>
      <c r="T198" s="10"/>
      <c r="U198" s="10"/>
    </row>
    <row r="199" spans="1:21" ht="16" customHeight="1" x14ac:dyDescent="0.3">
      <c r="A199" s="19"/>
      <c r="B199" s="10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10"/>
      <c r="R199" s="10"/>
      <c r="S199" s="10"/>
      <c r="T199" s="10"/>
      <c r="U199" s="10"/>
    </row>
    <row r="200" spans="1:21" ht="16" customHeight="1" x14ac:dyDescent="0.3">
      <c r="A200" s="19"/>
      <c r="B200" s="10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10"/>
      <c r="R200" s="10"/>
      <c r="S200" s="10"/>
      <c r="T200" s="10"/>
      <c r="U200" s="10"/>
    </row>
    <row r="201" spans="1:21" ht="16" customHeight="1" x14ac:dyDescent="0.3">
      <c r="A201" s="19"/>
      <c r="B201" s="10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10"/>
      <c r="R201" s="10"/>
      <c r="S201" s="10"/>
      <c r="T201" s="10"/>
      <c r="U201" s="10"/>
    </row>
    <row r="202" spans="1:21" ht="16" customHeight="1" x14ac:dyDescent="0.3">
      <c r="A202" s="19"/>
      <c r="B202" s="10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10"/>
      <c r="R202" s="10"/>
      <c r="S202" s="10"/>
      <c r="T202" s="10"/>
      <c r="U202" s="10"/>
    </row>
    <row r="203" spans="1:21" ht="16" customHeight="1" x14ac:dyDescent="0.3">
      <c r="A203" s="211" t="s">
        <v>145</v>
      </c>
      <c r="B203" s="211"/>
      <c r="C203" s="211"/>
      <c r="D203" s="211"/>
      <c r="E203" s="211"/>
      <c r="F203" s="211"/>
      <c r="G203" s="211"/>
      <c r="H203" s="211"/>
      <c r="I203" s="211"/>
      <c r="J203" s="211"/>
      <c r="K203" s="211"/>
      <c r="L203" s="211"/>
      <c r="M203" s="211"/>
      <c r="N203" s="211"/>
      <c r="O203" s="211"/>
      <c r="P203" s="211"/>
      <c r="Q203" s="211"/>
      <c r="R203" s="211"/>
      <c r="S203" s="211"/>
      <c r="T203" s="211"/>
      <c r="U203" s="211"/>
    </row>
    <row r="204" spans="1:21" ht="16" customHeight="1" x14ac:dyDescent="0.3">
      <c r="A204" s="212" t="s">
        <v>196</v>
      </c>
      <c r="B204" s="212"/>
      <c r="C204" s="212"/>
      <c r="D204" s="212"/>
      <c r="E204" s="212"/>
      <c r="F204" s="212"/>
      <c r="G204" s="212"/>
      <c r="H204" s="212"/>
      <c r="I204" s="212"/>
      <c r="J204" s="212"/>
      <c r="K204" s="212"/>
      <c r="L204" s="212"/>
      <c r="M204" s="212"/>
      <c r="N204" s="212"/>
      <c r="O204" s="212"/>
      <c r="P204" s="212"/>
      <c r="Q204" s="212"/>
      <c r="R204" s="212"/>
      <c r="S204" s="212"/>
      <c r="T204" s="212"/>
      <c r="U204" s="212"/>
    </row>
    <row r="205" spans="1:21" ht="16" customHeight="1" x14ac:dyDescent="0.3">
      <c r="A205" s="33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</row>
    <row r="206" spans="1:21" ht="16" customHeight="1" thickBot="1" x14ac:dyDescent="0.35">
      <c r="A206" s="35" t="s">
        <v>7</v>
      </c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1" t="s">
        <v>193</v>
      </c>
    </row>
    <row r="207" spans="1:21" ht="16" customHeight="1" x14ac:dyDescent="0.3">
      <c r="A207" s="213" t="s">
        <v>136</v>
      </c>
      <c r="B207" s="216" t="s">
        <v>0</v>
      </c>
      <c r="C207" s="217"/>
      <c r="D207" s="217"/>
      <c r="E207" s="217"/>
      <c r="F207" s="218"/>
      <c r="G207" s="216" t="s">
        <v>1</v>
      </c>
      <c r="H207" s="217"/>
      <c r="I207" s="217"/>
      <c r="J207" s="217"/>
      <c r="K207" s="218"/>
      <c r="L207" s="216" t="s">
        <v>2</v>
      </c>
      <c r="M207" s="217"/>
      <c r="N207" s="217"/>
      <c r="O207" s="217"/>
      <c r="P207" s="218"/>
      <c r="Q207" s="219" t="s">
        <v>6</v>
      </c>
      <c r="R207" s="220"/>
      <c r="S207" s="220"/>
      <c r="T207" s="220"/>
      <c r="U207" s="221"/>
    </row>
    <row r="208" spans="1:21" ht="16" customHeight="1" x14ac:dyDescent="0.3">
      <c r="A208" s="214"/>
      <c r="B208" s="207" t="s">
        <v>178</v>
      </c>
      <c r="C208" s="208"/>
      <c r="D208" s="48" t="s">
        <v>179</v>
      </c>
      <c r="E208" s="205" t="s">
        <v>180</v>
      </c>
      <c r="F208" s="206"/>
      <c r="G208" s="207" t="s">
        <v>178</v>
      </c>
      <c r="H208" s="208"/>
      <c r="I208" s="48" t="s">
        <v>179</v>
      </c>
      <c r="J208" s="205" t="s">
        <v>180</v>
      </c>
      <c r="K208" s="206"/>
      <c r="L208" s="207" t="s">
        <v>178</v>
      </c>
      <c r="M208" s="208"/>
      <c r="N208" s="48" t="s">
        <v>179</v>
      </c>
      <c r="O208" s="205" t="s">
        <v>180</v>
      </c>
      <c r="P208" s="206"/>
      <c r="Q208" s="209" t="s">
        <v>178</v>
      </c>
      <c r="R208" s="210"/>
      <c r="S208" s="48" t="s">
        <v>179</v>
      </c>
      <c r="T208" s="205" t="s">
        <v>180</v>
      </c>
      <c r="U208" s="206"/>
    </row>
    <row r="209" spans="1:21" ht="36.75" customHeight="1" thickBot="1" x14ac:dyDescent="0.35">
      <c r="A209" s="214"/>
      <c r="B209" s="79" t="s">
        <v>186</v>
      </c>
      <c r="C209" s="80" t="s">
        <v>187</v>
      </c>
      <c r="D209" s="80" t="s">
        <v>12</v>
      </c>
      <c r="E209" s="80" t="s">
        <v>177</v>
      </c>
      <c r="F209" s="81" t="s">
        <v>12</v>
      </c>
      <c r="G209" s="79" t="s">
        <v>186</v>
      </c>
      <c r="H209" s="80" t="s">
        <v>187</v>
      </c>
      <c r="I209" s="80" t="s">
        <v>12</v>
      </c>
      <c r="J209" s="80" t="s">
        <v>177</v>
      </c>
      <c r="K209" s="81" t="s">
        <v>12</v>
      </c>
      <c r="L209" s="79" t="s">
        <v>186</v>
      </c>
      <c r="M209" s="80" t="s">
        <v>187</v>
      </c>
      <c r="N209" s="80" t="s">
        <v>12</v>
      </c>
      <c r="O209" s="80" t="s">
        <v>177</v>
      </c>
      <c r="P209" s="81" t="s">
        <v>12</v>
      </c>
      <c r="Q209" s="79" t="s">
        <v>186</v>
      </c>
      <c r="R209" s="80" t="s">
        <v>187</v>
      </c>
      <c r="S209" s="80" t="s">
        <v>12</v>
      </c>
      <c r="T209" s="80" t="s">
        <v>177</v>
      </c>
      <c r="U209" s="81" t="s">
        <v>12</v>
      </c>
    </row>
    <row r="210" spans="1:21" ht="16" customHeight="1" thickBot="1" x14ac:dyDescent="0.35">
      <c r="A210" s="215"/>
      <c r="B210" s="146">
        <v>1</v>
      </c>
      <c r="C210" s="147">
        <v>2</v>
      </c>
      <c r="D210" s="147">
        <v>3</v>
      </c>
      <c r="E210" s="147">
        <v>4</v>
      </c>
      <c r="F210" s="148">
        <v>5</v>
      </c>
      <c r="G210" s="82">
        <v>6</v>
      </c>
      <c r="H210" s="83">
        <v>7</v>
      </c>
      <c r="I210" s="83">
        <v>8</v>
      </c>
      <c r="J210" s="83">
        <v>9</v>
      </c>
      <c r="K210" s="84">
        <v>10</v>
      </c>
      <c r="L210" s="82">
        <v>11</v>
      </c>
      <c r="M210" s="82">
        <v>12</v>
      </c>
      <c r="N210" s="83">
        <v>13</v>
      </c>
      <c r="O210" s="83">
        <v>14</v>
      </c>
      <c r="P210" s="84">
        <v>15</v>
      </c>
      <c r="Q210" s="82" t="s">
        <v>181</v>
      </c>
      <c r="R210" s="83" t="s">
        <v>182</v>
      </c>
      <c r="S210" s="83" t="s">
        <v>183</v>
      </c>
      <c r="T210" s="83" t="s">
        <v>184</v>
      </c>
      <c r="U210" s="84" t="s">
        <v>185</v>
      </c>
    </row>
    <row r="211" spans="1:21" ht="16" customHeight="1" x14ac:dyDescent="0.3">
      <c r="A211" s="160" t="s">
        <v>17</v>
      </c>
      <c r="B211" s="66">
        <v>476</v>
      </c>
      <c r="C211" s="124">
        <v>373.41</v>
      </c>
      <c r="D211" s="124">
        <v>321.24099999999999</v>
      </c>
      <c r="E211" s="62">
        <v>287</v>
      </c>
      <c r="F211" s="151">
        <v>98.669999999999987</v>
      </c>
      <c r="G211" s="66">
        <v>0</v>
      </c>
      <c r="H211" s="124">
        <v>0</v>
      </c>
      <c r="I211" s="124">
        <v>0</v>
      </c>
      <c r="J211" s="62">
        <v>0</v>
      </c>
      <c r="K211" s="151">
        <v>0</v>
      </c>
      <c r="L211" s="66">
        <v>1</v>
      </c>
      <c r="M211" s="124">
        <v>530.87</v>
      </c>
      <c r="N211" s="124">
        <v>597.822</v>
      </c>
      <c r="O211" s="62">
        <v>1</v>
      </c>
      <c r="P211" s="151">
        <v>34.206000000000003</v>
      </c>
      <c r="Q211" s="66">
        <f t="shared" ref="Q211:Q222" si="29">B211+G211+L211</f>
        <v>477</v>
      </c>
      <c r="R211" s="124">
        <f t="shared" ref="R211:R222" si="30">C211+H211+M211</f>
        <v>904.28</v>
      </c>
      <c r="S211" s="124">
        <f t="shared" ref="S211:S222" si="31">D211+I211+N211</f>
        <v>919.06299999999999</v>
      </c>
      <c r="T211" s="62">
        <f t="shared" ref="T211:T222" si="32">E211+J211+O211</f>
        <v>288</v>
      </c>
      <c r="U211" s="151">
        <f t="shared" ref="U211:U222" si="33">F211+K211+P211</f>
        <v>132.87599999999998</v>
      </c>
    </row>
    <row r="212" spans="1:21" ht="16" customHeight="1" x14ac:dyDescent="0.3">
      <c r="A212" s="14" t="s">
        <v>21</v>
      </c>
      <c r="B212" s="152">
        <v>9</v>
      </c>
      <c r="C212" s="150">
        <v>11.750999999999999</v>
      </c>
      <c r="D212" s="150">
        <v>4.319</v>
      </c>
      <c r="E212" s="149">
        <v>39</v>
      </c>
      <c r="F212" s="153">
        <v>24.489000000000001</v>
      </c>
      <c r="G212" s="152">
        <v>0</v>
      </c>
      <c r="H212" s="150">
        <v>0</v>
      </c>
      <c r="I212" s="150">
        <v>0</v>
      </c>
      <c r="J212" s="149">
        <v>0</v>
      </c>
      <c r="K212" s="153">
        <v>0</v>
      </c>
      <c r="L212" s="152">
        <v>1</v>
      </c>
      <c r="M212" s="150">
        <v>387.10699999999997</v>
      </c>
      <c r="N212" s="150">
        <v>322.87200000000001</v>
      </c>
      <c r="O212" s="149">
        <v>1</v>
      </c>
      <c r="P212" s="153">
        <v>73.164999999999992</v>
      </c>
      <c r="Q212" s="152">
        <f t="shared" si="29"/>
        <v>10</v>
      </c>
      <c r="R212" s="150">
        <f t="shared" si="30"/>
        <v>398.85799999999995</v>
      </c>
      <c r="S212" s="150">
        <f t="shared" si="31"/>
        <v>327.19100000000003</v>
      </c>
      <c r="T212" s="149">
        <f t="shared" si="32"/>
        <v>40</v>
      </c>
      <c r="U212" s="153">
        <f t="shared" si="33"/>
        <v>97.653999999999996</v>
      </c>
    </row>
    <row r="213" spans="1:21" ht="16" customHeight="1" x14ac:dyDescent="0.3">
      <c r="A213" s="14" t="s">
        <v>151</v>
      </c>
      <c r="B213" s="152">
        <v>9</v>
      </c>
      <c r="C213" s="150">
        <v>15.05</v>
      </c>
      <c r="D213" s="150">
        <v>0.71599999999999997</v>
      </c>
      <c r="E213" s="149">
        <v>11</v>
      </c>
      <c r="F213" s="153">
        <v>17.713999999999999</v>
      </c>
      <c r="G213" s="152">
        <v>0</v>
      </c>
      <c r="H213" s="150">
        <v>0</v>
      </c>
      <c r="I213" s="150">
        <v>0</v>
      </c>
      <c r="J213" s="149">
        <v>0</v>
      </c>
      <c r="K213" s="153">
        <v>0</v>
      </c>
      <c r="L213" s="152">
        <v>0</v>
      </c>
      <c r="M213" s="150">
        <v>0</v>
      </c>
      <c r="N213" s="150">
        <v>0</v>
      </c>
      <c r="O213" s="149">
        <v>0</v>
      </c>
      <c r="P213" s="153">
        <v>0</v>
      </c>
      <c r="Q213" s="152">
        <f t="shared" si="29"/>
        <v>9</v>
      </c>
      <c r="R213" s="150">
        <f t="shared" si="30"/>
        <v>15.05</v>
      </c>
      <c r="S213" s="150">
        <f t="shared" si="31"/>
        <v>0.71599999999999997</v>
      </c>
      <c r="T213" s="149">
        <f t="shared" si="32"/>
        <v>11</v>
      </c>
      <c r="U213" s="153">
        <f t="shared" si="33"/>
        <v>17.713999999999999</v>
      </c>
    </row>
    <row r="214" spans="1:21" ht="16" customHeight="1" x14ac:dyDescent="0.3">
      <c r="A214" s="14" t="s">
        <v>152</v>
      </c>
      <c r="B214" s="152">
        <v>3</v>
      </c>
      <c r="C214" s="150">
        <v>6.04</v>
      </c>
      <c r="D214" s="150">
        <v>4.9000000000000002E-2</v>
      </c>
      <c r="E214" s="149">
        <v>4</v>
      </c>
      <c r="F214" s="153">
        <v>7.9909999999999997</v>
      </c>
      <c r="G214" s="152">
        <v>0</v>
      </c>
      <c r="H214" s="150">
        <v>0</v>
      </c>
      <c r="I214" s="150">
        <v>0</v>
      </c>
      <c r="J214" s="149">
        <v>0</v>
      </c>
      <c r="K214" s="153">
        <v>0</v>
      </c>
      <c r="L214" s="152">
        <v>0</v>
      </c>
      <c r="M214" s="150">
        <v>0</v>
      </c>
      <c r="N214" s="150">
        <v>0</v>
      </c>
      <c r="O214" s="149">
        <v>0</v>
      </c>
      <c r="P214" s="153">
        <v>0</v>
      </c>
      <c r="Q214" s="152">
        <f t="shared" si="29"/>
        <v>3</v>
      </c>
      <c r="R214" s="150">
        <f t="shared" si="30"/>
        <v>6.04</v>
      </c>
      <c r="S214" s="150">
        <f t="shared" si="31"/>
        <v>4.9000000000000002E-2</v>
      </c>
      <c r="T214" s="149">
        <f t="shared" si="32"/>
        <v>4</v>
      </c>
      <c r="U214" s="153">
        <f t="shared" si="33"/>
        <v>7.9909999999999997</v>
      </c>
    </row>
    <row r="215" spans="1:21" ht="16" customHeight="1" x14ac:dyDescent="0.3">
      <c r="A215" s="14" t="s">
        <v>26</v>
      </c>
      <c r="B215" s="152">
        <v>5</v>
      </c>
      <c r="C215" s="150">
        <v>5.2960000000000003</v>
      </c>
      <c r="D215" s="150">
        <v>12.283999999999999</v>
      </c>
      <c r="E215" s="149">
        <v>33</v>
      </c>
      <c r="F215" s="153">
        <v>15.206000000000001</v>
      </c>
      <c r="G215" s="152">
        <v>0</v>
      </c>
      <c r="H215" s="150">
        <v>0</v>
      </c>
      <c r="I215" s="150">
        <v>0</v>
      </c>
      <c r="J215" s="149">
        <v>0</v>
      </c>
      <c r="K215" s="153">
        <v>0</v>
      </c>
      <c r="L215" s="152">
        <v>1</v>
      </c>
      <c r="M215" s="150">
        <v>735.04100000000005</v>
      </c>
      <c r="N215" s="150">
        <v>805.71899999999994</v>
      </c>
      <c r="O215" s="149">
        <v>2</v>
      </c>
      <c r="P215" s="153">
        <v>45.893000000000001</v>
      </c>
      <c r="Q215" s="152">
        <f t="shared" si="29"/>
        <v>6</v>
      </c>
      <c r="R215" s="150">
        <f t="shared" si="30"/>
        <v>740.3370000000001</v>
      </c>
      <c r="S215" s="150">
        <f t="shared" si="31"/>
        <v>818.00299999999993</v>
      </c>
      <c r="T215" s="149">
        <f t="shared" si="32"/>
        <v>35</v>
      </c>
      <c r="U215" s="153">
        <f t="shared" si="33"/>
        <v>61.099000000000004</v>
      </c>
    </row>
    <row r="216" spans="1:21" ht="16" customHeight="1" x14ac:dyDescent="0.3">
      <c r="A216" s="14" t="s">
        <v>31</v>
      </c>
      <c r="B216" s="152">
        <v>33</v>
      </c>
      <c r="C216" s="150">
        <v>37.505499999999998</v>
      </c>
      <c r="D216" s="150">
        <v>24.543000000000003</v>
      </c>
      <c r="E216" s="149">
        <v>44</v>
      </c>
      <c r="F216" s="153">
        <v>18.033999999999999</v>
      </c>
      <c r="G216" s="152">
        <v>93</v>
      </c>
      <c r="H216" s="150">
        <v>211.68</v>
      </c>
      <c r="I216" s="150">
        <v>195.11099999999999</v>
      </c>
      <c r="J216" s="149">
        <v>18</v>
      </c>
      <c r="K216" s="153">
        <v>82.600999999999999</v>
      </c>
      <c r="L216" s="152">
        <v>5</v>
      </c>
      <c r="M216" s="150">
        <v>333.34899999999999</v>
      </c>
      <c r="N216" s="150">
        <v>365.78399999999999</v>
      </c>
      <c r="O216" s="149">
        <v>3</v>
      </c>
      <c r="P216" s="153">
        <v>16.79</v>
      </c>
      <c r="Q216" s="152">
        <f t="shared" si="29"/>
        <v>131</v>
      </c>
      <c r="R216" s="150">
        <f t="shared" si="30"/>
        <v>582.53449999999998</v>
      </c>
      <c r="S216" s="150">
        <f t="shared" si="31"/>
        <v>585.43799999999999</v>
      </c>
      <c r="T216" s="149">
        <f t="shared" si="32"/>
        <v>65</v>
      </c>
      <c r="U216" s="153">
        <f t="shared" si="33"/>
        <v>117.42499999999998</v>
      </c>
    </row>
    <row r="217" spans="1:21" ht="16" customHeight="1" x14ac:dyDescent="0.3">
      <c r="A217" s="14" t="s">
        <v>36</v>
      </c>
      <c r="B217" s="152">
        <v>1610</v>
      </c>
      <c r="C217" s="150">
        <v>436.35200000000003</v>
      </c>
      <c r="D217" s="150">
        <v>459.60699999999991</v>
      </c>
      <c r="E217" s="149">
        <v>985</v>
      </c>
      <c r="F217" s="153">
        <v>270.30500000000001</v>
      </c>
      <c r="G217" s="152">
        <v>3</v>
      </c>
      <c r="H217" s="150">
        <v>11.4</v>
      </c>
      <c r="I217" s="150">
        <v>2.1</v>
      </c>
      <c r="J217" s="149">
        <v>2</v>
      </c>
      <c r="K217" s="153">
        <v>10</v>
      </c>
      <c r="L217" s="152">
        <v>2</v>
      </c>
      <c r="M217" s="150">
        <v>648</v>
      </c>
      <c r="N217" s="150">
        <v>660.26899999999989</v>
      </c>
      <c r="O217" s="149">
        <v>2</v>
      </c>
      <c r="P217" s="153">
        <v>28.693999999999999</v>
      </c>
      <c r="Q217" s="152">
        <f t="shared" si="29"/>
        <v>1615</v>
      </c>
      <c r="R217" s="150">
        <f t="shared" si="30"/>
        <v>1095.752</v>
      </c>
      <c r="S217" s="150">
        <f t="shared" si="31"/>
        <v>1121.9759999999999</v>
      </c>
      <c r="T217" s="149">
        <f t="shared" si="32"/>
        <v>989</v>
      </c>
      <c r="U217" s="153">
        <f t="shared" si="33"/>
        <v>308.99900000000002</v>
      </c>
    </row>
    <row r="218" spans="1:21" ht="16" customHeight="1" x14ac:dyDescent="0.3">
      <c r="A218" s="14" t="s">
        <v>41</v>
      </c>
      <c r="B218" s="152"/>
      <c r="C218" s="150"/>
      <c r="D218" s="150"/>
      <c r="E218" s="149"/>
      <c r="F218" s="153"/>
      <c r="G218" s="152"/>
      <c r="H218" s="150"/>
      <c r="I218" s="150"/>
      <c r="J218" s="149"/>
      <c r="K218" s="153"/>
      <c r="L218" s="152"/>
      <c r="M218" s="150"/>
      <c r="N218" s="150"/>
      <c r="O218" s="149"/>
      <c r="P218" s="153"/>
      <c r="Q218" s="152">
        <f t="shared" si="29"/>
        <v>0</v>
      </c>
      <c r="R218" s="150">
        <f t="shared" si="30"/>
        <v>0</v>
      </c>
      <c r="S218" s="150">
        <f t="shared" si="31"/>
        <v>0</v>
      </c>
      <c r="T218" s="149">
        <f t="shared" si="32"/>
        <v>0</v>
      </c>
      <c r="U218" s="153">
        <f t="shared" si="33"/>
        <v>0</v>
      </c>
    </row>
    <row r="219" spans="1:21" ht="16" customHeight="1" x14ac:dyDescent="0.3">
      <c r="A219" s="14" t="s">
        <v>44</v>
      </c>
      <c r="B219" s="152">
        <v>164</v>
      </c>
      <c r="C219" s="150">
        <v>65.128</v>
      </c>
      <c r="D219" s="150">
        <v>30.430999999999997</v>
      </c>
      <c r="E219" s="149">
        <v>234</v>
      </c>
      <c r="F219" s="153">
        <v>53.428000000000004</v>
      </c>
      <c r="G219" s="152">
        <v>0</v>
      </c>
      <c r="H219" s="150">
        <v>0</v>
      </c>
      <c r="I219" s="150">
        <v>0</v>
      </c>
      <c r="J219" s="149">
        <v>0</v>
      </c>
      <c r="K219" s="153">
        <v>0</v>
      </c>
      <c r="L219" s="152">
        <v>1</v>
      </c>
      <c r="M219" s="150">
        <v>541.49</v>
      </c>
      <c r="N219" s="150">
        <v>549.14599999999996</v>
      </c>
      <c r="O219" s="149">
        <v>1</v>
      </c>
      <c r="P219" s="153">
        <v>65.168999999999997</v>
      </c>
      <c r="Q219" s="152">
        <f t="shared" si="29"/>
        <v>165</v>
      </c>
      <c r="R219" s="150">
        <f t="shared" si="30"/>
        <v>606.61800000000005</v>
      </c>
      <c r="S219" s="150">
        <f t="shared" si="31"/>
        <v>579.577</v>
      </c>
      <c r="T219" s="149">
        <f t="shared" si="32"/>
        <v>235</v>
      </c>
      <c r="U219" s="153">
        <f t="shared" si="33"/>
        <v>118.59700000000001</v>
      </c>
    </row>
    <row r="220" spans="1:21" ht="16" customHeight="1" thickBot="1" x14ac:dyDescent="0.35">
      <c r="A220" s="162" t="s">
        <v>48</v>
      </c>
      <c r="B220" s="154">
        <v>28</v>
      </c>
      <c r="C220" s="155">
        <v>6.05</v>
      </c>
      <c r="D220" s="155">
        <v>2.218</v>
      </c>
      <c r="E220" s="156">
        <v>23</v>
      </c>
      <c r="F220" s="157">
        <v>5.8309999999999995</v>
      </c>
      <c r="G220" s="154">
        <v>0</v>
      </c>
      <c r="H220" s="155">
        <v>0</v>
      </c>
      <c r="I220" s="155">
        <v>0</v>
      </c>
      <c r="J220" s="156">
        <v>0</v>
      </c>
      <c r="K220" s="157">
        <v>0</v>
      </c>
      <c r="L220" s="154">
        <v>1</v>
      </c>
      <c r="M220" s="155">
        <v>169.69300000000001</v>
      </c>
      <c r="N220" s="155">
        <v>246.00900000000001</v>
      </c>
      <c r="O220" s="156">
        <v>1</v>
      </c>
      <c r="P220" s="157">
        <v>7.2330000000000005</v>
      </c>
      <c r="Q220" s="154">
        <f t="shared" si="29"/>
        <v>29</v>
      </c>
      <c r="R220" s="155">
        <f t="shared" si="30"/>
        <v>175.74300000000002</v>
      </c>
      <c r="S220" s="155">
        <f t="shared" si="31"/>
        <v>248.227</v>
      </c>
      <c r="T220" s="156">
        <f t="shared" si="32"/>
        <v>24</v>
      </c>
      <c r="U220" s="157">
        <f t="shared" si="33"/>
        <v>13.064</v>
      </c>
    </row>
    <row r="221" spans="1:21" ht="16" customHeight="1" thickBot="1" x14ac:dyDescent="0.35">
      <c r="A221" s="158" t="s">
        <v>6</v>
      </c>
      <c r="B221" s="161">
        <f t="shared" ref="B221:P221" si="34">SUM(B211:B220)</f>
        <v>2337</v>
      </c>
      <c r="C221" s="159">
        <f t="shared" si="34"/>
        <v>956.5825000000001</v>
      </c>
      <c r="D221" s="159">
        <f t="shared" si="34"/>
        <v>855.4079999999999</v>
      </c>
      <c r="E221" s="161">
        <f t="shared" si="34"/>
        <v>1660</v>
      </c>
      <c r="F221" s="159">
        <f t="shared" si="34"/>
        <v>511.66800000000001</v>
      </c>
      <c r="G221" s="51">
        <f t="shared" si="34"/>
        <v>96</v>
      </c>
      <c r="H221" s="131">
        <f t="shared" si="34"/>
        <v>223.08</v>
      </c>
      <c r="I221" s="131">
        <f t="shared" si="34"/>
        <v>197.21099999999998</v>
      </c>
      <c r="J221" s="51">
        <f t="shared" si="34"/>
        <v>20</v>
      </c>
      <c r="K221" s="131">
        <f t="shared" si="34"/>
        <v>92.600999999999999</v>
      </c>
      <c r="L221" s="51">
        <f t="shared" si="34"/>
        <v>12</v>
      </c>
      <c r="M221" s="130">
        <f t="shared" si="34"/>
        <v>3345.55</v>
      </c>
      <c r="N221" s="131">
        <f t="shared" si="34"/>
        <v>3547.6210000000001</v>
      </c>
      <c r="O221" s="51">
        <f t="shared" si="34"/>
        <v>11</v>
      </c>
      <c r="P221" s="52">
        <f t="shared" si="34"/>
        <v>271.14999999999998</v>
      </c>
      <c r="Q221" s="163">
        <f t="shared" si="29"/>
        <v>2445</v>
      </c>
      <c r="R221" s="131">
        <f t="shared" si="30"/>
        <v>4525.2125000000005</v>
      </c>
      <c r="S221" s="131">
        <f t="shared" si="31"/>
        <v>4600.24</v>
      </c>
      <c r="T221" s="73">
        <f t="shared" si="32"/>
        <v>1691</v>
      </c>
      <c r="U221" s="189">
        <f t="shared" si="33"/>
        <v>875.41899999999998</v>
      </c>
    </row>
    <row r="222" spans="1:21" ht="16" customHeight="1" thickBot="1" x14ac:dyDescent="0.35">
      <c r="A222" s="50" t="s">
        <v>159</v>
      </c>
      <c r="B222" s="54">
        <v>16</v>
      </c>
      <c r="C222" s="130">
        <v>3.3499999999999996</v>
      </c>
      <c r="D222" s="130">
        <v>2.0300000000000002</v>
      </c>
      <c r="E222" s="112">
        <v>23</v>
      </c>
      <c r="F222" s="130">
        <v>4.26</v>
      </c>
      <c r="G222" s="71">
        <v>0</v>
      </c>
      <c r="H222" s="130">
        <v>0</v>
      </c>
      <c r="I222" s="130">
        <v>0</v>
      </c>
      <c r="J222" s="69">
        <v>0</v>
      </c>
      <c r="K222" s="130">
        <v>0</v>
      </c>
      <c r="L222" s="71">
        <v>0</v>
      </c>
      <c r="M222" s="131">
        <v>0</v>
      </c>
      <c r="N222" s="130">
        <v>0</v>
      </c>
      <c r="O222" s="69">
        <v>0</v>
      </c>
      <c r="P222" s="69">
        <v>0</v>
      </c>
      <c r="Q222" s="66">
        <f t="shared" si="29"/>
        <v>16</v>
      </c>
      <c r="R222" s="130">
        <f t="shared" si="30"/>
        <v>3.3499999999999996</v>
      </c>
      <c r="S222" s="130">
        <f t="shared" si="31"/>
        <v>2.0300000000000002</v>
      </c>
      <c r="T222" s="62">
        <f t="shared" si="32"/>
        <v>23</v>
      </c>
      <c r="U222" s="190">
        <f t="shared" si="33"/>
        <v>4.26</v>
      </c>
    </row>
    <row r="223" spans="1:21" ht="16" customHeight="1" thickBot="1" x14ac:dyDescent="0.35">
      <c r="A223" s="50" t="s">
        <v>162</v>
      </c>
      <c r="B223" s="51">
        <f t="shared" ref="B223:U223" si="35">B221+B222</f>
        <v>2353</v>
      </c>
      <c r="C223" s="131">
        <f t="shared" si="35"/>
        <v>959.93250000000012</v>
      </c>
      <c r="D223" s="131">
        <f t="shared" si="35"/>
        <v>857.43799999999987</v>
      </c>
      <c r="E223" s="51">
        <f>E221+E222</f>
        <v>1683</v>
      </c>
      <c r="F223" s="131">
        <f t="shared" si="35"/>
        <v>515.928</v>
      </c>
      <c r="G223" s="51">
        <f t="shared" si="35"/>
        <v>96</v>
      </c>
      <c r="H223" s="131">
        <f t="shared" si="35"/>
        <v>223.08</v>
      </c>
      <c r="I223" s="131">
        <f t="shared" si="35"/>
        <v>197.21099999999998</v>
      </c>
      <c r="J223" s="51">
        <f t="shared" si="35"/>
        <v>20</v>
      </c>
      <c r="K223" s="131">
        <f t="shared" si="35"/>
        <v>92.600999999999999</v>
      </c>
      <c r="L223" s="51">
        <f t="shared" si="35"/>
        <v>12</v>
      </c>
      <c r="M223" s="52">
        <f t="shared" si="35"/>
        <v>3345.55</v>
      </c>
      <c r="N223" s="131">
        <f t="shared" si="35"/>
        <v>3547.6210000000001</v>
      </c>
      <c r="O223" s="51">
        <f t="shared" si="35"/>
        <v>11</v>
      </c>
      <c r="P223" s="52">
        <f t="shared" si="35"/>
        <v>271.14999999999998</v>
      </c>
      <c r="Q223" s="51">
        <f t="shared" si="35"/>
        <v>2461</v>
      </c>
      <c r="R223" s="131">
        <f t="shared" si="35"/>
        <v>4528.5625000000009</v>
      </c>
      <c r="S223" s="131">
        <f t="shared" si="35"/>
        <v>4602.2699999999995</v>
      </c>
      <c r="T223" s="51">
        <f t="shared" si="35"/>
        <v>1714</v>
      </c>
      <c r="U223" s="189">
        <f t="shared" si="35"/>
        <v>879.67899999999997</v>
      </c>
    </row>
    <row r="224" spans="1:21" ht="16" customHeight="1" x14ac:dyDescent="0.3">
      <c r="A224" s="9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</row>
    <row r="225" spans="1:21" ht="16" customHeight="1" x14ac:dyDescent="0.3">
      <c r="A225" s="211" t="s">
        <v>145</v>
      </c>
      <c r="B225" s="211"/>
      <c r="C225" s="211"/>
      <c r="D225" s="211"/>
      <c r="E225" s="211"/>
      <c r="F225" s="211"/>
      <c r="G225" s="211"/>
      <c r="H225" s="211"/>
      <c r="I225" s="211"/>
      <c r="J225" s="211"/>
      <c r="K225" s="211"/>
      <c r="L225" s="211"/>
      <c r="M225" s="211"/>
      <c r="N225" s="211"/>
      <c r="O225" s="211"/>
      <c r="P225" s="211"/>
      <c r="Q225" s="211"/>
      <c r="R225" s="211"/>
      <c r="S225" s="211"/>
      <c r="T225" s="211"/>
      <c r="U225" s="211"/>
    </row>
    <row r="226" spans="1:21" ht="16" customHeight="1" x14ac:dyDescent="0.3">
      <c r="A226" s="212" t="s">
        <v>196</v>
      </c>
      <c r="B226" s="212"/>
      <c r="C226" s="212"/>
      <c r="D226" s="212"/>
      <c r="E226" s="212"/>
      <c r="F226" s="212"/>
      <c r="G226" s="212"/>
      <c r="H226" s="212"/>
      <c r="I226" s="212"/>
      <c r="J226" s="212"/>
      <c r="K226" s="212"/>
      <c r="L226" s="212"/>
      <c r="M226" s="212"/>
      <c r="N226" s="212"/>
      <c r="O226" s="212"/>
      <c r="P226" s="212"/>
      <c r="Q226" s="212"/>
      <c r="R226" s="212"/>
      <c r="S226" s="212"/>
      <c r="T226" s="212"/>
      <c r="U226" s="212"/>
    </row>
    <row r="227" spans="1:21" ht="16" customHeight="1" x14ac:dyDescent="0.3">
      <c r="A227" s="33"/>
      <c r="B227" s="89"/>
      <c r="C227" s="89"/>
      <c r="D227" s="89"/>
      <c r="E227" s="89"/>
      <c r="F227" s="89"/>
      <c r="G227" s="89"/>
      <c r="H227" s="89"/>
      <c r="I227" s="89"/>
      <c r="J227" s="89"/>
      <c r="K227" s="89"/>
      <c r="L227" s="89"/>
      <c r="M227" s="89"/>
      <c r="N227" s="89"/>
      <c r="O227" s="89"/>
      <c r="P227" s="89"/>
      <c r="Q227" s="89"/>
      <c r="R227" s="89"/>
      <c r="S227" s="20"/>
      <c r="T227" s="20"/>
      <c r="U227" s="20"/>
    </row>
    <row r="228" spans="1:21" ht="16" customHeight="1" thickBot="1" x14ac:dyDescent="0.35">
      <c r="A228" s="12" t="s">
        <v>146</v>
      </c>
      <c r="U228" s="21" t="s">
        <v>193</v>
      </c>
    </row>
    <row r="229" spans="1:21" ht="16" customHeight="1" x14ac:dyDescent="0.3">
      <c r="A229" s="213" t="s">
        <v>136</v>
      </c>
      <c r="B229" s="216" t="s">
        <v>0</v>
      </c>
      <c r="C229" s="217"/>
      <c r="D229" s="217"/>
      <c r="E229" s="217"/>
      <c r="F229" s="218"/>
      <c r="G229" s="216" t="s">
        <v>1</v>
      </c>
      <c r="H229" s="217"/>
      <c r="I229" s="217"/>
      <c r="J229" s="217"/>
      <c r="K229" s="218"/>
      <c r="L229" s="216" t="s">
        <v>2</v>
      </c>
      <c r="M229" s="217"/>
      <c r="N229" s="217"/>
      <c r="O229" s="217"/>
      <c r="P229" s="223"/>
      <c r="Q229" s="219" t="s">
        <v>6</v>
      </c>
      <c r="R229" s="220"/>
      <c r="S229" s="220"/>
      <c r="T229" s="220"/>
      <c r="U229" s="221"/>
    </row>
    <row r="230" spans="1:21" ht="16" customHeight="1" x14ac:dyDescent="0.3">
      <c r="A230" s="214"/>
      <c r="B230" s="207" t="s">
        <v>178</v>
      </c>
      <c r="C230" s="208"/>
      <c r="D230" s="48" t="s">
        <v>179</v>
      </c>
      <c r="E230" s="205" t="s">
        <v>180</v>
      </c>
      <c r="F230" s="206"/>
      <c r="G230" s="207" t="s">
        <v>178</v>
      </c>
      <c r="H230" s="208"/>
      <c r="I230" s="48" t="s">
        <v>179</v>
      </c>
      <c r="J230" s="205" t="s">
        <v>180</v>
      </c>
      <c r="K230" s="206"/>
      <c r="L230" s="207" t="s">
        <v>178</v>
      </c>
      <c r="M230" s="208"/>
      <c r="N230" s="48" t="s">
        <v>179</v>
      </c>
      <c r="O230" s="205" t="s">
        <v>180</v>
      </c>
      <c r="P230" s="222"/>
      <c r="Q230" s="209" t="s">
        <v>178</v>
      </c>
      <c r="R230" s="210"/>
      <c r="S230" s="48" t="s">
        <v>179</v>
      </c>
      <c r="T230" s="205" t="s">
        <v>180</v>
      </c>
      <c r="U230" s="206"/>
    </row>
    <row r="231" spans="1:21" ht="37.5" customHeight="1" thickBot="1" x14ac:dyDescent="0.35">
      <c r="A231" s="214"/>
      <c r="B231" s="79" t="s">
        <v>186</v>
      </c>
      <c r="C231" s="80" t="s">
        <v>187</v>
      </c>
      <c r="D231" s="80" t="s">
        <v>12</v>
      </c>
      <c r="E231" s="80" t="s">
        <v>177</v>
      </c>
      <c r="F231" s="81" t="s">
        <v>12</v>
      </c>
      <c r="G231" s="79" t="s">
        <v>186</v>
      </c>
      <c r="H231" s="80" t="s">
        <v>187</v>
      </c>
      <c r="I231" s="80" t="s">
        <v>12</v>
      </c>
      <c r="J231" s="80" t="s">
        <v>177</v>
      </c>
      <c r="K231" s="81" t="s">
        <v>12</v>
      </c>
      <c r="L231" s="79" t="s">
        <v>186</v>
      </c>
      <c r="M231" s="80" t="s">
        <v>187</v>
      </c>
      <c r="N231" s="80" t="s">
        <v>12</v>
      </c>
      <c r="O231" s="80" t="s">
        <v>177</v>
      </c>
      <c r="P231" s="85" t="s">
        <v>12</v>
      </c>
      <c r="Q231" s="79" t="s">
        <v>186</v>
      </c>
      <c r="R231" s="80" t="s">
        <v>187</v>
      </c>
      <c r="S231" s="80" t="s">
        <v>12</v>
      </c>
      <c r="T231" s="80" t="s">
        <v>177</v>
      </c>
      <c r="U231" s="81" t="s">
        <v>12</v>
      </c>
    </row>
    <row r="232" spans="1:21" ht="16" customHeight="1" thickBot="1" x14ac:dyDescent="0.35">
      <c r="A232" s="215"/>
      <c r="B232" s="146">
        <v>1</v>
      </c>
      <c r="C232" s="147">
        <v>2</v>
      </c>
      <c r="D232" s="147">
        <v>3</v>
      </c>
      <c r="E232" s="147">
        <v>4</v>
      </c>
      <c r="F232" s="148">
        <v>5</v>
      </c>
      <c r="G232" s="82">
        <v>6</v>
      </c>
      <c r="H232" s="83">
        <v>7</v>
      </c>
      <c r="I232" s="83">
        <v>8</v>
      </c>
      <c r="J232" s="83">
        <v>9</v>
      </c>
      <c r="K232" s="84">
        <v>10</v>
      </c>
      <c r="L232" s="82">
        <v>11</v>
      </c>
      <c r="M232" s="83">
        <v>12</v>
      </c>
      <c r="N232" s="83">
        <v>13</v>
      </c>
      <c r="O232" s="83">
        <v>14</v>
      </c>
      <c r="P232" s="86">
        <v>15</v>
      </c>
      <c r="Q232" s="82" t="s">
        <v>181</v>
      </c>
      <c r="R232" s="83" t="s">
        <v>182</v>
      </c>
      <c r="S232" s="83" t="s">
        <v>183</v>
      </c>
      <c r="T232" s="83" t="s">
        <v>184</v>
      </c>
      <c r="U232" s="84" t="s">
        <v>185</v>
      </c>
    </row>
    <row r="233" spans="1:21" ht="16" customHeight="1" x14ac:dyDescent="0.3">
      <c r="A233" s="13" t="s">
        <v>55</v>
      </c>
      <c r="B233" s="66">
        <v>345</v>
      </c>
      <c r="C233" s="124">
        <v>36.966000000000001</v>
      </c>
      <c r="D233" s="124">
        <v>46.056000000000004</v>
      </c>
      <c r="E233" s="62">
        <v>377</v>
      </c>
      <c r="F233" s="151">
        <v>26.523</v>
      </c>
      <c r="G233" s="66">
        <v>0</v>
      </c>
      <c r="H233" s="124">
        <v>0</v>
      </c>
      <c r="I233" s="124">
        <v>0</v>
      </c>
      <c r="J233" s="62">
        <v>0</v>
      </c>
      <c r="K233" s="151">
        <v>0</v>
      </c>
      <c r="L233" s="66">
        <v>1</v>
      </c>
      <c r="M233" s="124">
        <v>10</v>
      </c>
      <c r="N233" s="124">
        <v>0</v>
      </c>
      <c r="O233" s="62">
        <v>1</v>
      </c>
      <c r="P233" s="151">
        <v>10</v>
      </c>
      <c r="Q233" s="66">
        <f t="shared" ref="Q233:U238" si="36">B233+G233+L233</f>
        <v>346</v>
      </c>
      <c r="R233" s="124">
        <f t="shared" si="36"/>
        <v>46.966000000000001</v>
      </c>
      <c r="S233" s="124">
        <f t="shared" si="36"/>
        <v>46.056000000000004</v>
      </c>
      <c r="T233" s="62">
        <f t="shared" si="36"/>
        <v>378</v>
      </c>
      <c r="U233" s="151">
        <f t="shared" si="36"/>
        <v>36.522999999999996</v>
      </c>
    </row>
    <row r="234" spans="1:21" ht="16" customHeight="1" x14ac:dyDescent="0.3">
      <c r="A234" s="14" t="s">
        <v>60</v>
      </c>
      <c r="B234" s="152">
        <v>55</v>
      </c>
      <c r="C234" s="150">
        <v>68.11</v>
      </c>
      <c r="D234" s="150">
        <v>9.4230000000000018</v>
      </c>
      <c r="E234" s="149">
        <v>81</v>
      </c>
      <c r="F234" s="153">
        <v>72.673000000000002</v>
      </c>
      <c r="G234" s="152">
        <v>0</v>
      </c>
      <c r="H234" s="150">
        <v>0</v>
      </c>
      <c r="I234" s="150">
        <v>0</v>
      </c>
      <c r="J234" s="149">
        <v>0</v>
      </c>
      <c r="K234" s="153">
        <v>0</v>
      </c>
      <c r="L234" s="152">
        <v>0</v>
      </c>
      <c r="M234" s="150">
        <v>0</v>
      </c>
      <c r="N234" s="150">
        <v>0</v>
      </c>
      <c r="O234" s="149">
        <v>0</v>
      </c>
      <c r="P234" s="153">
        <v>0</v>
      </c>
      <c r="Q234" s="152">
        <f t="shared" si="36"/>
        <v>55</v>
      </c>
      <c r="R234" s="150">
        <f t="shared" si="36"/>
        <v>68.11</v>
      </c>
      <c r="S234" s="150">
        <f t="shared" si="36"/>
        <v>9.4230000000000018</v>
      </c>
      <c r="T234" s="149">
        <f t="shared" si="36"/>
        <v>81</v>
      </c>
      <c r="U234" s="153">
        <f t="shared" si="36"/>
        <v>72.673000000000002</v>
      </c>
    </row>
    <row r="235" spans="1:21" ht="16" customHeight="1" x14ac:dyDescent="0.3">
      <c r="A235" s="14" t="s">
        <v>65</v>
      </c>
      <c r="B235" s="152">
        <v>260</v>
      </c>
      <c r="C235" s="150">
        <v>45.454999999999998</v>
      </c>
      <c r="D235" s="150">
        <v>79.486999999999995</v>
      </c>
      <c r="E235" s="149">
        <v>383</v>
      </c>
      <c r="F235" s="153">
        <v>40.565000000000005</v>
      </c>
      <c r="G235" s="152">
        <v>0</v>
      </c>
      <c r="H235" s="150">
        <v>0</v>
      </c>
      <c r="I235" s="150">
        <v>0</v>
      </c>
      <c r="J235" s="149">
        <v>0</v>
      </c>
      <c r="K235" s="153">
        <v>0</v>
      </c>
      <c r="L235" s="152">
        <v>0</v>
      </c>
      <c r="M235" s="150">
        <v>0</v>
      </c>
      <c r="N235" s="150">
        <v>0</v>
      </c>
      <c r="O235" s="149">
        <v>0</v>
      </c>
      <c r="P235" s="153">
        <v>0</v>
      </c>
      <c r="Q235" s="152">
        <f t="shared" si="36"/>
        <v>260</v>
      </c>
      <c r="R235" s="150">
        <f t="shared" si="36"/>
        <v>45.454999999999998</v>
      </c>
      <c r="S235" s="150">
        <f t="shared" si="36"/>
        <v>79.486999999999995</v>
      </c>
      <c r="T235" s="149">
        <f t="shared" si="36"/>
        <v>383</v>
      </c>
      <c r="U235" s="153">
        <f t="shared" si="36"/>
        <v>40.565000000000005</v>
      </c>
    </row>
    <row r="236" spans="1:21" ht="16" customHeight="1" x14ac:dyDescent="0.3">
      <c r="A236" s="14" t="s">
        <v>69</v>
      </c>
      <c r="B236" s="152">
        <v>536</v>
      </c>
      <c r="C236" s="150">
        <v>661.505</v>
      </c>
      <c r="D236" s="150">
        <v>297.27299999999991</v>
      </c>
      <c r="E236" s="149">
        <v>567</v>
      </c>
      <c r="F236" s="153">
        <v>379.541</v>
      </c>
      <c r="G236" s="152">
        <v>8</v>
      </c>
      <c r="H236" s="150">
        <v>21.93</v>
      </c>
      <c r="I236" s="150">
        <v>21.216999999999999</v>
      </c>
      <c r="J236" s="149">
        <v>14</v>
      </c>
      <c r="K236" s="153">
        <v>16.195999999999998</v>
      </c>
      <c r="L236" s="152">
        <v>20</v>
      </c>
      <c r="M236" s="150">
        <v>101.94</v>
      </c>
      <c r="N236" s="150">
        <v>93.043999999999997</v>
      </c>
      <c r="O236" s="149">
        <v>4</v>
      </c>
      <c r="P236" s="153">
        <v>25.862000000000002</v>
      </c>
      <c r="Q236" s="152">
        <f t="shared" si="36"/>
        <v>564</v>
      </c>
      <c r="R236" s="150">
        <f t="shared" si="36"/>
        <v>785.375</v>
      </c>
      <c r="S236" s="150">
        <f t="shared" si="36"/>
        <v>411.53399999999988</v>
      </c>
      <c r="T236" s="149">
        <f t="shared" si="36"/>
        <v>585</v>
      </c>
      <c r="U236" s="153">
        <f t="shared" si="36"/>
        <v>421.59899999999999</v>
      </c>
    </row>
    <row r="237" spans="1:21" ht="16" customHeight="1" x14ac:dyDescent="0.3">
      <c r="A237" s="14" t="s">
        <v>74</v>
      </c>
      <c r="B237" s="152">
        <v>655</v>
      </c>
      <c r="C237" s="150">
        <v>161.42400000000001</v>
      </c>
      <c r="D237" s="150">
        <v>180.69299999999996</v>
      </c>
      <c r="E237" s="149">
        <v>776</v>
      </c>
      <c r="F237" s="153">
        <v>149.905</v>
      </c>
      <c r="G237" s="152">
        <v>0</v>
      </c>
      <c r="H237" s="150">
        <v>0</v>
      </c>
      <c r="I237" s="150">
        <v>0</v>
      </c>
      <c r="J237" s="149">
        <v>0</v>
      </c>
      <c r="K237" s="153">
        <v>0</v>
      </c>
      <c r="L237" s="152">
        <v>0</v>
      </c>
      <c r="M237" s="150">
        <v>0</v>
      </c>
      <c r="N237" s="150">
        <v>0</v>
      </c>
      <c r="O237" s="149">
        <v>0</v>
      </c>
      <c r="P237" s="153">
        <v>0</v>
      </c>
      <c r="Q237" s="152">
        <f t="shared" si="36"/>
        <v>655</v>
      </c>
      <c r="R237" s="150">
        <f t="shared" si="36"/>
        <v>161.42400000000001</v>
      </c>
      <c r="S237" s="150">
        <f t="shared" si="36"/>
        <v>180.69299999999996</v>
      </c>
      <c r="T237" s="149">
        <f t="shared" si="36"/>
        <v>776</v>
      </c>
      <c r="U237" s="153">
        <f t="shared" si="36"/>
        <v>149.905</v>
      </c>
    </row>
    <row r="238" spans="1:21" ht="16" customHeight="1" x14ac:dyDescent="0.3">
      <c r="A238" s="14" t="s">
        <v>148</v>
      </c>
      <c r="B238" s="152">
        <v>214</v>
      </c>
      <c r="C238" s="150">
        <v>202.14000000000001</v>
      </c>
      <c r="D238" s="150">
        <v>61.878999999999998</v>
      </c>
      <c r="E238" s="149">
        <v>444</v>
      </c>
      <c r="F238" s="153">
        <v>317.59599999999995</v>
      </c>
      <c r="G238" s="152">
        <v>2</v>
      </c>
      <c r="H238" s="150">
        <v>1.627</v>
      </c>
      <c r="I238" s="150">
        <v>2.16</v>
      </c>
      <c r="J238" s="149">
        <v>2</v>
      </c>
      <c r="K238" s="153">
        <v>1.46</v>
      </c>
      <c r="L238" s="152">
        <v>0</v>
      </c>
      <c r="M238" s="150">
        <v>0</v>
      </c>
      <c r="N238" s="150">
        <v>0</v>
      </c>
      <c r="O238" s="149">
        <v>0</v>
      </c>
      <c r="P238" s="153">
        <v>0</v>
      </c>
      <c r="Q238" s="152">
        <f t="shared" si="36"/>
        <v>216</v>
      </c>
      <c r="R238" s="150">
        <f t="shared" si="36"/>
        <v>203.76700000000002</v>
      </c>
      <c r="S238" s="150">
        <f t="shared" si="36"/>
        <v>64.039000000000001</v>
      </c>
      <c r="T238" s="149">
        <f t="shared" si="36"/>
        <v>446</v>
      </c>
      <c r="U238" s="153">
        <f t="shared" si="36"/>
        <v>319.05599999999993</v>
      </c>
    </row>
    <row r="239" spans="1:21" ht="16" customHeight="1" x14ac:dyDescent="0.3">
      <c r="A239" s="14" t="s">
        <v>157</v>
      </c>
      <c r="B239" s="152">
        <v>75</v>
      </c>
      <c r="C239" s="150">
        <v>10.882</v>
      </c>
      <c r="D239" s="150">
        <v>14.832000000000001</v>
      </c>
      <c r="E239" s="149">
        <v>113</v>
      </c>
      <c r="F239" s="153">
        <v>10.061</v>
      </c>
      <c r="G239" s="152"/>
      <c r="H239" s="150"/>
      <c r="I239" s="150"/>
      <c r="J239" s="149"/>
      <c r="K239" s="153"/>
      <c r="L239" s="152"/>
      <c r="M239" s="150"/>
      <c r="N239" s="150"/>
      <c r="O239" s="149"/>
      <c r="P239" s="153"/>
      <c r="Q239" s="152">
        <v>0</v>
      </c>
      <c r="R239" s="150">
        <v>0</v>
      </c>
      <c r="S239" s="150">
        <v>0</v>
      </c>
      <c r="T239" s="149">
        <v>0</v>
      </c>
      <c r="U239" s="153">
        <v>0</v>
      </c>
    </row>
    <row r="240" spans="1:21" ht="16" customHeight="1" thickBot="1" x14ac:dyDescent="0.35">
      <c r="A240" s="14" t="s">
        <v>78</v>
      </c>
      <c r="B240" s="154">
        <v>586</v>
      </c>
      <c r="C240" s="155">
        <v>191.24899999999997</v>
      </c>
      <c r="D240" s="155">
        <v>167.971</v>
      </c>
      <c r="E240" s="156">
        <v>865</v>
      </c>
      <c r="F240" s="157">
        <v>233.78800000000001</v>
      </c>
      <c r="G240" s="154">
        <v>0</v>
      </c>
      <c r="H240" s="155">
        <v>0</v>
      </c>
      <c r="I240" s="155">
        <v>0.114</v>
      </c>
      <c r="J240" s="156">
        <v>2</v>
      </c>
      <c r="K240" s="157">
        <v>0.40400000000000003</v>
      </c>
      <c r="L240" s="154">
        <v>0</v>
      </c>
      <c r="M240" s="155">
        <v>0</v>
      </c>
      <c r="N240" s="155">
        <v>0</v>
      </c>
      <c r="O240" s="156">
        <v>0</v>
      </c>
      <c r="P240" s="157">
        <v>0</v>
      </c>
      <c r="Q240" s="154">
        <f>B240+G240+L240</f>
        <v>586</v>
      </c>
      <c r="R240" s="155">
        <f>C240+H240+M240</f>
        <v>191.24899999999997</v>
      </c>
      <c r="S240" s="155">
        <f>D240+I240+N240</f>
        <v>168.08500000000001</v>
      </c>
      <c r="T240" s="156">
        <f>E240+J240+O240</f>
        <v>867</v>
      </c>
      <c r="U240" s="157">
        <f>F240+K240+P240</f>
        <v>234.19200000000001</v>
      </c>
    </row>
    <row r="241" spans="1:21" ht="16" customHeight="1" thickBot="1" x14ac:dyDescent="0.35">
      <c r="A241" s="50" t="s">
        <v>158</v>
      </c>
      <c r="B241" s="117">
        <f>SUM(B233:B240)</f>
        <v>2726</v>
      </c>
      <c r="C241" s="129">
        <f>SUM(C233:C240)</f>
        <v>1377.7310000000002</v>
      </c>
      <c r="D241" s="129">
        <f t="shared" ref="D241:U241" si="37">SUM(D233:D240)</f>
        <v>857.61399999999992</v>
      </c>
      <c r="E241" s="118">
        <f t="shared" si="37"/>
        <v>3606</v>
      </c>
      <c r="F241" s="129">
        <f t="shared" si="37"/>
        <v>1230.652</v>
      </c>
      <c r="G241" s="65">
        <f>SUM(G233:G240)</f>
        <v>10</v>
      </c>
      <c r="H241" s="127">
        <f t="shared" si="37"/>
        <v>23.556999999999999</v>
      </c>
      <c r="I241" s="127">
        <f t="shared" si="37"/>
        <v>23.491</v>
      </c>
      <c r="J241" s="65">
        <f>SUM(J233:J240)</f>
        <v>18</v>
      </c>
      <c r="K241" s="127">
        <f t="shared" si="37"/>
        <v>18.059999999999999</v>
      </c>
      <c r="L241" s="70">
        <f t="shared" si="37"/>
        <v>21</v>
      </c>
      <c r="M241" s="127">
        <f t="shared" si="37"/>
        <v>111.94</v>
      </c>
      <c r="N241" s="127">
        <f t="shared" si="37"/>
        <v>93.043999999999997</v>
      </c>
      <c r="O241" s="65">
        <f t="shared" si="37"/>
        <v>5</v>
      </c>
      <c r="P241" s="127">
        <f t="shared" si="37"/>
        <v>35.862000000000002</v>
      </c>
      <c r="Q241" s="70">
        <f t="shared" si="37"/>
        <v>2682</v>
      </c>
      <c r="R241" s="127">
        <f t="shared" si="37"/>
        <v>1502.346</v>
      </c>
      <c r="S241" s="127">
        <f t="shared" si="37"/>
        <v>959.31699999999989</v>
      </c>
      <c r="T241" s="70">
        <f t="shared" si="37"/>
        <v>3516</v>
      </c>
      <c r="U241" s="188">
        <f t="shared" si="37"/>
        <v>1274.5129999999999</v>
      </c>
    </row>
    <row r="242" spans="1:21" ht="16" customHeight="1" thickBot="1" x14ac:dyDescent="0.35">
      <c r="A242" s="50" t="s">
        <v>159</v>
      </c>
      <c r="B242" s="70">
        <v>0</v>
      </c>
      <c r="C242" s="127">
        <v>0</v>
      </c>
      <c r="D242" s="127">
        <v>0</v>
      </c>
      <c r="E242" s="65">
        <v>0</v>
      </c>
      <c r="F242" s="127">
        <v>0</v>
      </c>
      <c r="G242" s="65">
        <v>0</v>
      </c>
      <c r="H242" s="127">
        <v>0</v>
      </c>
      <c r="I242" s="127">
        <v>0</v>
      </c>
      <c r="J242" s="65">
        <v>0</v>
      </c>
      <c r="K242" s="127">
        <v>0</v>
      </c>
      <c r="L242" s="70">
        <v>0</v>
      </c>
      <c r="M242" s="127">
        <v>0</v>
      </c>
      <c r="N242" s="127">
        <v>0</v>
      </c>
      <c r="O242" s="65">
        <v>0</v>
      </c>
      <c r="P242" s="127">
        <v>0</v>
      </c>
      <c r="Q242" s="70">
        <v>0</v>
      </c>
      <c r="R242" s="127">
        <v>0</v>
      </c>
      <c r="S242" s="127">
        <v>0</v>
      </c>
      <c r="T242" s="70">
        <v>0</v>
      </c>
      <c r="U242" s="188">
        <v>0</v>
      </c>
    </row>
    <row r="243" spans="1:21" ht="16" customHeight="1" thickBot="1" x14ac:dyDescent="0.35">
      <c r="A243" s="50" t="s">
        <v>161</v>
      </c>
      <c r="B243" s="70">
        <f>B241+B242</f>
        <v>2726</v>
      </c>
      <c r="C243" s="127">
        <f>C241+C242</f>
        <v>1377.7310000000002</v>
      </c>
      <c r="D243" s="127">
        <f t="shared" ref="D243:U243" si="38">D241+D242</f>
        <v>857.61399999999992</v>
      </c>
      <c r="E243" s="65">
        <f t="shared" si="38"/>
        <v>3606</v>
      </c>
      <c r="F243" s="127">
        <f t="shared" si="38"/>
        <v>1230.652</v>
      </c>
      <c r="G243" s="65">
        <f t="shared" si="38"/>
        <v>10</v>
      </c>
      <c r="H243" s="127">
        <f t="shared" si="38"/>
        <v>23.556999999999999</v>
      </c>
      <c r="I243" s="127">
        <f t="shared" si="38"/>
        <v>23.491</v>
      </c>
      <c r="J243" s="65">
        <f t="shared" si="38"/>
        <v>18</v>
      </c>
      <c r="K243" s="127">
        <f t="shared" si="38"/>
        <v>18.059999999999999</v>
      </c>
      <c r="L243" s="70">
        <f t="shared" si="38"/>
        <v>21</v>
      </c>
      <c r="M243" s="127">
        <f t="shared" si="38"/>
        <v>111.94</v>
      </c>
      <c r="N243" s="127">
        <f t="shared" si="38"/>
        <v>93.043999999999997</v>
      </c>
      <c r="O243" s="65">
        <f t="shared" si="38"/>
        <v>5</v>
      </c>
      <c r="P243" s="127">
        <f t="shared" si="38"/>
        <v>35.862000000000002</v>
      </c>
      <c r="Q243" s="70">
        <f t="shared" si="38"/>
        <v>2682</v>
      </c>
      <c r="R243" s="127">
        <f t="shared" si="38"/>
        <v>1502.346</v>
      </c>
      <c r="S243" s="127">
        <f t="shared" si="38"/>
        <v>959.31699999999989</v>
      </c>
      <c r="T243" s="70">
        <f t="shared" si="38"/>
        <v>3516</v>
      </c>
      <c r="U243" s="188">
        <f t="shared" si="38"/>
        <v>1274.5129999999999</v>
      </c>
    </row>
    <row r="244" spans="1:21" ht="16" customHeight="1" thickBot="1" x14ac:dyDescent="0.35">
      <c r="A244" s="15" t="s">
        <v>11</v>
      </c>
      <c r="B244" s="70">
        <f t="shared" ref="B244:U244" si="39">B48+B86+B148+B194+B223+B243</f>
        <v>856710</v>
      </c>
      <c r="C244" s="127">
        <f t="shared" si="39"/>
        <v>469503.02739</v>
      </c>
      <c r="D244" s="127">
        <f t="shared" si="39"/>
        <v>419807.88166440005</v>
      </c>
      <c r="E244" s="65">
        <f t="shared" si="39"/>
        <v>1042041</v>
      </c>
      <c r="F244" s="127">
        <f t="shared" si="39"/>
        <v>269576.21900000004</v>
      </c>
      <c r="G244" s="65">
        <f t="shared" si="39"/>
        <v>67947</v>
      </c>
      <c r="H244" s="127">
        <f t="shared" si="39"/>
        <v>169215.85192827505</v>
      </c>
      <c r="I244" s="127">
        <f t="shared" si="39"/>
        <v>149079.1838</v>
      </c>
      <c r="J244" s="65">
        <f t="shared" si="39"/>
        <v>76043</v>
      </c>
      <c r="K244" s="127">
        <f t="shared" si="39"/>
        <v>82445.579199999978</v>
      </c>
      <c r="L244" s="70">
        <f t="shared" si="39"/>
        <v>11083</v>
      </c>
      <c r="M244" s="127">
        <f t="shared" si="39"/>
        <v>571886.23960000009</v>
      </c>
      <c r="N244" s="127">
        <f t="shared" si="39"/>
        <v>557407.03399999987</v>
      </c>
      <c r="O244" s="65">
        <f t="shared" si="39"/>
        <v>14534</v>
      </c>
      <c r="P244" s="127">
        <f t="shared" si="39"/>
        <v>115024.49399999998</v>
      </c>
      <c r="Q244" s="70">
        <f t="shared" si="39"/>
        <v>935665</v>
      </c>
      <c r="R244" s="127">
        <f t="shared" si="39"/>
        <v>1210594.236918275</v>
      </c>
      <c r="S244" s="127">
        <f t="shared" si="39"/>
        <v>1126279.2674644</v>
      </c>
      <c r="T244" s="70">
        <f t="shared" si="39"/>
        <v>1132505</v>
      </c>
      <c r="U244" s="188">
        <f t="shared" si="39"/>
        <v>467036.23119999992</v>
      </c>
    </row>
    <row r="245" spans="1:21" ht="16" customHeight="1" x14ac:dyDescent="0.3">
      <c r="A245" s="198" t="s">
        <v>194</v>
      </c>
    </row>
    <row r="246" spans="1:21" ht="16" customHeight="1" x14ac:dyDescent="0.3">
      <c r="B246" s="115"/>
      <c r="C246" s="115"/>
      <c r="D246" s="115"/>
      <c r="E246" s="115"/>
      <c r="F246" s="115"/>
      <c r="G246" s="115"/>
      <c r="H246" s="115"/>
      <c r="I246" s="115"/>
      <c r="J246" s="115"/>
      <c r="K246" s="115"/>
      <c r="L246" s="115"/>
      <c r="M246" s="115"/>
      <c r="N246" s="115"/>
      <c r="O246" s="115"/>
      <c r="P246" s="115"/>
    </row>
    <row r="247" spans="1:21" ht="16" customHeight="1" x14ac:dyDescent="0.3">
      <c r="B247" s="204"/>
      <c r="C247" s="204"/>
      <c r="D247" s="204"/>
      <c r="E247" s="204"/>
      <c r="F247" s="204"/>
      <c r="G247" s="204"/>
      <c r="H247" s="204"/>
      <c r="I247" s="204"/>
      <c r="J247" s="204"/>
      <c r="K247" s="204"/>
      <c r="L247" s="204"/>
      <c r="M247" s="204"/>
      <c r="N247" s="204"/>
      <c r="O247" s="204"/>
      <c r="P247" s="204"/>
      <c r="Q247" s="107"/>
      <c r="R247" s="107"/>
      <c r="S247" s="107"/>
      <c r="T247" s="107"/>
      <c r="U247" s="107"/>
    </row>
    <row r="248" spans="1:21" ht="16" customHeight="1" x14ac:dyDescent="0.3">
      <c r="B248" s="94"/>
      <c r="C248" s="94"/>
      <c r="D248" s="94"/>
      <c r="E248" s="94"/>
      <c r="F248" s="94"/>
      <c r="G248" s="94"/>
      <c r="H248" s="94"/>
      <c r="I248" s="94"/>
      <c r="J248" s="94"/>
      <c r="K248" s="94"/>
      <c r="L248" s="94"/>
      <c r="M248" s="94"/>
      <c r="N248" s="94"/>
      <c r="O248" s="94"/>
      <c r="P248" s="94"/>
      <c r="Q248" s="107"/>
      <c r="R248" s="107"/>
      <c r="S248" s="94"/>
      <c r="T248" s="107"/>
      <c r="U248" s="107"/>
    </row>
    <row r="249" spans="1:21" ht="16" customHeight="1" x14ac:dyDescent="0.3">
      <c r="B249" s="107"/>
      <c r="C249" s="107"/>
      <c r="D249" s="107"/>
      <c r="E249" s="107"/>
      <c r="F249" s="107"/>
      <c r="G249" s="107"/>
      <c r="H249" s="107"/>
      <c r="I249" s="107"/>
      <c r="J249" s="107"/>
      <c r="K249" s="107"/>
      <c r="L249" s="107"/>
      <c r="M249" s="107"/>
      <c r="N249" s="107"/>
      <c r="O249" s="107"/>
      <c r="P249" s="107"/>
    </row>
    <row r="251" spans="1:21" ht="16" customHeight="1" x14ac:dyDescent="0.3">
      <c r="B251" s="200"/>
      <c r="C251" s="200"/>
      <c r="D251" s="200"/>
      <c r="E251" s="200"/>
      <c r="F251" s="200"/>
      <c r="G251" s="200"/>
      <c r="H251" s="200"/>
      <c r="I251" s="200"/>
      <c r="J251" s="200"/>
      <c r="K251" s="200"/>
      <c r="L251" s="200"/>
      <c r="M251" s="200"/>
      <c r="N251" s="200"/>
      <c r="O251" s="200"/>
      <c r="P251" s="200"/>
    </row>
    <row r="253" spans="1:21" ht="16" customHeight="1" x14ac:dyDescent="0.3">
      <c r="A253" s="224" t="s">
        <v>135</v>
      </c>
      <c r="B253" s="224"/>
      <c r="C253" s="224"/>
      <c r="D253" s="224"/>
      <c r="E253" s="224"/>
      <c r="F253" s="224"/>
      <c r="G253" s="224"/>
      <c r="H253" s="224"/>
      <c r="I253" s="224"/>
      <c r="J253" s="224"/>
      <c r="K253" s="224"/>
      <c r="L253" s="224"/>
      <c r="M253" s="224"/>
      <c r="N253" s="224"/>
      <c r="O253" s="224"/>
      <c r="P253" s="224"/>
    </row>
    <row r="254" spans="1:21" ht="16" customHeight="1" x14ac:dyDescent="0.3">
      <c r="A254" s="224" t="s">
        <v>198</v>
      </c>
      <c r="B254" s="224"/>
      <c r="C254" s="224"/>
      <c r="D254" s="224"/>
      <c r="E254" s="224"/>
      <c r="F254" s="224"/>
      <c r="G254" s="224"/>
      <c r="H254" s="224"/>
      <c r="I254" s="224"/>
      <c r="J254" s="224"/>
      <c r="K254" s="224"/>
      <c r="L254" s="224"/>
      <c r="M254" s="224"/>
      <c r="N254" s="224"/>
      <c r="O254" s="224"/>
      <c r="P254" s="224"/>
    </row>
    <row r="255" spans="1:21" ht="16" customHeight="1" thickBot="1" x14ac:dyDescent="0.35">
      <c r="A255" s="36" t="s">
        <v>8</v>
      </c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1" t="s">
        <v>193</v>
      </c>
    </row>
    <row r="256" spans="1:21" ht="16" customHeight="1" thickBot="1" x14ac:dyDescent="0.35">
      <c r="A256" s="225" t="s">
        <v>136</v>
      </c>
      <c r="B256" s="228" t="s">
        <v>4</v>
      </c>
      <c r="C256" s="229"/>
      <c r="D256" s="229"/>
      <c r="E256" s="229"/>
      <c r="F256" s="230"/>
      <c r="G256" s="228" t="s">
        <v>5</v>
      </c>
      <c r="H256" s="229"/>
      <c r="I256" s="229"/>
      <c r="J256" s="229"/>
      <c r="K256" s="230"/>
      <c r="L256" s="228" t="s">
        <v>6</v>
      </c>
      <c r="M256" s="229"/>
      <c r="N256" s="229"/>
      <c r="O256" s="229"/>
      <c r="P256" s="230"/>
    </row>
    <row r="257" spans="1:22" ht="16" customHeight="1" thickBot="1" x14ac:dyDescent="0.35">
      <c r="A257" s="226"/>
      <c r="B257" s="231" t="s">
        <v>178</v>
      </c>
      <c r="C257" s="231"/>
      <c r="D257" s="56" t="s">
        <v>179</v>
      </c>
      <c r="E257" s="232" t="s">
        <v>180</v>
      </c>
      <c r="F257" s="233"/>
      <c r="G257" s="231" t="s">
        <v>178</v>
      </c>
      <c r="H257" s="231"/>
      <c r="I257" s="56" t="s">
        <v>179</v>
      </c>
      <c r="J257" s="232" t="s">
        <v>180</v>
      </c>
      <c r="K257" s="233"/>
      <c r="L257" s="234" t="s">
        <v>178</v>
      </c>
      <c r="M257" s="231"/>
      <c r="N257" s="56" t="s">
        <v>179</v>
      </c>
      <c r="O257" s="232" t="s">
        <v>180</v>
      </c>
      <c r="P257" s="233"/>
    </row>
    <row r="258" spans="1:22" ht="39.75" customHeight="1" thickBot="1" x14ac:dyDescent="0.35">
      <c r="A258" s="226"/>
      <c r="B258" s="59" t="s">
        <v>186</v>
      </c>
      <c r="C258" s="60" t="s">
        <v>187</v>
      </c>
      <c r="D258" s="60" t="s">
        <v>12</v>
      </c>
      <c r="E258" s="60" t="s">
        <v>177</v>
      </c>
      <c r="F258" s="60" t="s">
        <v>12</v>
      </c>
      <c r="G258" s="59" t="s">
        <v>186</v>
      </c>
      <c r="H258" s="60" t="s">
        <v>187</v>
      </c>
      <c r="I258" s="60" t="s">
        <v>12</v>
      </c>
      <c r="J258" s="60" t="s">
        <v>177</v>
      </c>
      <c r="K258" s="60" t="s">
        <v>12</v>
      </c>
      <c r="L258" s="59" t="s">
        <v>186</v>
      </c>
      <c r="M258" s="60" t="s">
        <v>187</v>
      </c>
      <c r="N258" s="60" t="s">
        <v>12</v>
      </c>
      <c r="O258" s="60" t="s">
        <v>177</v>
      </c>
      <c r="P258" s="61" t="s">
        <v>12</v>
      </c>
    </row>
    <row r="259" spans="1:22" ht="16" customHeight="1" thickBot="1" x14ac:dyDescent="0.35">
      <c r="A259" s="227"/>
      <c r="B259" s="57">
        <v>1</v>
      </c>
      <c r="C259" s="58">
        <v>2</v>
      </c>
      <c r="D259" s="58">
        <v>3</v>
      </c>
      <c r="E259" s="58">
        <v>4</v>
      </c>
      <c r="F259" s="58">
        <v>5</v>
      </c>
      <c r="G259" s="57">
        <v>6</v>
      </c>
      <c r="H259" s="58">
        <v>7</v>
      </c>
      <c r="I259" s="58">
        <v>8</v>
      </c>
      <c r="J259" s="58">
        <v>9</v>
      </c>
      <c r="K259" s="58">
        <v>10</v>
      </c>
      <c r="L259" s="57" t="s">
        <v>188</v>
      </c>
      <c r="M259" s="58" t="s">
        <v>189</v>
      </c>
      <c r="N259" s="58" t="s">
        <v>190</v>
      </c>
      <c r="O259" s="58" t="s">
        <v>191</v>
      </c>
      <c r="P259" s="106" t="s">
        <v>192</v>
      </c>
    </row>
    <row r="260" spans="1:22" ht="16" customHeight="1" x14ac:dyDescent="0.3">
      <c r="A260" s="37" t="s">
        <v>13</v>
      </c>
      <c r="B260" s="74">
        <v>6047</v>
      </c>
      <c r="C260" s="132">
        <v>1772.5039999999999</v>
      </c>
      <c r="D260" s="132">
        <v>1276.6030000000001</v>
      </c>
      <c r="E260" s="74">
        <v>6880</v>
      </c>
      <c r="F260" s="132">
        <v>1677.5019999999997</v>
      </c>
      <c r="G260" s="74">
        <v>32</v>
      </c>
      <c r="H260" s="132">
        <v>949.5200000000001</v>
      </c>
      <c r="I260" s="132">
        <v>837.2149999999998</v>
      </c>
      <c r="J260" s="74">
        <v>55</v>
      </c>
      <c r="K260" s="132">
        <v>338.74200000000002</v>
      </c>
      <c r="L260" s="74">
        <f t="shared" ref="L260:L296" si="40">B260+G260</f>
        <v>6079</v>
      </c>
      <c r="M260" s="132">
        <f t="shared" ref="M260:M296" si="41">C260+H260</f>
        <v>2722.0239999999999</v>
      </c>
      <c r="N260" s="132">
        <f t="shared" ref="N260:N296" si="42">D260+I260</f>
        <v>2113.8179999999998</v>
      </c>
      <c r="O260" s="74">
        <f t="shared" ref="O260:O296" si="43">E260+J260</f>
        <v>6935</v>
      </c>
      <c r="P260" s="184">
        <f t="shared" ref="P260:P296" si="44">F260+K260</f>
        <v>2016.2439999999997</v>
      </c>
      <c r="R260" s="122"/>
      <c r="S260" s="122"/>
      <c r="T260" s="122"/>
      <c r="U260" s="122"/>
      <c r="V260" s="122"/>
    </row>
    <row r="261" spans="1:22" ht="16" customHeight="1" x14ac:dyDescent="0.3">
      <c r="A261" s="38" t="s">
        <v>18</v>
      </c>
      <c r="B261" s="75">
        <v>34343</v>
      </c>
      <c r="C261" s="133">
        <v>7621.9739999999983</v>
      </c>
      <c r="D261" s="133">
        <v>6068.1781000000001</v>
      </c>
      <c r="E261" s="75">
        <v>77847</v>
      </c>
      <c r="F261" s="133">
        <v>13784.888999999999</v>
      </c>
      <c r="G261" s="75">
        <v>4415</v>
      </c>
      <c r="H261" s="133">
        <v>4431.902000000001</v>
      </c>
      <c r="I261" s="133">
        <v>5127.1549999999988</v>
      </c>
      <c r="J261" s="75">
        <v>6768</v>
      </c>
      <c r="K261" s="133">
        <v>2302.2499999999995</v>
      </c>
      <c r="L261" s="74">
        <f t="shared" si="40"/>
        <v>38758</v>
      </c>
      <c r="M261" s="133">
        <f t="shared" si="41"/>
        <v>12053.876</v>
      </c>
      <c r="N261" s="133">
        <f t="shared" si="42"/>
        <v>11195.3331</v>
      </c>
      <c r="O261" s="74">
        <f t="shared" si="43"/>
        <v>84615</v>
      </c>
      <c r="P261" s="186">
        <f t="shared" si="44"/>
        <v>16087.138999999999</v>
      </c>
      <c r="R261" s="122"/>
      <c r="S261" s="122"/>
      <c r="T261" s="122"/>
      <c r="U261" s="122"/>
      <c r="V261" s="122"/>
    </row>
    <row r="262" spans="1:22" ht="16" customHeight="1" x14ac:dyDescent="0.3">
      <c r="A262" s="38" t="s">
        <v>22</v>
      </c>
      <c r="B262" s="75">
        <v>36626</v>
      </c>
      <c r="C262" s="133">
        <v>7952.6349999999984</v>
      </c>
      <c r="D262" s="133">
        <v>6131.3468999999996</v>
      </c>
      <c r="E262" s="75">
        <v>65125</v>
      </c>
      <c r="F262" s="133">
        <v>12575.29</v>
      </c>
      <c r="G262" s="75">
        <v>4895</v>
      </c>
      <c r="H262" s="133">
        <v>14753.168999999998</v>
      </c>
      <c r="I262" s="133">
        <v>8877.5800000000017</v>
      </c>
      <c r="J262" s="75">
        <v>7402</v>
      </c>
      <c r="K262" s="133">
        <v>3167.0010000000002</v>
      </c>
      <c r="L262" s="74">
        <f t="shared" si="40"/>
        <v>41521</v>
      </c>
      <c r="M262" s="133">
        <f t="shared" si="41"/>
        <v>22705.803999999996</v>
      </c>
      <c r="N262" s="133">
        <f t="shared" si="42"/>
        <v>15008.926900000002</v>
      </c>
      <c r="O262" s="74">
        <f t="shared" si="43"/>
        <v>72527</v>
      </c>
      <c r="P262" s="186">
        <f t="shared" si="44"/>
        <v>15742.291000000001</v>
      </c>
      <c r="R262" s="122"/>
      <c r="S262" s="122"/>
      <c r="T262" s="122"/>
      <c r="U262" s="122"/>
      <c r="V262" s="122"/>
    </row>
    <row r="263" spans="1:22" ht="16" customHeight="1" x14ac:dyDescent="0.3">
      <c r="A263" s="38" t="s">
        <v>27</v>
      </c>
      <c r="B263" s="75">
        <v>15235</v>
      </c>
      <c r="C263" s="133">
        <v>3309.1259999999997</v>
      </c>
      <c r="D263" s="133">
        <v>2771.2570000000001</v>
      </c>
      <c r="E263" s="75">
        <v>21337</v>
      </c>
      <c r="F263" s="133">
        <v>4248.871000000001</v>
      </c>
      <c r="G263" s="75">
        <v>563</v>
      </c>
      <c r="H263" s="133">
        <v>247.54399999999998</v>
      </c>
      <c r="I263" s="133">
        <v>598.75599999999997</v>
      </c>
      <c r="J263" s="75">
        <v>1627</v>
      </c>
      <c r="K263" s="133">
        <v>518.02199999999993</v>
      </c>
      <c r="L263" s="74">
        <f t="shared" si="40"/>
        <v>15798</v>
      </c>
      <c r="M263" s="133">
        <f t="shared" si="41"/>
        <v>3556.6699999999996</v>
      </c>
      <c r="N263" s="133">
        <f t="shared" si="42"/>
        <v>3370.0129999999999</v>
      </c>
      <c r="O263" s="74">
        <f t="shared" si="43"/>
        <v>22964</v>
      </c>
      <c r="P263" s="186">
        <f t="shared" si="44"/>
        <v>4766.8930000000009</v>
      </c>
      <c r="R263" s="122"/>
      <c r="S263" s="122"/>
      <c r="T263" s="122"/>
      <c r="U263" s="122"/>
      <c r="V263" s="122"/>
    </row>
    <row r="264" spans="1:22" ht="16" customHeight="1" x14ac:dyDescent="0.3">
      <c r="A264" s="38" t="s">
        <v>32</v>
      </c>
      <c r="B264" s="75">
        <v>3986</v>
      </c>
      <c r="C264" s="133">
        <v>1403.2339999999997</v>
      </c>
      <c r="D264" s="133">
        <v>926.66499999999996</v>
      </c>
      <c r="E264" s="75">
        <v>4628</v>
      </c>
      <c r="F264" s="133">
        <v>1176.4340000000002</v>
      </c>
      <c r="G264" s="75">
        <v>44</v>
      </c>
      <c r="H264" s="133">
        <v>21931.224999999999</v>
      </c>
      <c r="I264" s="133">
        <v>21255.001</v>
      </c>
      <c r="J264" s="75">
        <v>63</v>
      </c>
      <c r="K264" s="133">
        <v>922.29700000000003</v>
      </c>
      <c r="L264" s="74">
        <f t="shared" si="40"/>
        <v>4030</v>
      </c>
      <c r="M264" s="133">
        <f t="shared" si="41"/>
        <v>23334.458999999999</v>
      </c>
      <c r="N264" s="133">
        <f t="shared" si="42"/>
        <v>22181.666000000001</v>
      </c>
      <c r="O264" s="74">
        <f t="shared" si="43"/>
        <v>4691</v>
      </c>
      <c r="P264" s="186">
        <f t="shared" si="44"/>
        <v>2098.7310000000002</v>
      </c>
      <c r="R264" s="122"/>
      <c r="S264" s="122"/>
      <c r="T264" s="122"/>
      <c r="U264" s="122"/>
      <c r="V264" s="122"/>
    </row>
    <row r="265" spans="1:22" ht="16" customHeight="1" x14ac:dyDescent="0.3">
      <c r="A265" s="38" t="s">
        <v>147</v>
      </c>
      <c r="B265" s="75">
        <v>10345</v>
      </c>
      <c r="C265" s="133">
        <v>4079.5199999999995</v>
      </c>
      <c r="D265" s="133">
        <v>2593.9959999999996</v>
      </c>
      <c r="E265" s="75">
        <v>11232</v>
      </c>
      <c r="F265" s="133">
        <v>3387.0210000000002</v>
      </c>
      <c r="G265" s="75">
        <v>1152</v>
      </c>
      <c r="H265" s="133">
        <v>1616.5540000000001</v>
      </c>
      <c r="I265" s="133">
        <v>1856.575</v>
      </c>
      <c r="J265" s="75">
        <v>1482</v>
      </c>
      <c r="K265" s="133">
        <v>1724.213</v>
      </c>
      <c r="L265" s="74">
        <f t="shared" si="40"/>
        <v>11497</v>
      </c>
      <c r="M265" s="133">
        <f t="shared" si="41"/>
        <v>5696.0739999999996</v>
      </c>
      <c r="N265" s="133">
        <f t="shared" si="42"/>
        <v>4450.5709999999999</v>
      </c>
      <c r="O265" s="74">
        <f t="shared" si="43"/>
        <v>12714</v>
      </c>
      <c r="P265" s="186">
        <f t="shared" si="44"/>
        <v>5111.2340000000004</v>
      </c>
      <c r="R265" s="122"/>
      <c r="S265" s="122"/>
      <c r="T265" s="122"/>
      <c r="U265" s="122"/>
      <c r="V265" s="122"/>
    </row>
    <row r="266" spans="1:22" ht="16" customHeight="1" x14ac:dyDescent="0.3">
      <c r="A266" s="38" t="s">
        <v>37</v>
      </c>
      <c r="B266" s="75">
        <v>9191</v>
      </c>
      <c r="C266" s="134">
        <v>2190.5979999999995</v>
      </c>
      <c r="D266" s="134">
        <v>1635.7629999999999</v>
      </c>
      <c r="E266" s="75">
        <v>13697</v>
      </c>
      <c r="F266" s="134">
        <v>2442.6610000000001</v>
      </c>
      <c r="G266" s="75">
        <v>1221</v>
      </c>
      <c r="H266" s="134">
        <v>636.61699999999996</v>
      </c>
      <c r="I266" s="134">
        <v>601.17899999999997</v>
      </c>
      <c r="J266" s="75">
        <v>1511</v>
      </c>
      <c r="K266" s="134">
        <v>418.98699999999997</v>
      </c>
      <c r="L266" s="74">
        <f t="shared" si="40"/>
        <v>10412</v>
      </c>
      <c r="M266" s="134">
        <f t="shared" si="41"/>
        <v>2827.2149999999992</v>
      </c>
      <c r="N266" s="134">
        <f t="shared" si="42"/>
        <v>2236.942</v>
      </c>
      <c r="O266" s="74">
        <f t="shared" si="43"/>
        <v>15208</v>
      </c>
      <c r="P266" s="175">
        <f t="shared" si="44"/>
        <v>2861.6480000000001</v>
      </c>
      <c r="R266" s="122"/>
      <c r="S266" s="122"/>
      <c r="T266" s="122"/>
      <c r="U266" s="122"/>
      <c r="V266" s="122"/>
    </row>
    <row r="267" spans="1:22" ht="16" customHeight="1" x14ac:dyDescent="0.3">
      <c r="A267" s="38" t="s">
        <v>42</v>
      </c>
      <c r="B267" s="75">
        <v>13980</v>
      </c>
      <c r="C267" s="133">
        <v>9906.7470000000012</v>
      </c>
      <c r="D267" s="133">
        <v>8513.6229999999996</v>
      </c>
      <c r="E267" s="75">
        <v>22717</v>
      </c>
      <c r="F267" s="133">
        <v>5747.3050000000003</v>
      </c>
      <c r="G267" s="75">
        <v>3416</v>
      </c>
      <c r="H267" s="133">
        <v>26655.822000000007</v>
      </c>
      <c r="I267" s="133">
        <v>27942.297000000006</v>
      </c>
      <c r="J267" s="75">
        <v>4909</v>
      </c>
      <c r="K267" s="133">
        <v>6770.3860000000004</v>
      </c>
      <c r="L267" s="74">
        <f t="shared" si="40"/>
        <v>17396</v>
      </c>
      <c r="M267" s="133">
        <f t="shared" si="41"/>
        <v>36562.56900000001</v>
      </c>
      <c r="N267" s="133">
        <f t="shared" si="42"/>
        <v>36455.920000000006</v>
      </c>
      <c r="O267" s="74">
        <f t="shared" si="43"/>
        <v>27626</v>
      </c>
      <c r="P267" s="186">
        <f t="shared" si="44"/>
        <v>12517.691000000001</v>
      </c>
      <c r="R267" s="122"/>
      <c r="S267" s="122"/>
      <c r="T267" s="122"/>
      <c r="U267" s="122"/>
      <c r="V267" s="122"/>
    </row>
    <row r="268" spans="1:22" ht="16" customHeight="1" x14ac:dyDescent="0.3">
      <c r="A268" s="38" t="s">
        <v>45</v>
      </c>
      <c r="B268" s="75">
        <v>20916</v>
      </c>
      <c r="C268" s="133">
        <v>9384.6830000000009</v>
      </c>
      <c r="D268" s="133">
        <v>8008.6189999999997</v>
      </c>
      <c r="E268" s="75">
        <v>26279</v>
      </c>
      <c r="F268" s="133">
        <v>9164.5469999999987</v>
      </c>
      <c r="G268" s="75">
        <v>1709</v>
      </c>
      <c r="H268" s="133">
        <v>7998.8760000000002</v>
      </c>
      <c r="I268" s="133">
        <v>7883.9710000000005</v>
      </c>
      <c r="J268" s="75">
        <v>2288</v>
      </c>
      <c r="K268" s="133">
        <v>2638.0210000000006</v>
      </c>
      <c r="L268" s="74">
        <f t="shared" si="40"/>
        <v>22625</v>
      </c>
      <c r="M268" s="133">
        <f t="shared" si="41"/>
        <v>17383.559000000001</v>
      </c>
      <c r="N268" s="133">
        <f t="shared" si="42"/>
        <v>15892.59</v>
      </c>
      <c r="O268" s="74">
        <f t="shared" si="43"/>
        <v>28567</v>
      </c>
      <c r="P268" s="186">
        <f t="shared" si="44"/>
        <v>11802.567999999999</v>
      </c>
      <c r="R268" s="122"/>
      <c r="S268" s="122"/>
      <c r="T268" s="122"/>
      <c r="U268" s="122"/>
      <c r="V268" s="122"/>
    </row>
    <row r="269" spans="1:22" ht="16" customHeight="1" x14ac:dyDescent="0.3">
      <c r="A269" s="38" t="s">
        <v>49</v>
      </c>
      <c r="B269" s="75">
        <v>10047</v>
      </c>
      <c r="C269" s="133">
        <v>4071.9179999999997</v>
      </c>
      <c r="D269" s="133">
        <v>3310.3888999999999</v>
      </c>
      <c r="E269" s="75">
        <v>11669</v>
      </c>
      <c r="F269" s="133">
        <v>3376.681</v>
      </c>
      <c r="G269" s="75">
        <v>157</v>
      </c>
      <c r="H269" s="133">
        <v>636.77700000000004</v>
      </c>
      <c r="I269" s="133">
        <v>684.26900000000001</v>
      </c>
      <c r="J269" s="75">
        <v>315</v>
      </c>
      <c r="K269" s="133">
        <v>284.00299999999999</v>
      </c>
      <c r="L269" s="74">
        <f t="shared" si="40"/>
        <v>10204</v>
      </c>
      <c r="M269" s="133">
        <f t="shared" si="41"/>
        <v>4708.6949999999997</v>
      </c>
      <c r="N269" s="133">
        <f t="shared" si="42"/>
        <v>3994.6579000000002</v>
      </c>
      <c r="O269" s="74">
        <f t="shared" si="43"/>
        <v>11984</v>
      </c>
      <c r="P269" s="186">
        <f t="shared" si="44"/>
        <v>3660.6840000000002</v>
      </c>
      <c r="R269" s="122"/>
      <c r="S269" s="122"/>
      <c r="T269" s="122"/>
      <c r="U269" s="122"/>
      <c r="V269" s="122"/>
    </row>
    <row r="270" spans="1:22" ht="16" customHeight="1" x14ac:dyDescent="0.3">
      <c r="A270" s="38" t="s">
        <v>51</v>
      </c>
      <c r="B270" s="75">
        <v>13955</v>
      </c>
      <c r="C270" s="133">
        <v>6524.8459999999995</v>
      </c>
      <c r="D270" s="133">
        <v>5358.3360000000002</v>
      </c>
      <c r="E270" s="75">
        <v>19511</v>
      </c>
      <c r="F270" s="133">
        <v>5431.6319999999996</v>
      </c>
      <c r="G270" s="75">
        <v>593</v>
      </c>
      <c r="H270" s="133">
        <v>10975.080000000002</v>
      </c>
      <c r="I270" s="133">
        <v>10913.918000000001</v>
      </c>
      <c r="J270" s="75">
        <v>875</v>
      </c>
      <c r="K270" s="133">
        <v>661.58699999999988</v>
      </c>
      <c r="L270" s="74">
        <f t="shared" si="40"/>
        <v>14548</v>
      </c>
      <c r="M270" s="133">
        <f t="shared" si="41"/>
        <v>17499.925999999999</v>
      </c>
      <c r="N270" s="133">
        <f t="shared" si="42"/>
        <v>16272.254000000001</v>
      </c>
      <c r="O270" s="74">
        <f t="shared" si="43"/>
        <v>20386</v>
      </c>
      <c r="P270" s="186">
        <f t="shared" si="44"/>
        <v>6093.2189999999991</v>
      </c>
      <c r="R270" s="122"/>
      <c r="S270" s="122"/>
      <c r="T270" s="122"/>
      <c r="U270" s="122"/>
      <c r="V270" s="122"/>
    </row>
    <row r="271" spans="1:22" ht="16" customHeight="1" x14ac:dyDescent="0.3">
      <c r="A271" s="38" t="s">
        <v>56</v>
      </c>
      <c r="B271" s="75">
        <v>1478</v>
      </c>
      <c r="C271" s="133">
        <v>1553.2819999999999</v>
      </c>
      <c r="D271" s="133">
        <v>1280.26</v>
      </c>
      <c r="E271" s="75">
        <v>1703</v>
      </c>
      <c r="F271" s="133">
        <v>811.26</v>
      </c>
      <c r="G271" s="75">
        <v>86</v>
      </c>
      <c r="H271" s="133">
        <v>29782.966999999997</v>
      </c>
      <c r="I271" s="133">
        <v>30270.675999999996</v>
      </c>
      <c r="J271" s="75">
        <v>68</v>
      </c>
      <c r="K271" s="133">
        <v>7877.5349999999989</v>
      </c>
      <c r="L271" s="74">
        <f t="shared" si="40"/>
        <v>1564</v>
      </c>
      <c r="M271" s="133">
        <f t="shared" si="41"/>
        <v>31336.248999999996</v>
      </c>
      <c r="N271" s="133">
        <f t="shared" si="42"/>
        <v>31550.935999999994</v>
      </c>
      <c r="O271" s="74">
        <f t="shared" si="43"/>
        <v>1771</v>
      </c>
      <c r="P271" s="186">
        <f t="shared" si="44"/>
        <v>8688.7949999999983</v>
      </c>
      <c r="R271" s="122"/>
      <c r="S271" s="122"/>
      <c r="T271" s="122"/>
      <c r="U271" s="122"/>
      <c r="V271" s="122"/>
    </row>
    <row r="272" spans="1:22" ht="16" customHeight="1" x14ac:dyDescent="0.3">
      <c r="A272" s="38" t="s">
        <v>66</v>
      </c>
      <c r="B272" s="75">
        <v>2419</v>
      </c>
      <c r="C272" s="133">
        <v>993.53</v>
      </c>
      <c r="D272" s="133">
        <v>664.66799999999989</v>
      </c>
      <c r="E272" s="75">
        <v>3236</v>
      </c>
      <c r="F272" s="133">
        <v>1054.7439999999999</v>
      </c>
      <c r="G272" s="75">
        <v>87</v>
      </c>
      <c r="H272" s="133">
        <v>385.74200000000002</v>
      </c>
      <c r="I272" s="133">
        <v>322.80200000000002</v>
      </c>
      <c r="J272" s="75">
        <v>81</v>
      </c>
      <c r="K272" s="133">
        <v>130.262</v>
      </c>
      <c r="L272" s="74">
        <f t="shared" si="40"/>
        <v>2506</v>
      </c>
      <c r="M272" s="133">
        <f t="shared" si="41"/>
        <v>1379.2719999999999</v>
      </c>
      <c r="N272" s="133">
        <f t="shared" si="42"/>
        <v>987.46999999999991</v>
      </c>
      <c r="O272" s="74">
        <f t="shared" si="43"/>
        <v>3317</v>
      </c>
      <c r="P272" s="186">
        <f t="shared" si="44"/>
        <v>1185.0059999999999</v>
      </c>
      <c r="R272" s="122"/>
      <c r="S272" s="122"/>
      <c r="T272" s="122"/>
      <c r="U272" s="122"/>
      <c r="V272" s="122"/>
    </row>
    <row r="273" spans="1:22" ht="16" customHeight="1" x14ac:dyDescent="0.3">
      <c r="A273" s="38" t="s">
        <v>61</v>
      </c>
      <c r="B273" s="75">
        <v>30106</v>
      </c>
      <c r="C273" s="133">
        <v>10664.294</v>
      </c>
      <c r="D273" s="133">
        <v>6956.1079999999993</v>
      </c>
      <c r="E273" s="75">
        <v>46079</v>
      </c>
      <c r="F273" s="133">
        <v>13185.945</v>
      </c>
      <c r="G273" s="75">
        <v>2599</v>
      </c>
      <c r="H273" s="133">
        <v>11799.847</v>
      </c>
      <c r="I273" s="133">
        <v>11647.899000000001</v>
      </c>
      <c r="J273" s="75">
        <v>6701</v>
      </c>
      <c r="K273" s="133">
        <v>2536.9079999999999</v>
      </c>
      <c r="L273" s="74">
        <f t="shared" si="40"/>
        <v>32705</v>
      </c>
      <c r="M273" s="133">
        <f t="shared" si="41"/>
        <v>22464.141</v>
      </c>
      <c r="N273" s="133">
        <f t="shared" si="42"/>
        <v>18604.007000000001</v>
      </c>
      <c r="O273" s="74">
        <f t="shared" si="43"/>
        <v>52780</v>
      </c>
      <c r="P273" s="186">
        <f t="shared" si="44"/>
        <v>15722.852999999999</v>
      </c>
      <c r="R273" s="122"/>
      <c r="S273" s="122"/>
      <c r="T273" s="122"/>
      <c r="U273" s="122"/>
      <c r="V273" s="122"/>
    </row>
    <row r="274" spans="1:22" ht="16" customHeight="1" x14ac:dyDescent="0.3">
      <c r="A274" s="38" t="s">
        <v>70</v>
      </c>
      <c r="B274" s="75">
        <v>9481</v>
      </c>
      <c r="C274" s="133">
        <v>7050.7249999999985</v>
      </c>
      <c r="D274" s="133">
        <v>5515.0159999999987</v>
      </c>
      <c r="E274" s="75">
        <v>13210</v>
      </c>
      <c r="F274" s="133">
        <v>5298.235999999999</v>
      </c>
      <c r="G274" s="75">
        <v>1015</v>
      </c>
      <c r="H274" s="133">
        <v>10546.352999999997</v>
      </c>
      <c r="I274" s="133">
        <v>8483.9539999999997</v>
      </c>
      <c r="J274" s="75">
        <v>2148</v>
      </c>
      <c r="K274" s="133">
        <v>5783.8719999999994</v>
      </c>
      <c r="L274" s="74">
        <f t="shared" si="40"/>
        <v>10496</v>
      </c>
      <c r="M274" s="133">
        <f t="shared" si="41"/>
        <v>17597.077999999994</v>
      </c>
      <c r="N274" s="133">
        <f t="shared" si="42"/>
        <v>13998.969999999998</v>
      </c>
      <c r="O274" s="74">
        <f t="shared" si="43"/>
        <v>15358</v>
      </c>
      <c r="P274" s="186">
        <f t="shared" si="44"/>
        <v>11082.107999999998</v>
      </c>
      <c r="R274" s="122"/>
      <c r="S274" s="122"/>
      <c r="T274" s="122"/>
      <c r="U274" s="122"/>
      <c r="V274" s="122"/>
    </row>
    <row r="275" spans="1:22" ht="16" customHeight="1" x14ac:dyDescent="0.3">
      <c r="A275" s="38" t="s">
        <v>75</v>
      </c>
      <c r="B275" s="75">
        <v>18766</v>
      </c>
      <c r="C275" s="133">
        <v>6452.2330000000011</v>
      </c>
      <c r="D275" s="133">
        <v>14013.032999999998</v>
      </c>
      <c r="E275" s="75">
        <v>32722</v>
      </c>
      <c r="F275" s="133">
        <v>6227.8029999999999</v>
      </c>
      <c r="G275" s="75">
        <v>2136</v>
      </c>
      <c r="H275" s="133">
        <v>16739.664000000004</v>
      </c>
      <c r="I275" s="133">
        <v>16979.947</v>
      </c>
      <c r="J275" s="75">
        <v>2715</v>
      </c>
      <c r="K275" s="133">
        <v>1623.1550000000002</v>
      </c>
      <c r="L275" s="74">
        <f t="shared" si="40"/>
        <v>20902</v>
      </c>
      <c r="M275" s="133">
        <f t="shared" si="41"/>
        <v>23191.897000000004</v>
      </c>
      <c r="N275" s="133">
        <f t="shared" si="42"/>
        <v>30992.979999999996</v>
      </c>
      <c r="O275" s="74">
        <f t="shared" si="43"/>
        <v>35437</v>
      </c>
      <c r="P275" s="186">
        <f t="shared" si="44"/>
        <v>7850.9580000000005</v>
      </c>
      <c r="R275" s="122"/>
      <c r="S275" s="122"/>
      <c r="T275" s="122"/>
      <c r="U275" s="122"/>
      <c r="V275" s="122"/>
    </row>
    <row r="276" spans="1:22" ht="16" customHeight="1" x14ac:dyDescent="0.3">
      <c r="A276" s="38" t="s">
        <v>79</v>
      </c>
      <c r="B276" s="75">
        <v>6966</v>
      </c>
      <c r="C276" s="133">
        <v>1732.2810000000002</v>
      </c>
      <c r="D276" s="133">
        <v>1186.0820000000001</v>
      </c>
      <c r="E276" s="75">
        <v>12911</v>
      </c>
      <c r="F276" s="133">
        <v>2275.7869999999998</v>
      </c>
      <c r="G276" s="75">
        <v>23</v>
      </c>
      <c r="H276" s="133">
        <v>295.38799999999992</v>
      </c>
      <c r="I276" s="133">
        <v>302.00300000000004</v>
      </c>
      <c r="J276" s="75">
        <v>40</v>
      </c>
      <c r="K276" s="133">
        <v>115.58799999999998</v>
      </c>
      <c r="L276" s="74">
        <f t="shared" si="40"/>
        <v>6989</v>
      </c>
      <c r="M276" s="133">
        <f t="shared" si="41"/>
        <v>2027.6690000000001</v>
      </c>
      <c r="N276" s="133">
        <f t="shared" si="42"/>
        <v>1488.085</v>
      </c>
      <c r="O276" s="74">
        <f t="shared" si="43"/>
        <v>12951</v>
      </c>
      <c r="P276" s="186">
        <f t="shared" si="44"/>
        <v>2391.375</v>
      </c>
      <c r="R276" s="122"/>
      <c r="S276" s="122"/>
      <c r="T276" s="122"/>
      <c r="U276" s="122"/>
      <c r="V276" s="122"/>
    </row>
    <row r="277" spans="1:22" ht="16" customHeight="1" x14ac:dyDescent="0.3">
      <c r="A277" s="38" t="s">
        <v>83</v>
      </c>
      <c r="B277" s="75">
        <v>7547</v>
      </c>
      <c r="C277" s="133">
        <v>6362.2979999999989</v>
      </c>
      <c r="D277" s="133">
        <v>5620.3420000000006</v>
      </c>
      <c r="E277" s="75">
        <v>11479</v>
      </c>
      <c r="F277" s="133">
        <v>4389.0159999999996</v>
      </c>
      <c r="G277" s="75">
        <v>891</v>
      </c>
      <c r="H277" s="133">
        <v>111499.58200000001</v>
      </c>
      <c r="I277" s="133">
        <v>110543.83099999998</v>
      </c>
      <c r="J277" s="75">
        <v>858</v>
      </c>
      <c r="K277" s="133">
        <v>30106.757000000005</v>
      </c>
      <c r="L277" s="74">
        <f t="shared" si="40"/>
        <v>8438</v>
      </c>
      <c r="M277" s="133">
        <f t="shared" si="41"/>
        <v>117861.88</v>
      </c>
      <c r="N277" s="133">
        <f t="shared" si="42"/>
        <v>116164.17299999998</v>
      </c>
      <c r="O277" s="74">
        <f t="shared" si="43"/>
        <v>12337</v>
      </c>
      <c r="P277" s="186">
        <f t="shared" si="44"/>
        <v>34495.773000000001</v>
      </c>
      <c r="R277" s="122"/>
      <c r="S277" s="122"/>
      <c r="T277" s="121"/>
      <c r="U277" s="122"/>
      <c r="V277" s="122"/>
    </row>
    <row r="278" spans="1:22" ht="16" customHeight="1" x14ac:dyDescent="0.3">
      <c r="A278" s="38" t="s">
        <v>87</v>
      </c>
      <c r="B278" s="75">
        <v>15381</v>
      </c>
      <c r="C278" s="133">
        <v>3275.9779999999996</v>
      </c>
      <c r="D278" s="133">
        <v>2621.723</v>
      </c>
      <c r="E278" s="75">
        <v>25851</v>
      </c>
      <c r="F278" s="133">
        <v>4992.585</v>
      </c>
      <c r="G278" s="75">
        <v>521</v>
      </c>
      <c r="H278" s="133">
        <v>11050.181</v>
      </c>
      <c r="I278" s="133">
        <v>10915.436</v>
      </c>
      <c r="J278" s="75">
        <v>740</v>
      </c>
      <c r="K278" s="133">
        <v>688.57300000000009</v>
      </c>
      <c r="L278" s="74">
        <f t="shared" si="40"/>
        <v>15902</v>
      </c>
      <c r="M278" s="133">
        <f t="shared" si="41"/>
        <v>14326.159</v>
      </c>
      <c r="N278" s="133">
        <f t="shared" si="42"/>
        <v>13537.159</v>
      </c>
      <c r="O278" s="74">
        <f t="shared" si="43"/>
        <v>26591</v>
      </c>
      <c r="P278" s="186">
        <f t="shared" si="44"/>
        <v>5681.1580000000004</v>
      </c>
      <c r="R278" s="122"/>
      <c r="S278" s="122"/>
      <c r="T278" s="122"/>
      <c r="U278" s="122"/>
      <c r="V278" s="122"/>
    </row>
    <row r="279" spans="1:22" ht="16" customHeight="1" x14ac:dyDescent="0.3">
      <c r="A279" s="38" t="s">
        <v>91</v>
      </c>
      <c r="B279" s="75">
        <v>12528</v>
      </c>
      <c r="C279" s="133">
        <v>2558.4190000000003</v>
      </c>
      <c r="D279" s="133">
        <v>1981.2510000000002</v>
      </c>
      <c r="E279" s="75">
        <v>26157</v>
      </c>
      <c r="F279" s="133">
        <v>4205.24</v>
      </c>
      <c r="G279" s="75">
        <v>1412</v>
      </c>
      <c r="H279" s="133">
        <v>10586.986999999999</v>
      </c>
      <c r="I279" s="133">
        <v>9853.61</v>
      </c>
      <c r="J279" s="75">
        <v>2445</v>
      </c>
      <c r="K279" s="133">
        <v>1277.0740000000005</v>
      </c>
      <c r="L279" s="74">
        <f t="shared" si="40"/>
        <v>13940</v>
      </c>
      <c r="M279" s="133">
        <f t="shared" si="41"/>
        <v>13145.405999999999</v>
      </c>
      <c r="N279" s="133">
        <f t="shared" si="42"/>
        <v>11834.861000000001</v>
      </c>
      <c r="O279" s="74">
        <f t="shared" si="43"/>
        <v>28602</v>
      </c>
      <c r="P279" s="186">
        <f t="shared" si="44"/>
        <v>5482.3140000000003</v>
      </c>
      <c r="R279" s="122"/>
      <c r="S279" s="122"/>
      <c r="T279" s="122"/>
      <c r="U279" s="122"/>
      <c r="V279" s="122"/>
    </row>
    <row r="280" spans="1:22" ht="16" customHeight="1" x14ac:dyDescent="0.3">
      <c r="A280" s="38" t="s">
        <v>95</v>
      </c>
      <c r="B280" s="75">
        <v>11056</v>
      </c>
      <c r="C280" s="133">
        <v>5145.0010000000002</v>
      </c>
      <c r="D280" s="133">
        <v>4029.9990000000007</v>
      </c>
      <c r="E280" s="75">
        <v>15670</v>
      </c>
      <c r="F280" s="133">
        <v>4923.5239999999994</v>
      </c>
      <c r="G280" s="75">
        <v>364</v>
      </c>
      <c r="H280" s="133">
        <v>1459.7629999999999</v>
      </c>
      <c r="I280" s="133">
        <v>1462.9089999999999</v>
      </c>
      <c r="J280" s="75">
        <v>450</v>
      </c>
      <c r="K280" s="133">
        <v>593.16</v>
      </c>
      <c r="L280" s="74">
        <f t="shared" si="40"/>
        <v>11420</v>
      </c>
      <c r="M280" s="133">
        <f t="shared" si="41"/>
        <v>6604.7640000000001</v>
      </c>
      <c r="N280" s="133">
        <f t="shared" si="42"/>
        <v>5492.9080000000004</v>
      </c>
      <c r="O280" s="74">
        <f t="shared" si="43"/>
        <v>16120</v>
      </c>
      <c r="P280" s="186">
        <f t="shared" si="44"/>
        <v>5516.6839999999993</v>
      </c>
      <c r="R280" s="122"/>
      <c r="S280" s="122"/>
      <c r="T280" s="122"/>
      <c r="U280" s="122"/>
      <c r="V280" s="122"/>
    </row>
    <row r="281" spans="1:22" ht="16" customHeight="1" x14ac:dyDescent="0.3">
      <c r="A281" s="38" t="s">
        <v>98</v>
      </c>
      <c r="B281" s="75">
        <v>5071</v>
      </c>
      <c r="C281" s="133">
        <v>1274.104</v>
      </c>
      <c r="D281" s="133">
        <v>828.12699999999995</v>
      </c>
      <c r="E281" s="75">
        <v>5951</v>
      </c>
      <c r="F281" s="133">
        <v>1923.9880000000001</v>
      </c>
      <c r="G281" s="75">
        <v>118</v>
      </c>
      <c r="H281" s="133">
        <v>50.721000000000004</v>
      </c>
      <c r="I281" s="133">
        <v>87.125</v>
      </c>
      <c r="J281" s="75">
        <v>217</v>
      </c>
      <c r="K281" s="133">
        <v>62.942</v>
      </c>
      <c r="L281" s="74">
        <f t="shared" si="40"/>
        <v>5189</v>
      </c>
      <c r="M281" s="133">
        <f t="shared" si="41"/>
        <v>1324.825</v>
      </c>
      <c r="N281" s="133">
        <f t="shared" si="42"/>
        <v>915.25199999999995</v>
      </c>
      <c r="O281" s="74">
        <f t="shared" si="43"/>
        <v>6168</v>
      </c>
      <c r="P281" s="186">
        <f t="shared" si="44"/>
        <v>1986.93</v>
      </c>
      <c r="R281" s="122"/>
      <c r="S281" s="122"/>
      <c r="T281" s="122"/>
      <c r="U281" s="122"/>
      <c r="V281" s="122"/>
    </row>
    <row r="282" spans="1:22" ht="16" customHeight="1" x14ac:dyDescent="0.3">
      <c r="A282" s="38" t="s">
        <v>102</v>
      </c>
      <c r="B282" s="75">
        <v>17844</v>
      </c>
      <c r="C282" s="133">
        <v>16711.071000000004</v>
      </c>
      <c r="D282" s="133">
        <v>6672.8891000000003</v>
      </c>
      <c r="E282" s="75">
        <v>36598</v>
      </c>
      <c r="F282" s="133">
        <v>7292.0220000000008</v>
      </c>
      <c r="G282" s="75">
        <v>2070</v>
      </c>
      <c r="H282" s="133">
        <v>51801.069000000003</v>
      </c>
      <c r="I282" s="133">
        <v>52669.64499999999</v>
      </c>
      <c r="J282" s="75">
        <v>3156</v>
      </c>
      <c r="K282" s="133">
        <v>9659.5290000000005</v>
      </c>
      <c r="L282" s="74">
        <f t="shared" si="40"/>
        <v>19914</v>
      </c>
      <c r="M282" s="133">
        <f t="shared" si="41"/>
        <v>68512.140000000014</v>
      </c>
      <c r="N282" s="133">
        <f t="shared" si="42"/>
        <v>59342.53409999999</v>
      </c>
      <c r="O282" s="74">
        <f t="shared" si="43"/>
        <v>39754</v>
      </c>
      <c r="P282" s="186">
        <f t="shared" si="44"/>
        <v>16951.550999999999</v>
      </c>
      <c r="R282" s="122"/>
      <c r="S282" s="122"/>
      <c r="T282" s="122"/>
      <c r="U282" s="122"/>
      <c r="V282" s="122"/>
    </row>
    <row r="283" spans="1:22" ht="16" customHeight="1" x14ac:dyDescent="0.3">
      <c r="A283" s="38" t="s">
        <v>106</v>
      </c>
      <c r="B283" s="75">
        <v>18914</v>
      </c>
      <c r="C283" s="133">
        <v>4218.5159999999996</v>
      </c>
      <c r="D283" s="133">
        <v>3714.6309999999999</v>
      </c>
      <c r="E283" s="75">
        <v>31531</v>
      </c>
      <c r="F283" s="133">
        <v>5920.4370000000008</v>
      </c>
      <c r="G283" s="75">
        <v>3447</v>
      </c>
      <c r="H283" s="133">
        <v>4372.28</v>
      </c>
      <c r="I283" s="133">
        <v>3727.2469999999998</v>
      </c>
      <c r="J283" s="75">
        <v>6465</v>
      </c>
      <c r="K283" s="133">
        <v>2844.1659999999993</v>
      </c>
      <c r="L283" s="74">
        <f t="shared" si="40"/>
        <v>22361</v>
      </c>
      <c r="M283" s="133">
        <f t="shared" si="41"/>
        <v>8590.7959999999985</v>
      </c>
      <c r="N283" s="133">
        <f t="shared" si="42"/>
        <v>7441.8779999999997</v>
      </c>
      <c r="O283" s="74">
        <f t="shared" si="43"/>
        <v>37996</v>
      </c>
      <c r="P283" s="186">
        <f t="shared" si="44"/>
        <v>8764.6029999999992</v>
      </c>
      <c r="R283" s="122"/>
      <c r="S283" s="122"/>
      <c r="T283" s="122"/>
      <c r="U283" s="122"/>
      <c r="V283" s="122"/>
    </row>
    <row r="284" spans="1:22" ht="16" customHeight="1" x14ac:dyDescent="0.3">
      <c r="A284" s="38" t="s">
        <v>111</v>
      </c>
      <c r="B284" s="75">
        <v>6858</v>
      </c>
      <c r="C284" s="133">
        <v>3139.1039999999998</v>
      </c>
      <c r="D284" s="133">
        <v>2145.0770000000002</v>
      </c>
      <c r="E284" s="75">
        <v>10933</v>
      </c>
      <c r="F284" s="133">
        <v>3172.9829999999993</v>
      </c>
      <c r="G284" s="75">
        <v>688</v>
      </c>
      <c r="H284" s="133">
        <v>6316.152</v>
      </c>
      <c r="I284" s="133">
        <v>7356.2870000000003</v>
      </c>
      <c r="J284" s="75">
        <v>1517</v>
      </c>
      <c r="K284" s="133">
        <v>784.24199999999985</v>
      </c>
      <c r="L284" s="74">
        <f t="shared" si="40"/>
        <v>7546</v>
      </c>
      <c r="M284" s="133">
        <f t="shared" si="41"/>
        <v>9455.2559999999994</v>
      </c>
      <c r="N284" s="133">
        <f t="shared" si="42"/>
        <v>9501.3640000000014</v>
      </c>
      <c r="O284" s="74">
        <f t="shared" si="43"/>
        <v>12450</v>
      </c>
      <c r="P284" s="186">
        <f t="shared" si="44"/>
        <v>3957.224999999999</v>
      </c>
      <c r="R284" s="122"/>
      <c r="S284" s="122"/>
      <c r="T284" s="122"/>
      <c r="U284" s="122"/>
      <c r="V284" s="122"/>
    </row>
    <row r="285" spans="1:22" ht="16" customHeight="1" x14ac:dyDescent="0.3">
      <c r="A285" s="38" t="s">
        <v>110</v>
      </c>
      <c r="B285" s="75">
        <v>6893</v>
      </c>
      <c r="C285" s="133">
        <v>2105.6849999999999</v>
      </c>
      <c r="D285" s="133">
        <v>1746.18</v>
      </c>
      <c r="E285" s="75">
        <v>9505</v>
      </c>
      <c r="F285" s="133">
        <v>1923.079</v>
      </c>
      <c r="G285" s="75">
        <v>375</v>
      </c>
      <c r="H285" s="133">
        <v>1129.8020000000001</v>
      </c>
      <c r="I285" s="133">
        <v>952.18899999999996</v>
      </c>
      <c r="J285" s="75">
        <v>588</v>
      </c>
      <c r="K285" s="133">
        <v>687.09400000000005</v>
      </c>
      <c r="L285" s="74">
        <f t="shared" si="40"/>
        <v>7268</v>
      </c>
      <c r="M285" s="133">
        <f t="shared" si="41"/>
        <v>3235.4870000000001</v>
      </c>
      <c r="N285" s="133">
        <f t="shared" si="42"/>
        <v>2698.3690000000001</v>
      </c>
      <c r="O285" s="74">
        <f t="shared" si="43"/>
        <v>10093</v>
      </c>
      <c r="P285" s="186">
        <f t="shared" si="44"/>
        <v>2610.1729999999998</v>
      </c>
      <c r="R285" s="122"/>
      <c r="S285" s="122"/>
      <c r="T285" s="122"/>
      <c r="U285" s="122"/>
      <c r="V285" s="122"/>
    </row>
    <row r="286" spans="1:22" ht="16" customHeight="1" x14ac:dyDescent="0.3">
      <c r="A286" s="38" t="s">
        <v>113</v>
      </c>
      <c r="B286" s="75">
        <v>17056</v>
      </c>
      <c r="C286" s="133">
        <v>4975.9630000000006</v>
      </c>
      <c r="D286" s="133">
        <v>3915.2179999999998</v>
      </c>
      <c r="E286" s="75">
        <v>36685</v>
      </c>
      <c r="F286" s="133">
        <v>6876.7409999999991</v>
      </c>
      <c r="G286" s="75">
        <v>2321</v>
      </c>
      <c r="H286" s="133">
        <v>54012.574999999983</v>
      </c>
      <c r="I286" s="133">
        <v>53455.178000000022</v>
      </c>
      <c r="J286" s="75">
        <v>3873</v>
      </c>
      <c r="K286" s="133">
        <v>3940.3519999999999</v>
      </c>
      <c r="L286" s="74">
        <f t="shared" si="40"/>
        <v>19377</v>
      </c>
      <c r="M286" s="133">
        <f t="shared" si="41"/>
        <v>58988.537999999986</v>
      </c>
      <c r="N286" s="133">
        <f t="shared" si="42"/>
        <v>57370.396000000022</v>
      </c>
      <c r="O286" s="74">
        <f t="shared" si="43"/>
        <v>40558</v>
      </c>
      <c r="P286" s="186">
        <f t="shared" si="44"/>
        <v>10817.092999999999</v>
      </c>
      <c r="R286" s="122"/>
      <c r="S286" s="122"/>
      <c r="T286" s="122"/>
      <c r="U286" s="122"/>
      <c r="V286" s="122"/>
    </row>
    <row r="287" spans="1:22" ht="16" customHeight="1" x14ac:dyDescent="0.3">
      <c r="A287" s="38" t="s">
        <v>116</v>
      </c>
      <c r="B287" s="75">
        <v>11395</v>
      </c>
      <c r="C287" s="133">
        <v>2791.5590000000007</v>
      </c>
      <c r="D287" s="133">
        <v>1909.3050000000003</v>
      </c>
      <c r="E287" s="75">
        <v>23973</v>
      </c>
      <c r="F287" s="133">
        <v>4203.34</v>
      </c>
      <c r="G287" s="75">
        <v>1629</v>
      </c>
      <c r="H287" s="133">
        <v>4524.0700000000006</v>
      </c>
      <c r="I287" s="133">
        <v>3293.5450000000001</v>
      </c>
      <c r="J287" s="75">
        <v>2517</v>
      </c>
      <c r="K287" s="133">
        <v>1384.13</v>
      </c>
      <c r="L287" s="74">
        <f t="shared" si="40"/>
        <v>13024</v>
      </c>
      <c r="M287" s="133">
        <f t="shared" si="41"/>
        <v>7315.6290000000008</v>
      </c>
      <c r="N287" s="133">
        <f t="shared" si="42"/>
        <v>5202.8500000000004</v>
      </c>
      <c r="O287" s="74">
        <f t="shared" si="43"/>
        <v>26490</v>
      </c>
      <c r="P287" s="186">
        <f t="shared" si="44"/>
        <v>5587.47</v>
      </c>
      <c r="R287" s="122"/>
      <c r="S287" s="122"/>
      <c r="T287" s="122"/>
      <c r="U287" s="122"/>
      <c r="V287" s="122"/>
    </row>
    <row r="288" spans="1:22" ht="16" customHeight="1" x14ac:dyDescent="0.3">
      <c r="A288" s="38" t="s">
        <v>119</v>
      </c>
      <c r="B288" s="75">
        <v>28564</v>
      </c>
      <c r="C288" s="134">
        <v>6379.9549999999981</v>
      </c>
      <c r="D288" s="134">
        <v>5589.5539999999992</v>
      </c>
      <c r="E288" s="75">
        <v>47533</v>
      </c>
      <c r="F288" s="134">
        <v>9054.0089999999982</v>
      </c>
      <c r="G288" s="75">
        <v>5870</v>
      </c>
      <c r="H288" s="134">
        <v>13548.383</v>
      </c>
      <c r="I288" s="134">
        <v>13181.478000000001</v>
      </c>
      <c r="J288" s="75">
        <v>13076</v>
      </c>
      <c r="K288" s="134">
        <v>4897.74</v>
      </c>
      <c r="L288" s="74">
        <f t="shared" si="40"/>
        <v>34434</v>
      </c>
      <c r="M288" s="134">
        <f t="shared" si="41"/>
        <v>19928.337999999996</v>
      </c>
      <c r="N288" s="134">
        <f t="shared" si="42"/>
        <v>18771.031999999999</v>
      </c>
      <c r="O288" s="74">
        <f t="shared" si="43"/>
        <v>60609</v>
      </c>
      <c r="P288" s="175">
        <f t="shared" si="44"/>
        <v>13951.748999999998</v>
      </c>
      <c r="R288" s="122"/>
      <c r="S288" s="122"/>
      <c r="T288" s="122"/>
      <c r="U288" s="122"/>
      <c r="V288" s="122"/>
    </row>
    <row r="289" spans="1:22" ht="16" customHeight="1" x14ac:dyDescent="0.3">
      <c r="A289" s="38" t="s">
        <v>122</v>
      </c>
      <c r="B289" s="75">
        <v>10561</v>
      </c>
      <c r="C289" s="133">
        <v>3152.94</v>
      </c>
      <c r="D289" s="133">
        <v>2654.8140000000003</v>
      </c>
      <c r="E289" s="75">
        <v>19133</v>
      </c>
      <c r="F289" s="133">
        <v>3395.6820000000002</v>
      </c>
      <c r="G289" s="75">
        <v>591</v>
      </c>
      <c r="H289" s="133">
        <v>367.20800000000003</v>
      </c>
      <c r="I289" s="133">
        <v>417.57299999999992</v>
      </c>
      <c r="J289" s="75">
        <v>1380</v>
      </c>
      <c r="K289" s="133">
        <v>348.63699999999994</v>
      </c>
      <c r="L289" s="74">
        <f t="shared" si="40"/>
        <v>11152</v>
      </c>
      <c r="M289" s="133">
        <f t="shared" si="41"/>
        <v>3520.1480000000001</v>
      </c>
      <c r="N289" s="133">
        <f t="shared" si="42"/>
        <v>3072.3870000000002</v>
      </c>
      <c r="O289" s="74">
        <f t="shared" si="43"/>
        <v>20513</v>
      </c>
      <c r="P289" s="186">
        <f t="shared" si="44"/>
        <v>3744.3190000000004</v>
      </c>
      <c r="R289" s="122"/>
      <c r="S289" s="122"/>
      <c r="T289" s="122"/>
      <c r="U289" s="122"/>
      <c r="V289" s="122"/>
    </row>
    <row r="290" spans="1:22" ht="16" customHeight="1" x14ac:dyDescent="0.3">
      <c r="A290" s="38" t="s">
        <v>125</v>
      </c>
      <c r="B290" s="75">
        <v>7627</v>
      </c>
      <c r="C290" s="133">
        <v>5203.6210000000001</v>
      </c>
      <c r="D290" s="133">
        <v>3604.8510000000001</v>
      </c>
      <c r="E290" s="75">
        <v>8821</v>
      </c>
      <c r="F290" s="133">
        <v>3204.0320000000002</v>
      </c>
      <c r="G290" s="75">
        <v>305</v>
      </c>
      <c r="H290" s="133">
        <v>41734.852999999996</v>
      </c>
      <c r="I290" s="133">
        <v>43767.596000000012</v>
      </c>
      <c r="J290" s="75">
        <v>333</v>
      </c>
      <c r="K290" s="133">
        <v>5440.9939999999997</v>
      </c>
      <c r="L290" s="74">
        <f t="shared" si="40"/>
        <v>7932</v>
      </c>
      <c r="M290" s="133">
        <f t="shared" si="41"/>
        <v>46938.473999999995</v>
      </c>
      <c r="N290" s="133">
        <f t="shared" si="42"/>
        <v>47372.447000000015</v>
      </c>
      <c r="O290" s="74">
        <f t="shared" si="43"/>
        <v>9154</v>
      </c>
      <c r="P290" s="186">
        <f t="shared" si="44"/>
        <v>8645.0259999999998</v>
      </c>
      <c r="R290" s="122"/>
      <c r="S290" s="122"/>
      <c r="T290" s="122"/>
      <c r="U290" s="122"/>
      <c r="V290" s="122"/>
    </row>
    <row r="291" spans="1:22" ht="16" customHeight="1" x14ac:dyDescent="0.3">
      <c r="A291" s="38" t="s">
        <v>128</v>
      </c>
      <c r="B291" s="75">
        <v>13096</v>
      </c>
      <c r="C291" s="133">
        <v>4997.6499999999987</v>
      </c>
      <c r="D291" s="133">
        <v>3761.636</v>
      </c>
      <c r="E291" s="75">
        <v>22903</v>
      </c>
      <c r="F291" s="133">
        <v>4355.3510000000006</v>
      </c>
      <c r="G291" s="75">
        <v>721</v>
      </c>
      <c r="H291" s="133">
        <v>124902.08099999999</v>
      </c>
      <c r="I291" s="133">
        <v>124679.00400000003</v>
      </c>
      <c r="J291" s="75">
        <v>1089</v>
      </c>
      <c r="K291" s="133">
        <v>7426.2459999999974</v>
      </c>
      <c r="L291" s="74">
        <f t="shared" si="40"/>
        <v>13817</v>
      </c>
      <c r="M291" s="133">
        <f t="shared" si="41"/>
        <v>129899.73099999999</v>
      </c>
      <c r="N291" s="133">
        <f t="shared" si="42"/>
        <v>128440.64000000003</v>
      </c>
      <c r="O291" s="74">
        <f t="shared" si="43"/>
        <v>23992</v>
      </c>
      <c r="P291" s="186">
        <f t="shared" si="44"/>
        <v>11781.596999999998</v>
      </c>
      <c r="R291" s="122"/>
      <c r="S291" s="122"/>
      <c r="T291" s="122"/>
      <c r="U291" s="122"/>
      <c r="V291" s="122"/>
    </row>
    <row r="292" spans="1:22" ht="16" customHeight="1" x14ac:dyDescent="0.3">
      <c r="A292" s="38" t="s">
        <v>130</v>
      </c>
      <c r="B292" s="75">
        <v>30429</v>
      </c>
      <c r="C292" s="133">
        <v>8312.4069999999992</v>
      </c>
      <c r="D292" s="133">
        <v>7462.3649999999998</v>
      </c>
      <c r="E292" s="75">
        <v>46206</v>
      </c>
      <c r="F292" s="133">
        <v>8573.9309999999969</v>
      </c>
      <c r="G292" s="75">
        <v>874</v>
      </c>
      <c r="H292" s="133">
        <v>13243.466630999998</v>
      </c>
      <c r="I292" s="133">
        <v>16868.830630999997</v>
      </c>
      <c r="J292" s="75">
        <v>896</v>
      </c>
      <c r="K292" s="133">
        <v>2883.2930000000006</v>
      </c>
      <c r="L292" s="74">
        <f t="shared" si="40"/>
        <v>31303</v>
      </c>
      <c r="M292" s="133">
        <f t="shared" si="41"/>
        <v>21555.873630999995</v>
      </c>
      <c r="N292" s="133">
        <f t="shared" si="42"/>
        <v>24331.195630999995</v>
      </c>
      <c r="O292" s="74">
        <f t="shared" si="43"/>
        <v>47102</v>
      </c>
      <c r="P292" s="186">
        <f t="shared" si="44"/>
        <v>11457.223999999998</v>
      </c>
      <c r="R292" s="122"/>
      <c r="S292" s="122"/>
      <c r="T292" s="122"/>
      <c r="U292" s="122"/>
      <c r="V292" s="122"/>
    </row>
    <row r="293" spans="1:22" ht="16" customHeight="1" x14ac:dyDescent="0.3">
      <c r="A293" s="38" t="s">
        <v>131</v>
      </c>
      <c r="B293" s="75">
        <v>9776</v>
      </c>
      <c r="C293" s="133">
        <v>4860.5659999999989</v>
      </c>
      <c r="D293" s="133">
        <v>3540.8790000000004</v>
      </c>
      <c r="E293" s="75">
        <v>15559</v>
      </c>
      <c r="F293" s="133">
        <v>5072.2419999999993</v>
      </c>
      <c r="G293" s="75">
        <v>1344</v>
      </c>
      <c r="H293" s="133">
        <v>11018.081999999999</v>
      </c>
      <c r="I293" s="133">
        <v>8571.0180000000018</v>
      </c>
      <c r="J293" s="75">
        <v>2310</v>
      </c>
      <c r="K293" s="133">
        <v>2630.2819999999997</v>
      </c>
      <c r="L293" s="74">
        <f t="shared" si="40"/>
        <v>11120</v>
      </c>
      <c r="M293" s="133">
        <f t="shared" si="41"/>
        <v>15878.647999999997</v>
      </c>
      <c r="N293" s="133">
        <f t="shared" si="42"/>
        <v>12111.897000000003</v>
      </c>
      <c r="O293" s="74">
        <f t="shared" si="43"/>
        <v>17869</v>
      </c>
      <c r="P293" s="186">
        <f t="shared" si="44"/>
        <v>7702.5239999999994</v>
      </c>
      <c r="R293" s="122"/>
      <c r="S293" s="122"/>
      <c r="T293" s="122"/>
      <c r="U293" s="122"/>
      <c r="V293" s="122"/>
    </row>
    <row r="294" spans="1:22" ht="16" customHeight="1" x14ac:dyDescent="0.3">
      <c r="A294" s="38" t="s">
        <v>132</v>
      </c>
      <c r="B294" s="75">
        <v>15184</v>
      </c>
      <c r="C294" s="133">
        <v>6585.9900000000007</v>
      </c>
      <c r="D294" s="133">
        <v>5281.6009999999987</v>
      </c>
      <c r="E294" s="75">
        <v>24438</v>
      </c>
      <c r="F294" s="133">
        <v>6731.3379999999997</v>
      </c>
      <c r="G294" s="75">
        <v>568</v>
      </c>
      <c r="H294" s="133">
        <v>2863.1009999999997</v>
      </c>
      <c r="I294" s="133">
        <v>2855.777</v>
      </c>
      <c r="J294" s="75">
        <v>1164</v>
      </c>
      <c r="K294" s="133">
        <v>1032.5289999999998</v>
      </c>
      <c r="L294" s="74">
        <f t="shared" si="40"/>
        <v>15752</v>
      </c>
      <c r="M294" s="133">
        <f t="shared" si="41"/>
        <v>9449.0910000000003</v>
      </c>
      <c r="N294" s="133">
        <f t="shared" si="42"/>
        <v>8137.3779999999988</v>
      </c>
      <c r="O294" s="74">
        <f t="shared" si="43"/>
        <v>25602</v>
      </c>
      <c r="P294" s="186">
        <f t="shared" si="44"/>
        <v>7763.8669999999993</v>
      </c>
      <c r="R294" s="122"/>
      <c r="S294" s="122"/>
      <c r="T294" s="122"/>
      <c r="U294" s="122"/>
      <c r="V294" s="122"/>
    </row>
    <row r="295" spans="1:22" ht="16" customHeight="1" x14ac:dyDescent="0.3">
      <c r="A295" s="38" t="s">
        <v>133</v>
      </c>
      <c r="B295" s="75">
        <v>19498</v>
      </c>
      <c r="C295" s="133">
        <v>5762.0209999999997</v>
      </c>
      <c r="D295" s="133">
        <v>4666.2529999999997</v>
      </c>
      <c r="E295" s="75">
        <v>31673</v>
      </c>
      <c r="F295" s="133">
        <v>6639.1670000000013</v>
      </c>
      <c r="G295" s="75">
        <v>1567</v>
      </c>
      <c r="H295" s="133">
        <v>3128.2549999999997</v>
      </c>
      <c r="I295" s="133">
        <v>3299.547</v>
      </c>
      <c r="J295" s="75">
        <v>2679</v>
      </c>
      <c r="K295" s="133">
        <v>1062.492</v>
      </c>
      <c r="L295" s="74">
        <f t="shared" si="40"/>
        <v>21065</v>
      </c>
      <c r="M295" s="133">
        <f t="shared" si="41"/>
        <v>8890.2759999999998</v>
      </c>
      <c r="N295" s="133">
        <f t="shared" si="42"/>
        <v>7965.7999999999993</v>
      </c>
      <c r="O295" s="74">
        <f t="shared" si="43"/>
        <v>34352</v>
      </c>
      <c r="P295" s="186">
        <f t="shared" si="44"/>
        <v>7701.6590000000015</v>
      </c>
      <c r="R295" s="122"/>
      <c r="S295" s="122"/>
      <c r="T295" s="122"/>
      <c r="U295" s="122"/>
      <c r="V295" s="122"/>
    </row>
    <row r="296" spans="1:22" ht="16" customHeight="1" thickBot="1" x14ac:dyDescent="0.35">
      <c r="A296" s="45" t="s">
        <v>134</v>
      </c>
      <c r="B296" s="76">
        <v>24082</v>
      </c>
      <c r="C296" s="135">
        <v>6625.9349999999995</v>
      </c>
      <c r="D296" s="135">
        <v>5352.5589999999993</v>
      </c>
      <c r="E296" s="76">
        <v>39174</v>
      </c>
      <c r="F296" s="135">
        <v>7157.2100000000028</v>
      </c>
      <c r="G296" s="76">
        <v>3191</v>
      </c>
      <c r="H296" s="135">
        <v>3974.9189999999999</v>
      </c>
      <c r="I296" s="135">
        <v>4003.3860000000004</v>
      </c>
      <c r="J296" s="76">
        <v>5316</v>
      </c>
      <c r="K296" s="135">
        <v>1894.9689999999998</v>
      </c>
      <c r="L296" s="74">
        <f t="shared" si="40"/>
        <v>27273</v>
      </c>
      <c r="M296" s="135">
        <f t="shared" si="41"/>
        <v>10600.853999999999</v>
      </c>
      <c r="N296" s="135">
        <f t="shared" si="42"/>
        <v>9355.9449999999997</v>
      </c>
      <c r="O296" s="74">
        <f t="shared" si="43"/>
        <v>44490</v>
      </c>
      <c r="P296" s="187">
        <f t="shared" si="44"/>
        <v>9052.1790000000019</v>
      </c>
      <c r="R296" s="122"/>
      <c r="S296" s="122"/>
      <c r="T296" s="122"/>
      <c r="U296" s="122"/>
      <c r="V296" s="122"/>
    </row>
    <row r="297" spans="1:22" ht="16" customHeight="1" thickBot="1" x14ac:dyDescent="0.35">
      <c r="A297" s="53" t="s">
        <v>3</v>
      </c>
      <c r="B297" s="77">
        <f t="shared" ref="B297:P297" si="45">SUM(B260:B296)</f>
        <v>533247</v>
      </c>
      <c r="C297" s="136">
        <f t="shared" si="45"/>
        <v>191102.913</v>
      </c>
      <c r="D297" s="136">
        <f t="shared" si="45"/>
        <v>153309.19699999996</v>
      </c>
      <c r="E297" s="77">
        <f t="shared" si="45"/>
        <v>880556</v>
      </c>
      <c r="F297" s="136">
        <f t="shared" si="45"/>
        <v>195872.52499999999</v>
      </c>
      <c r="G297" s="77">
        <f t="shared" si="45"/>
        <v>53010</v>
      </c>
      <c r="H297" s="136">
        <f t="shared" si="45"/>
        <v>631966.5776310002</v>
      </c>
      <c r="I297" s="136">
        <f t="shared" si="45"/>
        <v>626546.40863100009</v>
      </c>
      <c r="J297" s="77">
        <f t="shared" si="45"/>
        <v>90117</v>
      </c>
      <c r="K297" s="136">
        <f t="shared" si="45"/>
        <v>117458.03000000001</v>
      </c>
      <c r="L297" s="77">
        <f t="shared" si="45"/>
        <v>586257</v>
      </c>
      <c r="M297" s="136">
        <f t="shared" si="45"/>
        <v>823069.49063100002</v>
      </c>
      <c r="N297" s="136">
        <f t="shared" si="45"/>
        <v>779855.6056309999</v>
      </c>
      <c r="O297" s="77">
        <f t="shared" si="45"/>
        <v>970673</v>
      </c>
      <c r="P297" s="179">
        <f t="shared" si="45"/>
        <v>313330.55499999999</v>
      </c>
      <c r="R297" s="122"/>
      <c r="S297" s="122"/>
      <c r="T297" s="122"/>
      <c r="U297" s="122"/>
      <c r="V297" s="122"/>
    </row>
    <row r="298" spans="1:22" ht="16" customHeight="1" thickBot="1" x14ac:dyDescent="0.35">
      <c r="A298" s="53" t="s">
        <v>159</v>
      </c>
      <c r="B298" s="78">
        <v>309144</v>
      </c>
      <c r="C298" s="137">
        <v>18542.587</v>
      </c>
      <c r="D298" s="137">
        <v>18092.234999999997</v>
      </c>
      <c r="E298" s="78">
        <v>275039</v>
      </c>
      <c r="F298" s="137">
        <v>9850.3369999999977</v>
      </c>
      <c r="G298" s="78">
        <v>0</v>
      </c>
      <c r="H298" s="137">
        <v>0</v>
      </c>
      <c r="I298" s="137">
        <v>0</v>
      </c>
      <c r="J298" s="78">
        <v>0</v>
      </c>
      <c r="K298" s="137">
        <v>0</v>
      </c>
      <c r="L298" s="78">
        <f>B298+G298</f>
        <v>309144</v>
      </c>
      <c r="M298" s="137">
        <f>C298+H298</f>
        <v>18542.587</v>
      </c>
      <c r="N298" s="137">
        <f>D298+I298</f>
        <v>18092.234999999997</v>
      </c>
      <c r="O298" s="78">
        <f>E298+J298</f>
        <v>275039</v>
      </c>
      <c r="P298" s="178">
        <f>F298+K298</f>
        <v>9850.3369999999977</v>
      </c>
      <c r="R298" s="122"/>
      <c r="S298" s="122"/>
      <c r="T298" s="122"/>
      <c r="U298" s="122"/>
      <c r="V298" s="122"/>
    </row>
    <row r="299" spans="1:22" ht="16" customHeight="1" thickBot="1" x14ac:dyDescent="0.35">
      <c r="A299" s="53" t="s">
        <v>160</v>
      </c>
      <c r="B299" s="77">
        <f t="shared" ref="B299:P299" si="46">B297+B298</f>
        <v>842391</v>
      </c>
      <c r="C299" s="136">
        <f t="shared" si="46"/>
        <v>209645.5</v>
      </c>
      <c r="D299" s="136">
        <f t="shared" si="46"/>
        <v>171401.43199999994</v>
      </c>
      <c r="E299" s="77">
        <f t="shared" si="46"/>
        <v>1155595</v>
      </c>
      <c r="F299" s="136">
        <f t="shared" si="46"/>
        <v>205722.86199999999</v>
      </c>
      <c r="G299" s="77">
        <f t="shared" si="46"/>
        <v>53010</v>
      </c>
      <c r="H299" s="136">
        <f t="shared" si="46"/>
        <v>631966.5776310002</v>
      </c>
      <c r="I299" s="136">
        <f t="shared" si="46"/>
        <v>626546.40863100009</v>
      </c>
      <c r="J299" s="77">
        <f t="shared" si="46"/>
        <v>90117</v>
      </c>
      <c r="K299" s="136">
        <f t="shared" si="46"/>
        <v>117458.03000000001</v>
      </c>
      <c r="L299" s="77">
        <f t="shared" si="46"/>
        <v>895401</v>
      </c>
      <c r="M299" s="136">
        <f t="shared" si="46"/>
        <v>841612.07763099996</v>
      </c>
      <c r="N299" s="136">
        <f t="shared" si="46"/>
        <v>797947.84063099988</v>
      </c>
      <c r="O299" s="77">
        <f t="shared" si="46"/>
        <v>1245712</v>
      </c>
      <c r="P299" s="179">
        <f t="shared" si="46"/>
        <v>323180.89199999999</v>
      </c>
      <c r="R299" s="122"/>
      <c r="S299" s="122"/>
      <c r="T299" s="122"/>
      <c r="U299" s="122"/>
      <c r="V299" s="122"/>
    </row>
    <row r="300" spans="1:22" ht="16" customHeight="1" x14ac:dyDescent="0.3">
      <c r="A300" s="39"/>
      <c r="B300" s="97"/>
      <c r="C300" s="98"/>
      <c r="D300" s="98"/>
      <c r="E300" s="97"/>
      <c r="F300" s="98"/>
      <c r="G300" s="97"/>
      <c r="H300" s="98"/>
      <c r="I300" s="98"/>
      <c r="J300" s="97"/>
      <c r="K300" s="98"/>
      <c r="L300" s="97"/>
      <c r="M300" s="98"/>
      <c r="N300" s="98"/>
      <c r="O300" s="97"/>
      <c r="P300" s="98"/>
    </row>
    <row r="301" spans="1:22" ht="16" customHeight="1" x14ac:dyDescent="0.3">
      <c r="A301" s="39"/>
      <c r="B301" s="97"/>
      <c r="C301" s="97"/>
      <c r="D301" s="97"/>
      <c r="E301" s="97"/>
      <c r="F301" s="98"/>
      <c r="G301" s="97"/>
      <c r="H301" s="97"/>
      <c r="I301" s="97"/>
      <c r="J301" s="97"/>
      <c r="K301" s="97"/>
      <c r="L301" s="97"/>
      <c r="M301" s="98"/>
      <c r="N301" s="98"/>
      <c r="O301" s="97"/>
      <c r="P301" s="98"/>
    </row>
    <row r="302" spans="1:22" ht="16" customHeight="1" x14ac:dyDescent="0.3">
      <c r="A302" s="39"/>
      <c r="B302" s="98"/>
      <c r="C302" s="98"/>
      <c r="D302" s="98"/>
      <c r="E302" s="98"/>
      <c r="F302" s="98"/>
      <c r="G302" s="98"/>
      <c r="H302" s="98"/>
      <c r="I302" s="98"/>
      <c r="J302" s="98"/>
      <c r="K302" s="98"/>
      <c r="L302" s="97"/>
      <c r="M302" s="98"/>
      <c r="N302" s="98"/>
      <c r="O302" s="97"/>
      <c r="P302" s="98"/>
    </row>
    <row r="303" spans="1:22" ht="16" customHeight="1" x14ac:dyDescent="0.3">
      <c r="A303" s="39"/>
      <c r="B303" s="27"/>
      <c r="C303" s="28"/>
      <c r="D303" s="28"/>
      <c r="E303" s="28"/>
      <c r="F303" s="28"/>
      <c r="G303" s="27"/>
      <c r="H303" s="28"/>
      <c r="I303" s="28"/>
      <c r="J303" s="28"/>
      <c r="K303" s="28"/>
      <c r="L303" s="27"/>
      <c r="M303" s="28"/>
      <c r="N303" s="28"/>
      <c r="O303" s="28"/>
      <c r="P303" s="28"/>
    </row>
    <row r="304" spans="1:22" ht="16" customHeight="1" x14ac:dyDescent="0.3">
      <c r="A304" s="224" t="s">
        <v>135</v>
      </c>
      <c r="B304" s="224"/>
      <c r="C304" s="224"/>
      <c r="D304" s="224"/>
      <c r="E304" s="224"/>
      <c r="F304" s="224"/>
      <c r="G304" s="224"/>
      <c r="H304" s="224"/>
      <c r="I304" s="224"/>
      <c r="J304" s="224"/>
      <c r="K304" s="224"/>
      <c r="L304" s="224"/>
      <c r="M304" s="224"/>
      <c r="N304" s="224"/>
      <c r="O304" s="224"/>
      <c r="P304" s="224"/>
    </row>
    <row r="305" spans="1:22" ht="16" customHeight="1" x14ac:dyDescent="0.3">
      <c r="A305" s="224" t="s">
        <v>198</v>
      </c>
      <c r="B305" s="224"/>
      <c r="C305" s="224"/>
      <c r="D305" s="224"/>
      <c r="E305" s="224"/>
      <c r="F305" s="224"/>
      <c r="G305" s="224"/>
      <c r="H305" s="224"/>
      <c r="I305" s="224"/>
      <c r="J305" s="224"/>
      <c r="K305" s="224"/>
      <c r="L305" s="224"/>
      <c r="M305" s="224"/>
      <c r="N305" s="224"/>
      <c r="O305" s="224"/>
      <c r="P305" s="224"/>
    </row>
    <row r="306" spans="1:22" ht="16" customHeight="1" x14ac:dyDescent="0.3">
      <c r="A306" s="36"/>
      <c r="B306" s="90"/>
      <c r="C306" s="90"/>
      <c r="D306" s="90"/>
      <c r="E306" s="90"/>
      <c r="F306" s="91"/>
      <c r="G306" s="90"/>
      <c r="H306" s="90"/>
      <c r="I306" s="90"/>
      <c r="J306" s="90"/>
      <c r="K306" s="91"/>
      <c r="L306" s="25"/>
      <c r="M306" s="25"/>
      <c r="N306" s="25"/>
      <c r="O306" s="25"/>
      <c r="P306" s="25"/>
    </row>
    <row r="307" spans="1:22" ht="16" customHeight="1" thickBot="1" x14ac:dyDescent="0.35">
      <c r="A307" s="39" t="s">
        <v>9</v>
      </c>
      <c r="B307" s="28"/>
      <c r="C307" s="28"/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28"/>
      <c r="O307" s="28"/>
      <c r="P307" s="21" t="s">
        <v>193</v>
      </c>
    </row>
    <row r="308" spans="1:22" ht="16" customHeight="1" thickBot="1" x14ac:dyDescent="0.35">
      <c r="A308" s="235" t="s">
        <v>136</v>
      </c>
      <c r="B308" s="228" t="s">
        <v>4</v>
      </c>
      <c r="C308" s="229"/>
      <c r="D308" s="229"/>
      <c r="E308" s="229"/>
      <c r="F308" s="230"/>
      <c r="G308" s="228" t="s">
        <v>5</v>
      </c>
      <c r="H308" s="229"/>
      <c r="I308" s="229"/>
      <c r="J308" s="229"/>
      <c r="K308" s="230"/>
      <c r="L308" s="228" t="s">
        <v>6</v>
      </c>
      <c r="M308" s="229"/>
      <c r="N308" s="229"/>
      <c r="O308" s="229"/>
      <c r="P308" s="230"/>
    </row>
    <row r="309" spans="1:22" ht="16" customHeight="1" thickBot="1" x14ac:dyDescent="0.35">
      <c r="A309" s="236"/>
      <c r="B309" s="231" t="s">
        <v>178</v>
      </c>
      <c r="C309" s="231"/>
      <c r="D309" s="56" t="s">
        <v>179</v>
      </c>
      <c r="E309" s="232" t="s">
        <v>180</v>
      </c>
      <c r="F309" s="233"/>
      <c r="G309" s="231" t="s">
        <v>178</v>
      </c>
      <c r="H309" s="231"/>
      <c r="I309" s="56" t="s">
        <v>179</v>
      </c>
      <c r="J309" s="232" t="s">
        <v>180</v>
      </c>
      <c r="K309" s="233"/>
      <c r="L309" s="234" t="s">
        <v>178</v>
      </c>
      <c r="M309" s="231"/>
      <c r="N309" s="56" t="s">
        <v>179</v>
      </c>
      <c r="O309" s="232" t="s">
        <v>180</v>
      </c>
      <c r="P309" s="233"/>
    </row>
    <row r="310" spans="1:22" ht="31.5" customHeight="1" thickBot="1" x14ac:dyDescent="0.35">
      <c r="A310" s="236"/>
      <c r="B310" s="59" t="s">
        <v>186</v>
      </c>
      <c r="C310" s="60" t="s">
        <v>187</v>
      </c>
      <c r="D310" s="60" t="s">
        <v>12</v>
      </c>
      <c r="E310" s="60" t="s">
        <v>177</v>
      </c>
      <c r="F310" s="60" t="s">
        <v>12</v>
      </c>
      <c r="G310" s="59" t="s">
        <v>186</v>
      </c>
      <c r="H310" s="60" t="s">
        <v>187</v>
      </c>
      <c r="I310" s="60" t="s">
        <v>12</v>
      </c>
      <c r="J310" s="60" t="s">
        <v>177</v>
      </c>
      <c r="K310" s="60" t="s">
        <v>12</v>
      </c>
      <c r="L310" s="59" t="s">
        <v>186</v>
      </c>
      <c r="M310" s="60" t="s">
        <v>187</v>
      </c>
      <c r="N310" s="60" t="s">
        <v>12</v>
      </c>
      <c r="O310" s="60" t="s">
        <v>177</v>
      </c>
      <c r="P310" s="61" t="s">
        <v>12</v>
      </c>
    </row>
    <row r="311" spans="1:22" ht="16" customHeight="1" thickBot="1" x14ac:dyDescent="0.35">
      <c r="A311" s="236"/>
      <c r="B311" s="57">
        <v>1</v>
      </c>
      <c r="C311" s="58">
        <v>2</v>
      </c>
      <c r="D311" s="58">
        <v>3</v>
      </c>
      <c r="E311" s="58">
        <v>4</v>
      </c>
      <c r="F311" s="58">
        <v>5</v>
      </c>
      <c r="G311" s="57">
        <v>6</v>
      </c>
      <c r="H311" s="58">
        <v>7</v>
      </c>
      <c r="I311" s="58">
        <v>8</v>
      </c>
      <c r="J311" s="58">
        <v>9</v>
      </c>
      <c r="K311" s="58">
        <v>10</v>
      </c>
      <c r="L311" s="57" t="s">
        <v>188</v>
      </c>
      <c r="M311" s="58" t="s">
        <v>189</v>
      </c>
      <c r="N311" s="58" t="s">
        <v>190</v>
      </c>
      <c r="O311" s="58" t="s">
        <v>191</v>
      </c>
      <c r="P311" s="106" t="s">
        <v>192</v>
      </c>
    </row>
    <row r="312" spans="1:22" ht="16" customHeight="1" x14ac:dyDescent="0.3">
      <c r="A312" s="40" t="s">
        <v>14</v>
      </c>
      <c r="B312" s="74">
        <v>5976</v>
      </c>
      <c r="C312" s="132">
        <v>2381.7809999999995</v>
      </c>
      <c r="D312" s="132">
        <v>1692.5680000000004</v>
      </c>
      <c r="E312" s="74">
        <v>8868</v>
      </c>
      <c r="F312" s="132">
        <v>3251.4249999999993</v>
      </c>
      <c r="G312" s="74">
        <v>85</v>
      </c>
      <c r="H312" s="132">
        <v>163.55799999999999</v>
      </c>
      <c r="I312" s="132">
        <v>331.24799999999993</v>
      </c>
      <c r="J312" s="74">
        <v>106</v>
      </c>
      <c r="K312" s="132">
        <v>145.345</v>
      </c>
      <c r="L312" s="74">
        <f t="shared" ref="L312:L338" si="47">B312+G312</f>
        <v>6061</v>
      </c>
      <c r="M312" s="132">
        <f t="shared" ref="M312:M338" si="48">C312+H312</f>
        <v>2545.3389999999995</v>
      </c>
      <c r="N312" s="132">
        <f t="shared" ref="N312:N338" si="49">D312+I312</f>
        <v>2023.8160000000003</v>
      </c>
      <c r="O312" s="74">
        <f t="shared" ref="O312:O338" si="50">E312+J312</f>
        <v>8974</v>
      </c>
      <c r="P312" s="184">
        <f t="shared" ref="P312:P338" si="51">F312+K312</f>
        <v>3396.7699999999991</v>
      </c>
      <c r="R312" s="107"/>
      <c r="S312" s="107"/>
      <c r="T312" s="107"/>
      <c r="U312" s="107"/>
      <c r="V312" s="94"/>
    </row>
    <row r="313" spans="1:22" ht="16" customHeight="1" x14ac:dyDescent="0.3">
      <c r="A313" s="41" t="s">
        <v>19</v>
      </c>
      <c r="B313" s="74">
        <v>4383</v>
      </c>
      <c r="C313" s="132">
        <v>1418.4959999999999</v>
      </c>
      <c r="D313" s="132">
        <v>1041.443</v>
      </c>
      <c r="E313" s="74">
        <v>5508</v>
      </c>
      <c r="F313" s="132">
        <v>1353.3050000000003</v>
      </c>
      <c r="G313" s="74">
        <v>16</v>
      </c>
      <c r="H313" s="132">
        <v>106.05600000000001</v>
      </c>
      <c r="I313" s="132">
        <v>87.769000000000005</v>
      </c>
      <c r="J313" s="74">
        <v>20</v>
      </c>
      <c r="K313" s="132">
        <v>41.518000000000001</v>
      </c>
      <c r="L313" s="74">
        <f t="shared" si="47"/>
        <v>4399</v>
      </c>
      <c r="M313" s="132">
        <f t="shared" si="48"/>
        <v>1524.5519999999999</v>
      </c>
      <c r="N313" s="132">
        <f t="shared" si="49"/>
        <v>1129.212</v>
      </c>
      <c r="O313" s="74">
        <f t="shared" si="50"/>
        <v>5528</v>
      </c>
      <c r="P313" s="184">
        <f t="shared" si="51"/>
        <v>1394.8230000000003</v>
      </c>
      <c r="R313" s="107"/>
      <c r="S313" s="107"/>
      <c r="T313" s="107"/>
      <c r="U313" s="107"/>
      <c r="V313" s="94"/>
    </row>
    <row r="314" spans="1:22" ht="16" customHeight="1" x14ac:dyDescent="0.3">
      <c r="A314" s="41" t="s">
        <v>23</v>
      </c>
      <c r="B314" s="74">
        <v>3769</v>
      </c>
      <c r="C314" s="132">
        <v>951.67600000000027</v>
      </c>
      <c r="D314" s="132">
        <v>967.92399999999998</v>
      </c>
      <c r="E314" s="74">
        <v>5942</v>
      </c>
      <c r="F314" s="132">
        <v>1544.4340000000002</v>
      </c>
      <c r="G314" s="74">
        <v>116</v>
      </c>
      <c r="H314" s="132">
        <v>357.40400000000005</v>
      </c>
      <c r="I314" s="132">
        <v>364.89799999999997</v>
      </c>
      <c r="J314" s="74">
        <v>326</v>
      </c>
      <c r="K314" s="132">
        <v>162.065</v>
      </c>
      <c r="L314" s="74">
        <f t="shared" si="47"/>
        <v>3885</v>
      </c>
      <c r="M314" s="132">
        <f t="shared" si="48"/>
        <v>1309.0800000000004</v>
      </c>
      <c r="N314" s="132">
        <f t="shared" si="49"/>
        <v>1332.8219999999999</v>
      </c>
      <c r="O314" s="74">
        <f t="shared" si="50"/>
        <v>6268</v>
      </c>
      <c r="P314" s="184">
        <f t="shared" si="51"/>
        <v>1706.4990000000003</v>
      </c>
      <c r="R314" s="107"/>
      <c r="S314" s="107"/>
      <c r="T314" s="107"/>
      <c r="U314" s="107"/>
      <c r="V314" s="94"/>
    </row>
    <row r="315" spans="1:22" ht="16" customHeight="1" x14ac:dyDescent="0.3">
      <c r="A315" s="41" t="s">
        <v>28</v>
      </c>
      <c r="B315" s="74">
        <v>3869</v>
      </c>
      <c r="C315" s="132">
        <v>1697.1009999999999</v>
      </c>
      <c r="D315" s="132">
        <v>1421.5151999999996</v>
      </c>
      <c r="E315" s="74">
        <v>4613</v>
      </c>
      <c r="F315" s="132">
        <v>1576.3199999999995</v>
      </c>
      <c r="G315" s="74">
        <v>279</v>
      </c>
      <c r="H315" s="132">
        <v>4025.6590000000006</v>
      </c>
      <c r="I315" s="132">
        <v>3275.5460000000003</v>
      </c>
      <c r="J315" s="74">
        <v>198</v>
      </c>
      <c r="K315" s="132">
        <v>1184.3529999999998</v>
      </c>
      <c r="L315" s="74">
        <f t="shared" si="47"/>
        <v>4148</v>
      </c>
      <c r="M315" s="132">
        <f t="shared" si="48"/>
        <v>5722.76</v>
      </c>
      <c r="N315" s="132">
        <f t="shared" si="49"/>
        <v>4697.0612000000001</v>
      </c>
      <c r="O315" s="74">
        <f t="shared" si="50"/>
        <v>4811</v>
      </c>
      <c r="P315" s="184">
        <f t="shared" si="51"/>
        <v>2760.6729999999993</v>
      </c>
      <c r="R315" s="107"/>
      <c r="S315" s="107"/>
      <c r="T315" s="107"/>
      <c r="U315" s="107"/>
      <c r="V315" s="94"/>
    </row>
    <row r="316" spans="1:22" ht="16" customHeight="1" x14ac:dyDescent="0.3">
      <c r="A316" s="41" t="s">
        <v>33</v>
      </c>
      <c r="B316" s="74">
        <v>600</v>
      </c>
      <c r="C316" s="132">
        <v>280.09499999999997</v>
      </c>
      <c r="D316" s="132">
        <v>275.20299999999997</v>
      </c>
      <c r="E316" s="74">
        <v>2678</v>
      </c>
      <c r="F316" s="132">
        <v>446.49099999999999</v>
      </c>
      <c r="G316" s="74">
        <v>6</v>
      </c>
      <c r="H316" s="132">
        <v>18.021999999999998</v>
      </c>
      <c r="I316" s="132">
        <v>20.738</v>
      </c>
      <c r="J316" s="74">
        <v>65</v>
      </c>
      <c r="K316" s="132">
        <v>20.401</v>
      </c>
      <c r="L316" s="74">
        <f t="shared" si="47"/>
        <v>606</v>
      </c>
      <c r="M316" s="132">
        <f t="shared" si="48"/>
        <v>298.11699999999996</v>
      </c>
      <c r="N316" s="132">
        <f t="shared" si="49"/>
        <v>295.94099999999997</v>
      </c>
      <c r="O316" s="74">
        <f t="shared" si="50"/>
        <v>2743</v>
      </c>
      <c r="P316" s="184">
        <f t="shared" si="51"/>
        <v>466.892</v>
      </c>
      <c r="R316" s="107"/>
      <c r="S316" s="107"/>
      <c r="T316" s="107"/>
      <c r="U316" s="107"/>
      <c r="V316" s="94"/>
    </row>
    <row r="317" spans="1:22" ht="16" customHeight="1" x14ac:dyDescent="0.3">
      <c r="A317" s="41" t="s">
        <v>38</v>
      </c>
      <c r="B317" s="74">
        <v>178</v>
      </c>
      <c r="C317" s="132">
        <v>76.61099999999999</v>
      </c>
      <c r="D317" s="132">
        <v>24.387999999999998</v>
      </c>
      <c r="E317" s="74">
        <v>212</v>
      </c>
      <c r="F317" s="132">
        <v>84.72</v>
      </c>
      <c r="G317" s="74">
        <v>11</v>
      </c>
      <c r="H317" s="132">
        <v>821.37</v>
      </c>
      <c r="I317" s="132">
        <v>853.75300000000004</v>
      </c>
      <c r="J317" s="74">
        <v>12</v>
      </c>
      <c r="K317" s="132">
        <v>59.442999999999998</v>
      </c>
      <c r="L317" s="74">
        <f t="shared" si="47"/>
        <v>189</v>
      </c>
      <c r="M317" s="132">
        <f t="shared" si="48"/>
        <v>897.98099999999999</v>
      </c>
      <c r="N317" s="132">
        <f t="shared" si="49"/>
        <v>878.14100000000008</v>
      </c>
      <c r="O317" s="74">
        <f t="shared" si="50"/>
        <v>224</v>
      </c>
      <c r="P317" s="184">
        <f t="shared" si="51"/>
        <v>144.16300000000001</v>
      </c>
      <c r="R317" s="107"/>
      <c r="S317" s="107"/>
      <c r="T317" s="107"/>
      <c r="U317" s="107"/>
      <c r="V317" s="94"/>
    </row>
    <row r="318" spans="1:22" ht="16" customHeight="1" x14ac:dyDescent="0.3">
      <c r="A318" s="41" t="s">
        <v>137</v>
      </c>
      <c r="B318" s="74">
        <v>5174</v>
      </c>
      <c r="C318" s="132">
        <v>1657.39</v>
      </c>
      <c r="D318" s="132">
        <v>1145.6279999999997</v>
      </c>
      <c r="E318" s="74">
        <v>6866</v>
      </c>
      <c r="F318" s="132">
        <v>1801.1959999999999</v>
      </c>
      <c r="G318" s="74">
        <v>15</v>
      </c>
      <c r="H318" s="132">
        <v>4.8620000000000001</v>
      </c>
      <c r="I318" s="132">
        <v>12.62</v>
      </c>
      <c r="J318" s="74">
        <v>41</v>
      </c>
      <c r="K318" s="132">
        <v>12.178999999999998</v>
      </c>
      <c r="L318" s="74">
        <f t="shared" si="47"/>
        <v>5189</v>
      </c>
      <c r="M318" s="132">
        <f t="shared" si="48"/>
        <v>1662.2520000000002</v>
      </c>
      <c r="N318" s="132">
        <f t="shared" si="49"/>
        <v>1158.2479999999996</v>
      </c>
      <c r="O318" s="74">
        <f t="shared" si="50"/>
        <v>6907</v>
      </c>
      <c r="P318" s="184">
        <f t="shared" si="51"/>
        <v>1813.375</v>
      </c>
      <c r="R318" s="107"/>
      <c r="S318" s="107"/>
      <c r="T318" s="107"/>
      <c r="U318" s="107"/>
      <c r="V318" s="94"/>
    </row>
    <row r="319" spans="1:22" ht="16" customHeight="1" x14ac:dyDescent="0.3">
      <c r="A319" s="41" t="s">
        <v>176</v>
      </c>
      <c r="B319" s="74">
        <v>3080</v>
      </c>
      <c r="C319" s="132">
        <v>3892.6569999999997</v>
      </c>
      <c r="D319" s="132">
        <v>3637.2537000000002</v>
      </c>
      <c r="E319" s="74">
        <v>3026</v>
      </c>
      <c r="F319" s="132">
        <v>1318.2629999999999</v>
      </c>
      <c r="G319" s="74">
        <v>421</v>
      </c>
      <c r="H319" s="132">
        <v>74576.477999999988</v>
      </c>
      <c r="I319" s="132">
        <v>70288.390000000029</v>
      </c>
      <c r="J319" s="74">
        <v>221</v>
      </c>
      <c r="K319" s="132">
        <v>14063.996000000003</v>
      </c>
      <c r="L319" s="74">
        <f t="shared" si="47"/>
        <v>3501</v>
      </c>
      <c r="M319" s="132">
        <f t="shared" si="48"/>
        <v>78469.134999999995</v>
      </c>
      <c r="N319" s="132">
        <f t="shared" si="49"/>
        <v>73925.64370000003</v>
      </c>
      <c r="O319" s="74">
        <f t="shared" si="50"/>
        <v>3247</v>
      </c>
      <c r="P319" s="184">
        <f t="shared" si="51"/>
        <v>15382.259000000002</v>
      </c>
      <c r="R319" s="107"/>
      <c r="S319" s="107"/>
      <c r="T319" s="107"/>
      <c r="U319" s="107"/>
      <c r="V319" s="94"/>
    </row>
    <row r="320" spans="1:22" ht="16" customHeight="1" x14ac:dyDescent="0.3">
      <c r="A320" s="41" t="s">
        <v>138</v>
      </c>
      <c r="B320" s="74">
        <v>667</v>
      </c>
      <c r="C320" s="132">
        <v>253.15199999999999</v>
      </c>
      <c r="D320" s="132">
        <v>216.56300000000002</v>
      </c>
      <c r="E320" s="74">
        <v>3153</v>
      </c>
      <c r="F320" s="132">
        <v>506.29299999999995</v>
      </c>
      <c r="G320" s="74">
        <v>10</v>
      </c>
      <c r="H320" s="132">
        <v>6.0949999999999998</v>
      </c>
      <c r="I320" s="132">
        <v>4.4169999999999998</v>
      </c>
      <c r="J320" s="74">
        <v>43</v>
      </c>
      <c r="K320" s="132">
        <v>26.472000000000001</v>
      </c>
      <c r="L320" s="74">
        <f t="shared" si="47"/>
        <v>677</v>
      </c>
      <c r="M320" s="132">
        <f t="shared" si="48"/>
        <v>259.24700000000001</v>
      </c>
      <c r="N320" s="132">
        <f t="shared" si="49"/>
        <v>220.98000000000002</v>
      </c>
      <c r="O320" s="74">
        <f t="shared" si="50"/>
        <v>3196</v>
      </c>
      <c r="P320" s="184">
        <f t="shared" si="51"/>
        <v>532.76499999999999</v>
      </c>
      <c r="R320" s="107"/>
      <c r="S320" s="107"/>
      <c r="T320" s="107"/>
      <c r="U320" s="107"/>
      <c r="V320" s="94"/>
    </row>
    <row r="321" spans="1:22" ht="16" customHeight="1" x14ac:dyDescent="0.3">
      <c r="A321" s="41" t="s">
        <v>52</v>
      </c>
      <c r="B321" s="74">
        <v>8256</v>
      </c>
      <c r="C321" s="132">
        <v>2286.6350000000002</v>
      </c>
      <c r="D321" s="132">
        <v>1423.9970999999998</v>
      </c>
      <c r="E321" s="74">
        <v>12577</v>
      </c>
      <c r="F321" s="132">
        <v>3229.6079999999988</v>
      </c>
      <c r="G321" s="74">
        <v>262</v>
      </c>
      <c r="H321" s="132">
        <v>254.23299999999998</v>
      </c>
      <c r="I321" s="132">
        <v>391.66400000000004</v>
      </c>
      <c r="J321" s="74">
        <v>990</v>
      </c>
      <c r="K321" s="132">
        <v>401.95100000000002</v>
      </c>
      <c r="L321" s="74">
        <f t="shared" si="47"/>
        <v>8518</v>
      </c>
      <c r="M321" s="132">
        <f t="shared" si="48"/>
        <v>2540.8680000000004</v>
      </c>
      <c r="N321" s="132">
        <f t="shared" si="49"/>
        <v>1815.6610999999998</v>
      </c>
      <c r="O321" s="74">
        <f t="shared" si="50"/>
        <v>13567</v>
      </c>
      <c r="P321" s="184">
        <f t="shared" si="51"/>
        <v>3631.5589999999988</v>
      </c>
      <c r="R321" s="107"/>
      <c r="S321" s="107"/>
      <c r="T321" s="107"/>
      <c r="U321" s="107"/>
      <c r="V321" s="94"/>
    </row>
    <row r="322" spans="1:22" ht="16" customHeight="1" x14ac:dyDescent="0.3">
      <c r="A322" s="41" t="s">
        <v>57</v>
      </c>
      <c r="B322" s="74">
        <v>6360</v>
      </c>
      <c r="C322" s="132">
        <v>1584.7340000000002</v>
      </c>
      <c r="D322" s="132">
        <v>1321.5250000000001</v>
      </c>
      <c r="E322" s="74">
        <v>7565</v>
      </c>
      <c r="F322" s="132">
        <v>1640.3929999999998</v>
      </c>
      <c r="G322" s="74">
        <v>5</v>
      </c>
      <c r="H322" s="132">
        <v>22.806999999999999</v>
      </c>
      <c r="I322" s="132">
        <v>32.045000000000002</v>
      </c>
      <c r="J322" s="74">
        <v>40</v>
      </c>
      <c r="K322" s="132">
        <v>15.231</v>
      </c>
      <c r="L322" s="74">
        <f t="shared" si="47"/>
        <v>6365</v>
      </c>
      <c r="M322" s="132">
        <f t="shared" si="48"/>
        <v>1607.5410000000002</v>
      </c>
      <c r="N322" s="132">
        <f t="shared" si="49"/>
        <v>1353.5700000000002</v>
      </c>
      <c r="O322" s="74">
        <f t="shared" si="50"/>
        <v>7605</v>
      </c>
      <c r="P322" s="184">
        <f t="shared" si="51"/>
        <v>1655.6239999999998</v>
      </c>
      <c r="R322" s="107"/>
      <c r="S322" s="107"/>
      <c r="T322" s="107"/>
      <c r="U322" s="107"/>
      <c r="V322" s="94"/>
    </row>
    <row r="323" spans="1:22" ht="16" customHeight="1" x14ac:dyDescent="0.3">
      <c r="A323" s="41" t="s">
        <v>62</v>
      </c>
      <c r="B323" s="74">
        <v>3451</v>
      </c>
      <c r="C323" s="132">
        <v>1153.5930000000001</v>
      </c>
      <c r="D323" s="132">
        <v>688.61099999999999</v>
      </c>
      <c r="E323" s="74">
        <v>4209</v>
      </c>
      <c r="F323" s="132">
        <v>1249.4409999999996</v>
      </c>
      <c r="G323" s="74">
        <v>33</v>
      </c>
      <c r="H323" s="132">
        <v>423.89400000000001</v>
      </c>
      <c r="I323" s="132">
        <v>378.15900000000005</v>
      </c>
      <c r="J323" s="74">
        <v>43</v>
      </c>
      <c r="K323" s="132">
        <v>127.19499999999999</v>
      </c>
      <c r="L323" s="74">
        <f t="shared" si="47"/>
        <v>3484</v>
      </c>
      <c r="M323" s="132">
        <f t="shared" si="48"/>
        <v>1577.4870000000001</v>
      </c>
      <c r="N323" s="132">
        <f t="shared" si="49"/>
        <v>1066.77</v>
      </c>
      <c r="O323" s="74">
        <f t="shared" si="50"/>
        <v>4252</v>
      </c>
      <c r="P323" s="184">
        <f t="shared" si="51"/>
        <v>1376.6359999999995</v>
      </c>
      <c r="R323" s="107"/>
      <c r="S323" s="107"/>
      <c r="T323" s="107"/>
      <c r="U323" s="107"/>
      <c r="V323" s="94"/>
    </row>
    <row r="324" spans="1:22" ht="16" customHeight="1" x14ac:dyDescent="0.3">
      <c r="A324" s="41" t="s">
        <v>67</v>
      </c>
      <c r="B324" s="74">
        <v>5958</v>
      </c>
      <c r="C324" s="132">
        <v>1622.7080000000001</v>
      </c>
      <c r="D324" s="132">
        <v>1294.2619999999999</v>
      </c>
      <c r="E324" s="74">
        <v>9822</v>
      </c>
      <c r="F324" s="132">
        <v>2067.5870000000004</v>
      </c>
      <c r="G324" s="74">
        <v>93</v>
      </c>
      <c r="H324" s="132">
        <v>495.68599999999998</v>
      </c>
      <c r="I324" s="132">
        <v>390.29300000000001</v>
      </c>
      <c r="J324" s="74">
        <v>94</v>
      </c>
      <c r="K324" s="132">
        <v>95.403999999999996</v>
      </c>
      <c r="L324" s="74">
        <f t="shared" si="47"/>
        <v>6051</v>
      </c>
      <c r="M324" s="132">
        <f t="shared" si="48"/>
        <v>2118.3940000000002</v>
      </c>
      <c r="N324" s="132">
        <f t="shared" si="49"/>
        <v>1684.5549999999998</v>
      </c>
      <c r="O324" s="74">
        <f t="shared" si="50"/>
        <v>9916</v>
      </c>
      <c r="P324" s="184">
        <f t="shared" si="51"/>
        <v>2162.9910000000004</v>
      </c>
      <c r="R324" s="107"/>
      <c r="S324" s="107"/>
      <c r="T324" s="107"/>
      <c r="U324" s="107"/>
      <c r="V324" s="94"/>
    </row>
    <row r="325" spans="1:22" ht="16" customHeight="1" x14ac:dyDescent="0.3">
      <c r="A325" s="41" t="s">
        <v>71</v>
      </c>
      <c r="B325" s="74">
        <v>10805</v>
      </c>
      <c r="C325" s="132">
        <v>2364.797</v>
      </c>
      <c r="D325" s="132">
        <v>1735.029</v>
      </c>
      <c r="E325" s="74">
        <v>13324</v>
      </c>
      <c r="F325" s="132">
        <v>2791.0830000000001</v>
      </c>
      <c r="G325" s="74">
        <v>10</v>
      </c>
      <c r="H325" s="132">
        <v>95.966999999999999</v>
      </c>
      <c r="I325" s="132">
        <v>122.499</v>
      </c>
      <c r="J325" s="74">
        <v>54</v>
      </c>
      <c r="K325" s="132">
        <v>36.881999999999998</v>
      </c>
      <c r="L325" s="74">
        <f t="shared" si="47"/>
        <v>10815</v>
      </c>
      <c r="M325" s="132">
        <f t="shared" si="48"/>
        <v>2460.7640000000001</v>
      </c>
      <c r="N325" s="132">
        <f t="shared" si="49"/>
        <v>1857.528</v>
      </c>
      <c r="O325" s="74">
        <f t="shared" si="50"/>
        <v>13378</v>
      </c>
      <c r="P325" s="184">
        <f t="shared" si="51"/>
        <v>2827.9650000000001</v>
      </c>
      <c r="R325" s="107"/>
      <c r="S325" s="107"/>
      <c r="T325" s="107"/>
      <c r="U325" s="107"/>
      <c r="V325" s="94"/>
    </row>
    <row r="326" spans="1:22" ht="16" customHeight="1" x14ac:dyDescent="0.3">
      <c r="A326" s="41" t="s">
        <v>76</v>
      </c>
      <c r="B326" s="74">
        <v>4119</v>
      </c>
      <c r="C326" s="132">
        <v>1383.37</v>
      </c>
      <c r="D326" s="132">
        <v>844.56</v>
      </c>
      <c r="E326" s="74">
        <v>8087</v>
      </c>
      <c r="F326" s="132">
        <v>1881.73</v>
      </c>
      <c r="G326" s="74">
        <v>153</v>
      </c>
      <c r="H326" s="132">
        <v>404.92099999999999</v>
      </c>
      <c r="I326" s="132">
        <v>332.37299999999993</v>
      </c>
      <c r="J326" s="74">
        <v>251</v>
      </c>
      <c r="K326" s="132">
        <v>145.952</v>
      </c>
      <c r="L326" s="74">
        <f t="shared" si="47"/>
        <v>4272</v>
      </c>
      <c r="M326" s="132">
        <f t="shared" si="48"/>
        <v>1788.2909999999999</v>
      </c>
      <c r="N326" s="132">
        <f t="shared" si="49"/>
        <v>1176.933</v>
      </c>
      <c r="O326" s="74">
        <f t="shared" si="50"/>
        <v>8338</v>
      </c>
      <c r="P326" s="184">
        <f t="shared" si="51"/>
        <v>2027.682</v>
      </c>
      <c r="R326" s="107"/>
      <c r="S326" s="107"/>
      <c r="T326" s="107"/>
      <c r="U326" s="107"/>
      <c r="V326" s="94"/>
    </row>
    <row r="327" spans="1:22" ht="16" customHeight="1" x14ac:dyDescent="0.3">
      <c r="A327" s="41" t="s">
        <v>80</v>
      </c>
      <c r="B327" s="74">
        <v>6273</v>
      </c>
      <c r="C327" s="132">
        <v>1959.7860000000001</v>
      </c>
      <c r="D327" s="132">
        <v>1237.1580000000001</v>
      </c>
      <c r="E327" s="74">
        <v>11277</v>
      </c>
      <c r="F327" s="132">
        <v>2755.7700000000004</v>
      </c>
      <c r="G327" s="74">
        <v>107</v>
      </c>
      <c r="H327" s="132">
        <v>789.51900000000001</v>
      </c>
      <c r="I327" s="132">
        <v>760.52699999999993</v>
      </c>
      <c r="J327" s="74">
        <v>229</v>
      </c>
      <c r="K327" s="132">
        <v>199.82</v>
      </c>
      <c r="L327" s="74">
        <f t="shared" si="47"/>
        <v>6380</v>
      </c>
      <c r="M327" s="132">
        <f t="shared" si="48"/>
        <v>2749.3050000000003</v>
      </c>
      <c r="N327" s="132">
        <f t="shared" si="49"/>
        <v>1997.6849999999999</v>
      </c>
      <c r="O327" s="74">
        <f t="shared" si="50"/>
        <v>11506</v>
      </c>
      <c r="P327" s="184">
        <f t="shared" si="51"/>
        <v>2955.5900000000006</v>
      </c>
      <c r="R327" s="107"/>
      <c r="S327" s="107"/>
      <c r="T327" s="107"/>
      <c r="U327" s="107"/>
      <c r="V327" s="94"/>
    </row>
    <row r="328" spans="1:22" ht="16" customHeight="1" x14ac:dyDescent="0.3">
      <c r="A328" s="41" t="s">
        <v>84</v>
      </c>
      <c r="B328" s="74">
        <v>1610</v>
      </c>
      <c r="C328" s="132">
        <v>630.56499999999994</v>
      </c>
      <c r="D328" s="132">
        <v>278.82900000000006</v>
      </c>
      <c r="E328" s="74">
        <v>4315</v>
      </c>
      <c r="F328" s="132">
        <v>985.43799999999999</v>
      </c>
      <c r="G328" s="74">
        <v>8</v>
      </c>
      <c r="H328" s="132">
        <v>92.716999999999999</v>
      </c>
      <c r="I328" s="132">
        <v>104.622</v>
      </c>
      <c r="J328" s="74">
        <v>114</v>
      </c>
      <c r="K328" s="132">
        <v>60.910000000000004</v>
      </c>
      <c r="L328" s="74">
        <f t="shared" si="47"/>
        <v>1618</v>
      </c>
      <c r="M328" s="132">
        <f t="shared" si="48"/>
        <v>723.28199999999993</v>
      </c>
      <c r="N328" s="132">
        <f t="shared" si="49"/>
        <v>383.45100000000008</v>
      </c>
      <c r="O328" s="74">
        <f t="shared" si="50"/>
        <v>4429</v>
      </c>
      <c r="P328" s="184">
        <f t="shared" si="51"/>
        <v>1046.348</v>
      </c>
      <c r="R328" s="107"/>
      <c r="S328" s="107"/>
      <c r="T328" s="107"/>
      <c r="U328" s="107"/>
      <c r="V328" s="94"/>
    </row>
    <row r="329" spans="1:22" ht="16" customHeight="1" x14ac:dyDescent="0.3">
      <c r="A329" s="41" t="s">
        <v>154</v>
      </c>
      <c r="B329" s="74">
        <v>1552</v>
      </c>
      <c r="C329" s="132">
        <v>361.92800000000005</v>
      </c>
      <c r="D329" s="132">
        <v>231.72300000000001</v>
      </c>
      <c r="E329" s="74">
        <v>1500</v>
      </c>
      <c r="F329" s="132">
        <v>388.46299999999997</v>
      </c>
      <c r="G329" s="74">
        <v>24</v>
      </c>
      <c r="H329" s="132">
        <v>1.284</v>
      </c>
      <c r="I329" s="132">
        <v>1.077</v>
      </c>
      <c r="J329" s="74">
        <v>32</v>
      </c>
      <c r="K329" s="132">
        <v>2.6589999999999998</v>
      </c>
      <c r="L329" s="74">
        <f t="shared" si="47"/>
        <v>1576</v>
      </c>
      <c r="M329" s="132">
        <f t="shared" si="48"/>
        <v>363.21200000000005</v>
      </c>
      <c r="N329" s="132">
        <f t="shared" si="49"/>
        <v>232.8</v>
      </c>
      <c r="O329" s="74">
        <f t="shared" si="50"/>
        <v>1532</v>
      </c>
      <c r="P329" s="184">
        <f t="shared" si="51"/>
        <v>391.12199999999996</v>
      </c>
      <c r="R329" s="107"/>
      <c r="S329" s="107"/>
      <c r="T329" s="107"/>
      <c r="U329" s="107"/>
      <c r="V329" s="94"/>
    </row>
    <row r="330" spans="1:22" ht="16" customHeight="1" x14ac:dyDescent="0.3">
      <c r="A330" s="41" t="s">
        <v>88</v>
      </c>
      <c r="B330" s="74">
        <v>5030</v>
      </c>
      <c r="C330" s="132">
        <v>1629.0600000000002</v>
      </c>
      <c r="D330" s="132">
        <v>1140.5970000000002</v>
      </c>
      <c r="E330" s="74">
        <v>7053</v>
      </c>
      <c r="F330" s="132">
        <v>2032.4290000000005</v>
      </c>
      <c r="G330" s="74">
        <v>402</v>
      </c>
      <c r="H330" s="132">
        <v>3106.6180000000004</v>
      </c>
      <c r="I330" s="132">
        <v>3548.9399999999996</v>
      </c>
      <c r="J330" s="74">
        <v>636</v>
      </c>
      <c r="K330" s="132">
        <v>858.09499999999991</v>
      </c>
      <c r="L330" s="74">
        <f t="shared" si="47"/>
        <v>5432</v>
      </c>
      <c r="M330" s="132">
        <f t="shared" si="48"/>
        <v>4735.6780000000008</v>
      </c>
      <c r="N330" s="132">
        <f t="shared" si="49"/>
        <v>4689.5370000000003</v>
      </c>
      <c r="O330" s="74">
        <f t="shared" si="50"/>
        <v>7689</v>
      </c>
      <c r="P330" s="184">
        <f t="shared" si="51"/>
        <v>2890.5240000000003</v>
      </c>
      <c r="R330" s="107"/>
      <c r="S330" s="107"/>
      <c r="T330" s="107"/>
      <c r="U330" s="107"/>
      <c r="V330" s="94"/>
    </row>
    <row r="331" spans="1:22" ht="16" customHeight="1" x14ac:dyDescent="0.3">
      <c r="A331" s="41" t="s">
        <v>92</v>
      </c>
      <c r="B331" s="74">
        <v>2831</v>
      </c>
      <c r="C331" s="132">
        <v>864.125</v>
      </c>
      <c r="D331" s="132">
        <v>575.38599999999997</v>
      </c>
      <c r="E331" s="74">
        <v>3565</v>
      </c>
      <c r="F331" s="132">
        <v>967.4369999999999</v>
      </c>
      <c r="G331" s="74">
        <v>45</v>
      </c>
      <c r="H331" s="132">
        <v>93.50200000000001</v>
      </c>
      <c r="I331" s="132">
        <v>95.983999999999995</v>
      </c>
      <c r="J331" s="74">
        <v>53</v>
      </c>
      <c r="K331" s="132">
        <v>35.128</v>
      </c>
      <c r="L331" s="74">
        <f t="shared" si="47"/>
        <v>2876</v>
      </c>
      <c r="M331" s="132">
        <f t="shared" si="48"/>
        <v>957.62699999999995</v>
      </c>
      <c r="N331" s="132">
        <f t="shared" si="49"/>
        <v>671.37</v>
      </c>
      <c r="O331" s="74">
        <f t="shared" si="50"/>
        <v>3618</v>
      </c>
      <c r="P331" s="184">
        <f t="shared" si="51"/>
        <v>1002.5649999999999</v>
      </c>
      <c r="R331" s="107"/>
      <c r="S331" s="107"/>
      <c r="T331" s="107"/>
      <c r="U331" s="107"/>
      <c r="V331" s="94"/>
    </row>
    <row r="332" spans="1:22" ht="16" customHeight="1" x14ac:dyDescent="0.3">
      <c r="A332" s="41" t="s">
        <v>96</v>
      </c>
      <c r="B332" s="74">
        <v>4009</v>
      </c>
      <c r="C332" s="132">
        <v>1150.3800000000001</v>
      </c>
      <c r="D332" s="132">
        <v>635.42899999999997</v>
      </c>
      <c r="E332" s="74">
        <v>4490</v>
      </c>
      <c r="F332" s="132">
        <v>1383.8330000000003</v>
      </c>
      <c r="G332" s="74">
        <v>23</v>
      </c>
      <c r="H332" s="132">
        <v>34.789000000000001</v>
      </c>
      <c r="I332" s="132">
        <v>35.271000000000001</v>
      </c>
      <c r="J332" s="74">
        <v>54</v>
      </c>
      <c r="K332" s="132">
        <v>25.629999999999995</v>
      </c>
      <c r="L332" s="74">
        <f t="shared" si="47"/>
        <v>4032</v>
      </c>
      <c r="M332" s="132">
        <f t="shared" si="48"/>
        <v>1185.1690000000001</v>
      </c>
      <c r="N332" s="132">
        <f t="shared" si="49"/>
        <v>670.69999999999993</v>
      </c>
      <c r="O332" s="74">
        <f t="shared" si="50"/>
        <v>4544</v>
      </c>
      <c r="P332" s="184">
        <f t="shared" si="51"/>
        <v>1409.4630000000002</v>
      </c>
      <c r="R332" s="107"/>
      <c r="S332" s="107"/>
      <c r="T332" s="107"/>
      <c r="U332" s="107"/>
      <c r="V332" s="94"/>
    </row>
    <row r="333" spans="1:22" ht="16" customHeight="1" x14ac:dyDescent="0.3">
      <c r="A333" s="41" t="s">
        <v>99</v>
      </c>
      <c r="B333" s="74">
        <v>6996</v>
      </c>
      <c r="C333" s="132">
        <v>1926.0119999999997</v>
      </c>
      <c r="D333" s="132">
        <v>1221.0559999999998</v>
      </c>
      <c r="E333" s="74">
        <v>9694</v>
      </c>
      <c r="F333" s="132">
        <v>2664.7389999999996</v>
      </c>
      <c r="G333" s="74">
        <v>2</v>
      </c>
      <c r="H333" s="132">
        <v>3.0409999999999999</v>
      </c>
      <c r="I333" s="132">
        <v>84.706999999999994</v>
      </c>
      <c r="J333" s="74">
        <v>11</v>
      </c>
      <c r="K333" s="132">
        <v>13.781000000000001</v>
      </c>
      <c r="L333" s="74">
        <f t="shared" si="47"/>
        <v>6998</v>
      </c>
      <c r="M333" s="132">
        <f t="shared" si="48"/>
        <v>1929.0529999999997</v>
      </c>
      <c r="N333" s="132">
        <f t="shared" si="49"/>
        <v>1305.7629999999999</v>
      </c>
      <c r="O333" s="74">
        <f t="shared" si="50"/>
        <v>9705</v>
      </c>
      <c r="P333" s="184">
        <f t="shared" si="51"/>
        <v>2678.5199999999995</v>
      </c>
      <c r="R333" s="107"/>
      <c r="S333" s="107"/>
      <c r="T333" s="107"/>
      <c r="U333" s="107"/>
      <c r="V333" s="94"/>
    </row>
    <row r="334" spans="1:22" ht="16" customHeight="1" x14ac:dyDescent="0.3">
      <c r="A334" s="41" t="s">
        <v>103</v>
      </c>
      <c r="B334" s="74">
        <v>3103</v>
      </c>
      <c r="C334" s="132">
        <v>2553.5549999999998</v>
      </c>
      <c r="D334" s="132">
        <v>1750.1769999999997</v>
      </c>
      <c r="E334" s="74">
        <v>4135</v>
      </c>
      <c r="F334" s="132">
        <v>2050.1840000000002</v>
      </c>
      <c r="G334" s="74">
        <v>22</v>
      </c>
      <c r="H334" s="132">
        <v>13092.851999999999</v>
      </c>
      <c r="I334" s="132">
        <v>13251.853999999999</v>
      </c>
      <c r="J334" s="74">
        <v>53</v>
      </c>
      <c r="K334" s="132">
        <v>1024.1790000000001</v>
      </c>
      <c r="L334" s="74">
        <f t="shared" si="47"/>
        <v>3125</v>
      </c>
      <c r="M334" s="132">
        <f t="shared" si="48"/>
        <v>15646.406999999999</v>
      </c>
      <c r="N334" s="132">
        <f t="shared" si="49"/>
        <v>15002.030999999999</v>
      </c>
      <c r="O334" s="74">
        <f t="shared" si="50"/>
        <v>4188</v>
      </c>
      <c r="P334" s="184">
        <f t="shared" si="51"/>
        <v>3074.3630000000003</v>
      </c>
      <c r="R334" s="107"/>
      <c r="S334" s="107"/>
      <c r="T334" s="107"/>
      <c r="U334" s="107"/>
      <c r="V334" s="94"/>
    </row>
    <row r="335" spans="1:22" ht="16" customHeight="1" thickBot="1" x14ac:dyDescent="0.35">
      <c r="A335" s="164" t="s">
        <v>107</v>
      </c>
      <c r="B335" s="96">
        <v>5260</v>
      </c>
      <c r="C335" s="138">
        <v>1616.9410000000003</v>
      </c>
      <c r="D335" s="138">
        <v>1126.933</v>
      </c>
      <c r="E335" s="96">
        <v>8086</v>
      </c>
      <c r="F335" s="138">
        <v>1754.335</v>
      </c>
      <c r="G335" s="96">
        <v>45</v>
      </c>
      <c r="H335" s="138">
        <v>348.137</v>
      </c>
      <c r="I335" s="138">
        <v>330.62400000000002</v>
      </c>
      <c r="J335" s="96">
        <v>83</v>
      </c>
      <c r="K335" s="138">
        <v>82.916000000000011</v>
      </c>
      <c r="L335" s="74">
        <f t="shared" si="47"/>
        <v>5305</v>
      </c>
      <c r="M335" s="138">
        <f t="shared" si="48"/>
        <v>1965.0780000000002</v>
      </c>
      <c r="N335" s="138">
        <f t="shared" si="49"/>
        <v>1457.557</v>
      </c>
      <c r="O335" s="74">
        <f t="shared" si="50"/>
        <v>8169</v>
      </c>
      <c r="P335" s="185">
        <f t="shared" si="51"/>
        <v>1837.251</v>
      </c>
      <c r="R335" s="107"/>
      <c r="S335" s="107"/>
      <c r="T335" s="107"/>
      <c r="U335" s="107"/>
      <c r="V335" s="94"/>
    </row>
    <row r="336" spans="1:22" ht="16" customHeight="1" thickBot="1" x14ac:dyDescent="0.35">
      <c r="A336" s="165" t="s">
        <v>3</v>
      </c>
      <c r="B336" s="77">
        <f t="shared" ref="B336:K336" si="52">SUM(B312:B335)</f>
        <v>103309</v>
      </c>
      <c r="C336" s="136">
        <f t="shared" si="52"/>
        <v>35697.147999999994</v>
      </c>
      <c r="D336" s="136">
        <f t="shared" si="52"/>
        <v>25927.758000000009</v>
      </c>
      <c r="E336" s="77">
        <f t="shared" si="52"/>
        <v>150565</v>
      </c>
      <c r="F336" s="136">
        <f t="shared" si="52"/>
        <v>39724.916999999994</v>
      </c>
      <c r="G336" s="77">
        <f t="shared" si="52"/>
        <v>2193</v>
      </c>
      <c r="H336" s="136">
        <f t="shared" si="52"/>
        <v>99339.47099999999</v>
      </c>
      <c r="I336" s="136">
        <f t="shared" si="52"/>
        <v>95100.018000000025</v>
      </c>
      <c r="J336" s="77">
        <f t="shared" si="52"/>
        <v>3769</v>
      </c>
      <c r="K336" s="136">
        <f t="shared" si="52"/>
        <v>18841.505000000005</v>
      </c>
      <c r="L336" s="77">
        <f t="shared" si="47"/>
        <v>105502</v>
      </c>
      <c r="M336" s="136">
        <f t="shared" si="48"/>
        <v>135036.61899999998</v>
      </c>
      <c r="N336" s="136">
        <f t="shared" si="49"/>
        <v>121027.77600000004</v>
      </c>
      <c r="O336" s="77">
        <f t="shared" si="50"/>
        <v>154334</v>
      </c>
      <c r="P336" s="179">
        <f t="shared" si="51"/>
        <v>58566.421999999999</v>
      </c>
      <c r="R336" s="107"/>
      <c r="S336" s="107"/>
      <c r="T336" s="107"/>
      <c r="U336" s="107"/>
      <c r="V336" s="94"/>
    </row>
    <row r="337" spans="1:22" ht="16" customHeight="1" thickBot="1" x14ac:dyDescent="0.35">
      <c r="A337" s="53" t="s">
        <v>159</v>
      </c>
      <c r="B337" s="78">
        <v>49904</v>
      </c>
      <c r="C337" s="137">
        <v>2812.1156000000005</v>
      </c>
      <c r="D337" s="137">
        <v>2205.2599999999998</v>
      </c>
      <c r="E337" s="78">
        <v>95953</v>
      </c>
      <c r="F337" s="137">
        <v>3496.4638000000004</v>
      </c>
      <c r="G337" s="78">
        <v>0</v>
      </c>
      <c r="H337" s="137">
        <v>0</v>
      </c>
      <c r="I337" s="137">
        <v>0</v>
      </c>
      <c r="J337" s="78">
        <v>0</v>
      </c>
      <c r="K337" s="137">
        <v>0</v>
      </c>
      <c r="L337" s="78">
        <f t="shared" si="47"/>
        <v>49904</v>
      </c>
      <c r="M337" s="137">
        <f t="shared" si="48"/>
        <v>2812.1156000000005</v>
      </c>
      <c r="N337" s="137">
        <f t="shared" si="49"/>
        <v>2205.2599999999998</v>
      </c>
      <c r="O337" s="78">
        <f t="shared" si="50"/>
        <v>95953</v>
      </c>
      <c r="P337" s="178">
        <f t="shared" si="51"/>
        <v>3496.4638000000004</v>
      </c>
      <c r="R337" s="107"/>
      <c r="S337" s="107"/>
      <c r="T337" s="107"/>
      <c r="U337" s="107"/>
      <c r="V337" s="94"/>
    </row>
    <row r="338" spans="1:22" ht="16" customHeight="1" thickBot="1" x14ac:dyDescent="0.35">
      <c r="A338" s="53" t="s">
        <v>165</v>
      </c>
      <c r="B338" s="77">
        <f t="shared" ref="B338:K338" si="53">B336+B337</f>
        <v>153213</v>
      </c>
      <c r="C338" s="136">
        <f t="shared" si="53"/>
        <v>38509.263599999991</v>
      </c>
      <c r="D338" s="136">
        <f t="shared" si="53"/>
        <v>28133.018000000007</v>
      </c>
      <c r="E338" s="77">
        <f t="shared" si="53"/>
        <v>246518</v>
      </c>
      <c r="F338" s="136">
        <f t="shared" si="53"/>
        <v>43221.380799999992</v>
      </c>
      <c r="G338" s="77">
        <f t="shared" si="53"/>
        <v>2193</v>
      </c>
      <c r="H338" s="136">
        <f t="shared" si="53"/>
        <v>99339.47099999999</v>
      </c>
      <c r="I338" s="136">
        <f t="shared" si="53"/>
        <v>95100.018000000025</v>
      </c>
      <c r="J338" s="77">
        <f t="shared" si="53"/>
        <v>3769</v>
      </c>
      <c r="K338" s="136">
        <f t="shared" si="53"/>
        <v>18841.505000000005</v>
      </c>
      <c r="L338" s="77">
        <f t="shared" si="47"/>
        <v>155406</v>
      </c>
      <c r="M338" s="136">
        <f t="shared" si="48"/>
        <v>137848.73459999997</v>
      </c>
      <c r="N338" s="136">
        <f t="shared" si="49"/>
        <v>123233.03600000004</v>
      </c>
      <c r="O338" s="77">
        <f t="shared" si="50"/>
        <v>250287</v>
      </c>
      <c r="P338" s="179">
        <f t="shared" si="51"/>
        <v>62062.885799999996</v>
      </c>
      <c r="R338" s="107"/>
      <c r="S338" s="107"/>
      <c r="T338" s="107"/>
      <c r="U338" s="107"/>
      <c r="V338" s="94"/>
    </row>
    <row r="339" spans="1:22" ht="16" customHeight="1" x14ac:dyDescent="0.3">
      <c r="A339" s="39"/>
      <c r="B339" s="31"/>
      <c r="C339" s="29"/>
      <c r="D339" s="29"/>
      <c r="E339" s="29"/>
      <c r="F339" s="29"/>
      <c r="G339" s="31"/>
      <c r="H339" s="29"/>
      <c r="I339" s="29"/>
      <c r="J339" s="29"/>
      <c r="K339" s="29"/>
      <c r="L339" s="31"/>
      <c r="M339" s="29"/>
      <c r="N339" s="29"/>
      <c r="O339" s="29"/>
      <c r="P339" s="29"/>
    </row>
    <row r="340" spans="1:22" ht="16" customHeight="1" x14ac:dyDescent="0.3">
      <c r="A340" s="39"/>
      <c r="B340" s="29"/>
      <c r="C340" s="29"/>
      <c r="D340" s="29"/>
      <c r="E340" s="29"/>
      <c r="F340" s="29"/>
      <c r="G340" s="29"/>
      <c r="H340" s="29"/>
      <c r="I340" s="29"/>
      <c r="J340" s="29"/>
      <c r="K340" s="29"/>
      <c r="L340" s="47"/>
      <c r="M340" s="47"/>
      <c r="N340" s="47"/>
      <c r="O340" s="47"/>
      <c r="P340" s="47"/>
    </row>
    <row r="341" spans="1:22" ht="16" customHeight="1" x14ac:dyDescent="0.3">
      <c r="A341" s="39"/>
      <c r="B341" s="29"/>
      <c r="C341" s="29"/>
      <c r="D341" s="29"/>
      <c r="E341" s="29"/>
      <c r="F341" s="29"/>
      <c r="G341" s="29"/>
      <c r="H341" s="29"/>
      <c r="I341" s="29"/>
      <c r="J341" s="29"/>
      <c r="K341" s="29"/>
      <c r="L341" s="31"/>
      <c r="M341" s="29"/>
      <c r="N341" s="29"/>
      <c r="O341" s="29"/>
      <c r="P341" s="29"/>
    </row>
    <row r="342" spans="1:22" ht="16" customHeight="1" x14ac:dyDescent="0.3">
      <c r="A342" s="39"/>
      <c r="B342" s="29"/>
      <c r="C342" s="29"/>
      <c r="D342" s="29"/>
      <c r="E342" s="29"/>
      <c r="F342" s="29"/>
      <c r="G342" s="29"/>
      <c r="H342" s="29"/>
      <c r="I342" s="29"/>
      <c r="J342" s="29"/>
      <c r="K342" s="29"/>
      <c r="L342" s="31"/>
      <c r="M342" s="29"/>
      <c r="N342" s="29"/>
      <c r="O342" s="29"/>
      <c r="P342" s="29"/>
    </row>
    <row r="343" spans="1:22" ht="16" customHeight="1" x14ac:dyDescent="0.3">
      <c r="A343" s="39"/>
      <c r="B343" s="29"/>
      <c r="C343" s="29"/>
      <c r="D343" s="29"/>
      <c r="E343" s="29"/>
      <c r="F343" s="29"/>
      <c r="G343" s="29"/>
      <c r="H343" s="29"/>
      <c r="I343" s="29"/>
      <c r="J343" s="29"/>
      <c r="K343" s="29"/>
      <c r="L343" s="31"/>
      <c r="M343" s="29"/>
      <c r="N343" s="29"/>
      <c r="O343" s="29"/>
      <c r="P343" s="29"/>
    </row>
    <row r="344" spans="1:22" ht="16" customHeight="1" x14ac:dyDescent="0.3">
      <c r="A344" s="39"/>
      <c r="B344" s="29"/>
      <c r="C344" s="29"/>
      <c r="D344" s="29"/>
      <c r="E344" s="29"/>
      <c r="F344" s="29"/>
      <c r="G344" s="29"/>
      <c r="H344" s="29"/>
      <c r="I344" s="29"/>
      <c r="J344" s="29"/>
      <c r="K344" s="29"/>
      <c r="L344" s="31"/>
      <c r="M344" s="29"/>
      <c r="N344" s="29"/>
      <c r="O344" s="29"/>
      <c r="P344" s="29"/>
    </row>
    <row r="345" spans="1:22" ht="16" customHeight="1" x14ac:dyDescent="0.3">
      <c r="A345" s="39"/>
      <c r="B345" s="29"/>
      <c r="C345" s="29"/>
      <c r="D345" s="29"/>
      <c r="E345" s="29"/>
      <c r="F345" s="29"/>
      <c r="G345" s="29"/>
      <c r="H345" s="29"/>
      <c r="I345" s="29"/>
      <c r="J345" s="29"/>
      <c r="K345" s="29"/>
      <c r="L345" s="31"/>
      <c r="M345" s="29"/>
      <c r="N345" s="29"/>
      <c r="O345" s="29"/>
      <c r="P345" s="29"/>
    </row>
    <row r="346" spans="1:22" ht="16" customHeight="1" x14ac:dyDescent="0.3">
      <c r="A346" s="39"/>
      <c r="B346" s="29"/>
      <c r="C346" s="29"/>
      <c r="D346" s="29"/>
      <c r="E346" s="29"/>
      <c r="F346" s="29"/>
      <c r="G346" s="29"/>
      <c r="H346" s="29"/>
      <c r="I346" s="29"/>
      <c r="J346" s="29"/>
      <c r="K346" s="29"/>
      <c r="L346" s="31"/>
      <c r="M346" s="29"/>
      <c r="N346" s="29"/>
      <c r="O346" s="29"/>
      <c r="P346" s="29"/>
    </row>
    <row r="347" spans="1:22" ht="16" customHeight="1" x14ac:dyDescent="0.3">
      <c r="A347" s="39"/>
      <c r="B347" s="29"/>
      <c r="C347" s="29"/>
      <c r="D347" s="29"/>
      <c r="E347" s="29"/>
      <c r="F347" s="29"/>
      <c r="G347" s="29"/>
      <c r="H347" s="29"/>
      <c r="I347" s="29"/>
      <c r="J347" s="29"/>
      <c r="K347" s="29"/>
      <c r="L347" s="31"/>
      <c r="M347" s="29"/>
      <c r="N347" s="29"/>
      <c r="O347" s="29"/>
      <c r="P347" s="29"/>
    </row>
    <row r="348" spans="1:22" ht="16" customHeight="1" x14ac:dyDescent="0.3">
      <c r="A348" s="39"/>
      <c r="B348" s="31"/>
      <c r="C348" s="29"/>
      <c r="D348" s="29"/>
      <c r="E348" s="29"/>
      <c r="F348" s="29"/>
      <c r="G348" s="31"/>
      <c r="H348" s="29"/>
      <c r="I348" s="29"/>
      <c r="J348" s="29"/>
      <c r="K348" s="29"/>
      <c r="L348" s="31"/>
      <c r="M348" s="29"/>
      <c r="N348" s="29"/>
      <c r="O348" s="29"/>
      <c r="P348" s="29"/>
    </row>
    <row r="349" spans="1:22" ht="16" customHeight="1" x14ac:dyDescent="0.3">
      <c r="A349" s="39"/>
      <c r="B349" s="31"/>
      <c r="C349" s="29"/>
      <c r="D349" s="29"/>
      <c r="E349" s="29"/>
      <c r="F349" s="29"/>
      <c r="G349" s="31"/>
      <c r="H349" s="29"/>
      <c r="I349" s="29"/>
      <c r="J349" s="29"/>
      <c r="K349" s="29"/>
      <c r="L349" s="31"/>
      <c r="M349" s="29"/>
      <c r="N349" s="29"/>
      <c r="O349" s="29"/>
      <c r="P349" s="29"/>
    </row>
    <row r="350" spans="1:22" ht="16" customHeight="1" x14ac:dyDescent="0.3">
      <c r="A350" s="39"/>
      <c r="B350" s="31"/>
      <c r="C350" s="29"/>
      <c r="D350" s="29"/>
      <c r="E350" s="29"/>
      <c r="F350" s="29"/>
      <c r="G350" s="31"/>
      <c r="H350" s="29"/>
      <c r="I350" s="29"/>
      <c r="J350" s="29"/>
      <c r="K350" s="29"/>
      <c r="L350" s="31"/>
      <c r="M350" s="29"/>
      <c r="N350" s="29"/>
      <c r="O350" s="29"/>
      <c r="P350" s="29"/>
    </row>
    <row r="351" spans="1:22" ht="16" customHeight="1" x14ac:dyDescent="0.3">
      <c r="A351" s="39"/>
      <c r="B351" s="31"/>
      <c r="C351" s="29"/>
      <c r="D351" s="29"/>
      <c r="E351" s="29"/>
      <c r="F351" s="29"/>
      <c r="G351" s="31"/>
      <c r="H351" s="29"/>
      <c r="I351" s="29"/>
      <c r="J351" s="29"/>
      <c r="K351" s="29"/>
      <c r="L351" s="31"/>
      <c r="M351" s="29"/>
      <c r="N351" s="29"/>
      <c r="O351" s="29"/>
      <c r="P351" s="29"/>
    </row>
    <row r="352" spans="1:22" ht="16" customHeight="1" x14ac:dyDescent="0.3">
      <c r="A352" s="39"/>
      <c r="B352" s="31"/>
      <c r="C352" s="29"/>
      <c r="D352" s="29"/>
      <c r="E352" s="29"/>
      <c r="F352" s="29"/>
      <c r="G352" s="31"/>
      <c r="H352" s="29"/>
      <c r="I352" s="29"/>
      <c r="J352" s="29"/>
      <c r="K352" s="29"/>
      <c r="L352" s="31"/>
      <c r="M352" s="29"/>
      <c r="N352" s="29"/>
      <c r="O352" s="29"/>
      <c r="P352" s="29"/>
    </row>
    <row r="353" spans="1:22" ht="16" customHeight="1" x14ac:dyDescent="0.3">
      <c r="A353" s="39"/>
      <c r="B353" s="31"/>
      <c r="C353" s="29"/>
      <c r="D353" s="29"/>
      <c r="E353" s="29"/>
      <c r="F353" s="29"/>
      <c r="G353" s="31"/>
      <c r="H353" s="29"/>
      <c r="I353" s="29"/>
      <c r="J353" s="29"/>
      <c r="K353" s="29"/>
      <c r="L353" s="31"/>
      <c r="M353" s="29"/>
      <c r="N353" s="29"/>
      <c r="O353" s="29"/>
      <c r="P353" s="29"/>
    </row>
    <row r="354" spans="1:22" ht="16" customHeight="1" x14ac:dyDescent="0.3">
      <c r="A354" s="39"/>
      <c r="B354" s="31"/>
      <c r="C354" s="29"/>
      <c r="D354" s="29"/>
      <c r="E354" s="29"/>
      <c r="F354" s="29"/>
      <c r="G354" s="31"/>
      <c r="H354" s="29"/>
      <c r="I354" s="29"/>
      <c r="J354" s="29"/>
      <c r="K354" s="29"/>
      <c r="L354" s="31"/>
      <c r="M354" s="29"/>
      <c r="N354" s="29"/>
      <c r="O354" s="29"/>
      <c r="P354" s="29"/>
    </row>
    <row r="355" spans="1:22" ht="16" customHeight="1" x14ac:dyDescent="0.3">
      <c r="A355" s="224" t="s">
        <v>135</v>
      </c>
      <c r="B355" s="224"/>
      <c r="C355" s="224"/>
      <c r="D355" s="224"/>
      <c r="E355" s="224"/>
      <c r="F355" s="224"/>
      <c r="G355" s="224"/>
      <c r="H355" s="224"/>
      <c r="I355" s="224"/>
      <c r="J355" s="224"/>
      <c r="K355" s="224"/>
      <c r="L355" s="224"/>
      <c r="M355" s="224"/>
      <c r="N355" s="224"/>
      <c r="O355" s="224"/>
      <c r="P355" s="224"/>
    </row>
    <row r="356" spans="1:22" ht="16" customHeight="1" x14ac:dyDescent="0.3">
      <c r="A356" s="224" t="s">
        <v>198</v>
      </c>
      <c r="B356" s="224"/>
      <c r="C356" s="224"/>
      <c r="D356" s="224"/>
      <c r="E356" s="224"/>
      <c r="F356" s="224"/>
      <c r="G356" s="224"/>
      <c r="H356" s="224"/>
      <c r="I356" s="224"/>
      <c r="J356" s="224"/>
      <c r="K356" s="224"/>
      <c r="L356" s="224"/>
      <c r="M356" s="224"/>
      <c r="N356" s="224"/>
      <c r="O356" s="224"/>
      <c r="P356" s="224"/>
    </row>
    <row r="357" spans="1:22" ht="16" customHeight="1" x14ac:dyDescent="0.3">
      <c r="A357" s="36"/>
      <c r="B357" s="25"/>
      <c r="C357" s="25"/>
      <c r="D357" s="25"/>
      <c r="E357" s="25"/>
      <c r="F357" s="25"/>
      <c r="G357" s="25"/>
      <c r="H357" s="25"/>
      <c r="I357" s="25"/>
      <c r="J357" s="25"/>
      <c r="K357" s="25"/>
      <c r="L357" s="25"/>
      <c r="M357" s="25"/>
      <c r="N357" s="25"/>
      <c r="O357" s="25"/>
      <c r="P357" s="25"/>
    </row>
    <row r="358" spans="1:22" ht="16" customHeight="1" thickBot="1" x14ac:dyDescent="0.35">
      <c r="A358" s="39" t="s">
        <v>149</v>
      </c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21" t="s">
        <v>193</v>
      </c>
    </row>
    <row r="359" spans="1:22" ht="16" customHeight="1" thickBot="1" x14ac:dyDescent="0.35">
      <c r="A359" s="237" t="s">
        <v>136</v>
      </c>
      <c r="B359" s="228" t="s">
        <v>4</v>
      </c>
      <c r="C359" s="229"/>
      <c r="D359" s="229"/>
      <c r="E359" s="229"/>
      <c r="F359" s="230"/>
      <c r="G359" s="228" t="s">
        <v>5</v>
      </c>
      <c r="H359" s="229"/>
      <c r="I359" s="229"/>
      <c r="J359" s="229"/>
      <c r="K359" s="230"/>
      <c r="L359" s="228" t="s">
        <v>6</v>
      </c>
      <c r="M359" s="229"/>
      <c r="N359" s="229"/>
      <c r="O359" s="229"/>
      <c r="P359" s="230"/>
    </row>
    <row r="360" spans="1:22" ht="16" customHeight="1" thickBot="1" x14ac:dyDescent="0.35">
      <c r="A360" s="238"/>
      <c r="B360" s="231" t="s">
        <v>178</v>
      </c>
      <c r="C360" s="231"/>
      <c r="D360" s="56" t="s">
        <v>179</v>
      </c>
      <c r="E360" s="232" t="s">
        <v>180</v>
      </c>
      <c r="F360" s="233"/>
      <c r="G360" s="231" t="s">
        <v>178</v>
      </c>
      <c r="H360" s="231"/>
      <c r="I360" s="56" t="s">
        <v>179</v>
      </c>
      <c r="J360" s="232" t="s">
        <v>180</v>
      </c>
      <c r="K360" s="233"/>
      <c r="L360" s="234" t="s">
        <v>178</v>
      </c>
      <c r="M360" s="231"/>
      <c r="N360" s="56" t="s">
        <v>179</v>
      </c>
      <c r="O360" s="232" t="s">
        <v>180</v>
      </c>
      <c r="P360" s="233"/>
    </row>
    <row r="361" spans="1:22" ht="33" customHeight="1" thickBot="1" x14ac:dyDescent="0.35">
      <c r="A361" s="238"/>
      <c r="B361" s="59" t="s">
        <v>186</v>
      </c>
      <c r="C361" s="60" t="s">
        <v>187</v>
      </c>
      <c r="D361" s="60" t="s">
        <v>12</v>
      </c>
      <c r="E361" s="60" t="s">
        <v>177</v>
      </c>
      <c r="F361" s="60" t="s">
        <v>12</v>
      </c>
      <c r="G361" s="59" t="s">
        <v>186</v>
      </c>
      <c r="H361" s="60" t="s">
        <v>187</v>
      </c>
      <c r="I361" s="60" t="s">
        <v>12</v>
      </c>
      <c r="J361" s="60" t="s">
        <v>177</v>
      </c>
      <c r="K361" s="60" t="s">
        <v>12</v>
      </c>
      <c r="L361" s="59" t="s">
        <v>186</v>
      </c>
      <c r="M361" s="60" t="s">
        <v>187</v>
      </c>
      <c r="N361" s="60" t="s">
        <v>12</v>
      </c>
      <c r="O361" s="60" t="s">
        <v>177</v>
      </c>
      <c r="P361" s="61" t="s">
        <v>12</v>
      </c>
    </row>
    <row r="362" spans="1:22" ht="16" customHeight="1" thickBot="1" x14ac:dyDescent="0.35">
      <c r="A362" s="238"/>
      <c r="B362" s="57">
        <v>1</v>
      </c>
      <c r="C362" s="58">
        <v>2</v>
      </c>
      <c r="D362" s="58">
        <v>3</v>
      </c>
      <c r="E362" s="58">
        <v>4</v>
      </c>
      <c r="F362" s="58">
        <v>5</v>
      </c>
      <c r="G362" s="57">
        <v>6</v>
      </c>
      <c r="H362" s="58">
        <v>7</v>
      </c>
      <c r="I362" s="58">
        <v>8</v>
      </c>
      <c r="J362" s="58">
        <v>9</v>
      </c>
      <c r="K362" s="58">
        <v>10</v>
      </c>
      <c r="L362" s="57" t="s">
        <v>188</v>
      </c>
      <c r="M362" s="58" t="s">
        <v>189</v>
      </c>
      <c r="N362" s="58" t="s">
        <v>190</v>
      </c>
      <c r="O362" s="58" t="s">
        <v>191</v>
      </c>
      <c r="P362" s="106" t="s">
        <v>192</v>
      </c>
    </row>
    <row r="363" spans="1:22" ht="16" customHeight="1" x14ac:dyDescent="0.3">
      <c r="A363" s="40" t="s">
        <v>15</v>
      </c>
      <c r="B363" s="74">
        <v>3225</v>
      </c>
      <c r="C363" s="132">
        <v>1141.3449999999998</v>
      </c>
      <c r="D363" s="132">
        <v>978.97700000000009</v>
      </c>
      <c r="E363" s="74">
        <v>3831</v>
      </c>
      <c r="F363" s="132">
        <v>1143.5340000000001</v>
      </c>
      <c r="G363" s="74">
        <v>37</v>
      </c>
      <c r="H363" s="132">
        <v>193.464</v>
      </c>
      <c r="I363" s="132">
        <v>164.846</v>
      </c>
      <c r="J363" s="74">
        <v>77</v>
      </c>
      <c r="K363" s="132">
        <v>57.591000000000008</v>
      </c>
      <c r="L363" s="74">
        <f t="shared" ref="L363:L403" si="54">B363+G363</f>
        <v>3262</v>
      </c>
      <c r="M363" s="132">
        <f t="shared" ref="M363:M403" si="55">C363+H363</f>
        <v>1334.8089999999997</v>
      </c>
      <c r="N363" s="132">
        <f t="shared" ref="N363:N403" si="56">D363+I363</f>
        <v>1143.8230000000001</v>
      </c>
      <c r="O363" s="74">
        <f t="shared" ref="O363:O403" si="57">E363+J363</f>
        <v>3908</v>
      </c>
      <c r="P363" s="184">
        <f t="shared" ref="P363:P403" si="58">F363+K363</f>
        <v>1201.125</v>
      </c>
      <c r="R363" s="107"/>
      <c r="S363" s="107"/>
      <c r="T363" s="107"/>
      <c r="U363" s="107"/>
      <c r="V363" s="120"/>
    </row>
    <row r="364" spans="1:22" ht="16" customHeight="1" x14ac:dyDescent="0.3">
      <c r="A364" s="41" t="s">
        <v>114</v>
      </c>
      <c r="B364" s="74">
        <v>0</v>
      </c>
      <c r="C364" s="132">
        <v>0</v>
      </c>
      <c r="D364" s="132">
        <v>2.1389999999999998</v>
      </c>
      <c r="E364" s="74">
        <v>26</v>
      </c>
      <c r="F364" s="132">
        <v>4.4210000000000003</v>
      </c>
      <c r="G364" s="74">
        <v>0</v>
      </c>
      <c r="H364" s="132">
        <v>0</v>
      </c>
      <c r="I364" s="132">
        <v>0</v>
      </c>
      <c r="J364" s="74">
        <v>0</v>
      </c>
      <c r="K364" s="132">
        <v>0</v>
      </c>
      <c r="L364" s="74">
        <f t="shared" si="54"/>
        <v>0</v>
      </c>
      <c r="M364" s="132">
        <f t="shared" si="55"/>
        <v>0</v>
      </c>
      <c r="N364" s="132">
        <f t="shared" si="56"/>
        <v>2.1389999999999998</v>
      </c>
      <c r="O364" s="74">
        <f t="shared" si="57"/>
        <v>26</v>
      </c>
      <c r="P364" s="184">
        <f t="shared" si="58"/>
        <v>4.4210000000000003</v>
      </c>
      <c r="R364" s="107"/>
      <c r="S364" s="107"/>
      <c r="T364" s="107"/>
      <c r="U364" s="107"/>
      <c r="V364" s="120"/>
    </row>
    <row r="365" spans="1:22" ht="16" customHeight="1" x14ac:dyDescent="0.3">
      <c r="A365" s="41" t="s">
        <v>168</v>
      </c>
      <c r="B365" s="74">
        <v>107</v>
      </c>
      <c r="C365" s="132">
        <v>109.46900000000001</v>
      </c>
      <c r="D365" s="132">
        <v>87.477899999999991</v>
      </c>
      <c r="E365" s="74">
        <v>214</v>
      </c>
      <c r="F365" s="132">
        <v>71.63600000000001</v>
      </c>
      <c r="G365" s="74">
        <v>15</v>
      </c>
      <c r="H365" s="132">
        <v>7.1019999999999994</v>
      </c>
      <c r="I365" s="132">
        <v>38.296999999999997</v>
      </c>
      <c r="J365" s="74">
        <v>88</v>
      </c>
      <c r="K365" s="132">
        <v>39.082999999999998</v>
      </c>
      <c r="L365" s="74">
        <f t="shared" si="54"/>
        <v>122</v>
      </c>
      <c r="M365" s="132">
        <f t="shared" si="55"/>
        <v>116.57100000000001</v>
      </c>
      <c r="N365" s="132">
        <f t="shared" si="56"/>
        <v>125.77489999999999</v>
      </c>
      <c r="O365" s="74">
        <f t="shared" si="57"/>
        <v>302</v>
      </c>
      <c r="P365" s="184">
        <f t="shared" si="58"/>
        <v>110.71900000000001</v>
      </c>
      <c r="R365" s="107"/>
      <c r="S365" s="107"/>
      <c r="T365" s="107"/>
      <c r="U365" s="107"/>
      <c r="V365" s="120"/>
    </row>
    <row r="366" spans="1:22" ht="16" customHeight="1" x14ac:dyDescent="0.3">
      <c r="A366" s="41" t="s">
        <v>24</v>
      </c>
      <c r="B366" s="74">
        <v>40</v>
      </c>
      <c r="C366" s="132">
        <v>18.492000000000001</v>
      </c>
      <c r="D366" s="132">
        <v>18.266000000000002</v>
      </c>
      <c r="E366" s="74">
        <v>118</v>
      </c>
      <c r="F366" s="132">
        <v>38.621000000000002</v>
      </c>
      <c r="G366" s="74">
        <v>0</v>
      </c>
      <c r="H366" s="132">
        <v>0</v>
      </c>
      <c r="I366" s="132">
        <v>0</v>
      </c>
      <c r="J366" s="74">
        <v>0</v>
      </c>
      <c r="K366" s="132">
        <v>0</v>
      </c>
      <c r="L366" s="74">
        <f t="shared" si="54"/>
        <v>40</v>
      </c>
      <c r="M366" s="132">
        <f t="shared" si="55"/>
        <v>18.492000000000001</v>
      </c>
      <c r="N366" s="132">
        <f t="shared" si="56"/>
        <v>18.266000000000002</v>
      </c>
      <c r="O366" s="74">
        <f t="shared" si="57"/>
        <v>118</v>
      </c>
      <c r="P366" s="184">
        <f t="shared" si="58"/>
        <v>38.621000000000002</v>
      </c>
      <c r="R366" s="107"/>
      <c r="S366" s="107"/>
      <c r="T366" s="107"/>
      <c r="U366" s="107"/>
      <c r="V366" s="120"/>
    </row>
    <row r="367" spans="1:22" ht="16" customHeight="1" x14ac:dyDescent="0.3">
      <c r="A367" s="41" t="s">
        <v>29</v>
      </c>
      <c r="B367" s="74">
        <v>19</v>
      </c>
      <c r="C367" s="132">
        <v>15.79</v>
      </c>
      <c r="D367" s="132">
        <v>5.0449999999999999</v>
      </c>
      <c r="E367" s="74">
        <v>105</v>
      </c>
      <c r="F367" s="132">
        <v>35.649000000000001</v>
      </c>
      <c r="G367" s="74">
        <v>1</v>
      </c>
      <c r="H367" s="132">
        <v>3.508</v>
      </c>
      <c r="I367" s="132">
        <v>7.508</v>
      </c>
      <c r="J367" s="74">
        <v>4</v>
      </c>
      <c r="K367" s="132">
        <v>0.80600000000000005</v>
      </c>
      <c r="L367" s="74">
        <f t="shared" si="54"/>
        <v>20</v>
      </c>
      <c r="M367" s="132">
        <f t="shared" si="55"/>
        <v>19.297999999999998</v>
      </c>
      <c r="N367" s="132">
        <f t="shared" si="56"/>
        <v>12.553000000000001</v>
      </c>
      <c r="O367" s="74">
        <f t="shared" si="57"/>
        <v>109</v>
      </c>
      <c r="P367" s="184">
        <f t="shared" si="58"/>
        <v>36.454999999999998</v>
      </c>
      <c r="R367" s="107"/>
      <c r="S367" s="107"/>
      <c r="T367" s="107"/>
      <c r="U367" s="107"/>
      <c r="V367" s="120"/>
    </row>
    <row r="368" spans="1:22" ht="16" customHeight="1" x14ac:dyDescent="0.3">
      <c r="A368" s="41" t="s">
        <v>34</v>
      </c>
      <c r="B368" s="74">
        <v>1431</v>
      </c>
      <c r="C368" s="132">
        <v>641.94700000000012</v>
      </c>
      <c r="D368" s="132">
        <v>434.22899999999993</v>
      </c>
      <c r="E368" s="74">
        <v>1707</v>
      </c>
      <c r="F368" s="132">
        <v>745.452</v>
      </c>
      <c r="G368" s="74">
        <v>88</v>
      </c>
      <c r="H368" s="132">
        <v>71.673000000000002</v>
      </c>
      <c r="I368" s="132">
        <v>181.59800000000001</v>
      </c>
      <c r="J368" s="74">
        <v>317</v>
      </c>
      <c r="K368" s="132">
        <v>95.175999999999988</v>
      </c>
      <c r="L368" s="74">
        <f t="shared" si="54"/>
        <v>1519</v>
      </c>
      <c r="M368" s="132">
        <f t="shared" si="55"/>
        <v>713.62000000000012</v>
      </c>
      <c r="N368" s="132">
        <f t="shared" si="56"/>
        <v>615.827</v>
      </c>
      <c r="O368" s="74">
        <f t="shared" si="57"/>
        <v>2024</v>
      </c>
      <c r="P368" s="184">
        <f t="shared" si="58"/>
        <v>840.62799999999993</v>
      </c>
      <c r="R368" s="107"/>
      <c r="S368" s="107"/>
      <c r="T368" s="107"/>
      <c r="U368" s="107"/>
      <c r="V368" s="120"/>
    </row>
    <row r="369" spans="1:22" ht="16" customHeight="1" x14ac:dyDescent="0.3">
      <c r="A369" s="41" t="s">
        <v>39</v>
      </c>
      <c r="B369" s="74">
        <v>1938</v>
      </c>
      <c r="C369" s="132">
        <v>396.23200000000003</v>
      </c>
      <c r="D369" s="132">
        <v>249.42600000000002</v>
      </c>
      <c r="E369" s="74">
        <v>3279</v>
      </c>
      <c r="F369" s="132">
        <v>596.34400000000005</v>
      </c>
      <c r="G369" s="74">
        <v>5</v>
      </c>
      <c r="H369" s="132">
        <v>4.83</v>
      </c>
      <c r="I369" s="132">
        <v>2.177</v>
      </c>
      <c r="J369" s="74">
        <v>70</v>
      </c>
      <c r="K369" s="132">
        <v>12.699</v>
      </c>
      <c r="L369" s="74">
        <f t="shared" si="54"/>
        <v>1943</v>
      </c>
      <c r="M369" s="132">
        <f t="shared" si="55"/>
        <v>401.06200000000001</v>
      </c>
      <c r="N369" s="132">
        <f t="shared" si="56"/>
        <v>251.60300000000001</v>
      </c>
      <c r="O369" s="74">
        <f t="shared" si="57"/>
        <v>3349</v>
      </c>
      <c r="P369" s="184">
        <f t="shared" si="58"/>
        <v>609.04300000000001</v>
      </c>
      <c r="R369" s="107"/>
      <c r="S369" s="107"/>
      <c r="T369" s="107"/>
      <c r="U369" s="107"/>
      <c r="V369" s="120"/>
    </row>
    <row r="370" spans="1:22" ht="16" customHeight="1" x14ac:dyDescent="0.3">
      <c r="A370" s="41" t="s">
        <v>169</v>
      </c>
      <c r="B370" s="74">
        <v>2904</v>
      </c>
      <c r="C370" s="132">
        <v>1483.905</v>
      </c>
      <c r="D370" s="132">
        <v>1454.1489999999999</v>
      </c>
      <c r="E370" s="74">
        <v>3375</v>
      </c>
      <c r="F370" s="132">
        <v>856.04199999999992</v>
      </c>
      <c r="G370" s="74">
        <v>139</v>
      </c>
      <c r="H370" s="132">
        <v>420.68900000000002</v>
      </c>
      <c r="I370" s="132">
        <v>334.96700000000004</v>
      </c>
      <c r="J370" s="74">
        <v>180</v>
      </c>
      <c r="K370" s="132">
        <v>185.66299999999998</v>
      </c>
      <c r="L370" s="74">
        <f t="shared" si="54"/>
        <v>3043</v>
      </c>
      <c r="M370" s="132">
        <f t="shared" si="55"/>
        <v>1904.5940000000001</v>
      </c>
      <c r="N370" s="132">
        <f t="shared" si="56"/>
        <v>1789.116</v>
      </c>
      <c r="O370" s="74">
        <f t="shared" si="57"/>
        <v>3555</v>
      </c>
      <c r="P370" s="184">
        <f t="shared" si="58"/>
        <v>1041.7049999999999</v>
      </c>
      <c r="R370" s="107"/>
      <c r="S370" s="107"/>
      <c r="T370" s="107"/>
      <c r="U370" s="107"/>
      <c r="V370" s="120"/>
    </row>
    <row r="371" spans="1:22" ht="16" customHeight="1" x14ac:dyDescent="0.3">
      <c r="A371" s="41" t="s">
        <v>46</v>
      </c>
      <c r="B371" s="74">
        <v>683</v>
      </c>
      <c r="C371" s="132">
        <v>316.91999999999996</v>
      </c>
      <c r="D371" s="132">
        <v>247.64099999999999</v>
      </c>
      <c r="E371" s="74">
        <v>1108</v>
      </c>
      <c r="F371" s="132">
        <v>346.37900000000008</v>
      </c>
      <c r="G371" s="74">
        <v>9</v>
      </c>
      <c r="H371" s="132">
        <v>1.579</v>
      </c>
      <c r="I371" s="132">
        <v>5.8130000000000006</v>
      </c>
      <c r="J371" s="74">
        <v>95</v>
      </c>
      <c r="K371" s="132">
        <v>11.308</v>
      </c>
      <c r="L371" s="74">
        <f t="shared" si="54"/>
        <v>692</v>
      </c>
      <c r="M371" s="132">
        <f t="shared" si="55"/>
        <v>318.49899999999997</v>
      </c>
      <c r="N371" s="132">
        <f t="shared" si="56"/>
        <v>253.45399999999998</v>
      </c>
      <c r="O371" s="74">
        <f t="shared" si="57"/>
        <v>1203</v>
      </c>
      <c r="P371" s="184">
        <f t="shared" si="58"/>
        <v>357.68700000000007</v>
      </c>
      <c r="R371" s="107"/>
      <c r="S371" s="107"/>
      <c r="T371" s="107"/>
      <c r="U371" s="107"/>
      <c r="V371" s="120"/>
    </row>
    <row r="372" spans="1:22" ht="16" customHeight="1" x14ac:dyDescent="0.3">
      <c r="A372" s="41" t="s">
        <v>170</v>
      </c>
      <c r="B372" s="74">
        <v>11</v>
      </c>
      <c r="C372" s="132">
        <v>12.57</v>
      </c>
      <c r="D372" s="132">
        <v>5.8870000000000005</v>
      </c>
      <c r="E372" s="74">
        <v>99</v>
      </c>
      <c r="F372" s="132">
        <v>24.580000000000002</v>
      </c>
      <c r="G372" s="74">
        <v>0</v>
      </c>
      <c r="H372" s="132">
        <v>0</v>
      </c>
      <c r="I372" s="132">
        <v>0</v>
      </c>
      <c r="J372" s="74">
        <v>0</v>
      </c>
      <c r="K372" s="132">
        <v>0</v>
      </c>
      <c r="L372" s="74">
        <f t="shared" si="54"/>
        <v>11</v>
      </c>
      <c r="M372" s="132">
        <f t="shared" si="55"/>
        <v>12.57</v>
      </c>
      <c r="N372" s="132">
        <f t="shared" si="56"/>
        <v>5.8870000000000005</v>
      </c>
      <c r="O372" s="74">
        <f t="shared" si="57"/>
        <v>99</v>
      </c>
      <c r="P372" s="184">
        <f t="shared" si="58"/>
        <v>24.580000000000002</v>
      </c>
      <c r="R372" s="107"/>
      <c r="S372" s="107"/>
      <c r="T372" s="107"/>
      <c r="U372" s="107"/>
      <c r="V372" s="120"/>
    </row>
    <row r="373" spans="1:22" ht="16" customHeight="1" x14ac:dyDescent="0.3">
      <c r="A373" s="41" t="s">
        <v>139</v>
      </c>
      <c r="B373" s="74">
        <v>0</v>
      </c>
      <c r="C373" s="132">
        <v>0</v>
      </c>
      <c r="D373" s="132">
        <v>0</v>
      </c>
      <c r="E373" s="74">
        <v>3</v>
      </c>
      <c r="F373" s="132">
        <v>0.374</v>
      </c>
      <c r="G373" s="74"/>
      <c r="H373" s="132"/>
      <c r="I373" s="132"/>
      <c r="J373" s="74"/>
      <c r="K373" s="132"/>
      <c r="L373" s="74">
        <f t="shared" si="54"/>
        <v>0</v>
      </c>
      <c r="M373" s="132">
        <f t="shared" si="55"/>
        <v>0</v>
      </c>
      <c r="N373" s="132">
        <f t="shared" si="56"/>
        <v>0</v>
      </c>
      <c r="O373" s="74">
        <f t="shared" si="57"/>
        <v>3</v>
      </c>
      <c r="P373" s="184">
        <f t="shared" si="58"/>
        <v>0.374</v>
      </c>
      <c r="R373" s="107"/>
      <c r="S373" s="107"/>
      <c r="T373" s="107"/>
      <c r="U373" s="107"/>
      <c r="V373" s="120"/>
    </row>
    <row r="374" spans="1:22" ht="16" customHeight="1" x14ac:dyDescent="0.3">
      <c r="A374" s="41" t="s">
        <v>140</v>
      </c>
      <c r="B374" s="74"/>
      <c r="C374" s="132"/>
      <c r="D374" s="132"/>
      <c r="E374" s="74"/>
      <c r="F374" s="132"/>
      <c r="G374" s="74"/>
      <c r="H374" s="132"/>
      <c r="I374" s="132"/>
      <c r="J374" s="74"/>
      <c r="K374" s="132"/>
      <c r="L374" s="74">
        <f t="shared" si="54"/>
        <v>0</v>
      </c>
      <c r="M374" s="132">
        <f t="shared" si="55"/>
        <v>0</v>
      </c>
      <c r="N374" s="132">
        <f t="shared" si="56"/>
        <v>0</v>
      </c>
      <c r="O374" s="74">
        <f t="shared" si="57"/>
        <v>0</v>
      </c>
      <c r="P374" s="184">
        <f t="shared" si="58"/>
        <v>0</v>
      </c>
      <c r="R374" s="107"/>
      <c r="S374" s="107"/>
      <c r="T374" s="107"/>
      <c r="U374" s="107"/>
      <c r="V374" s="120"/>
    </row>
    <row r="375" spans="1:22" ht="16" customHeight="1" x14ac:dyDescent="0.3">
      <c r="A375" s="41" t="s">
        <v>141</v>
      </c>
      <c r="B375" s="74"/>
      <c r="C375" s="132"/>
      <c r="D375" s="132"/>
      <c r="E375" s="74"/>
      <c r="F375" s="132"/>
      <c r="G375" s="74"/>
      <c r="H375" s="132"/>
      <c r="I375" s="132"/>
      <c r="J375" s="74"/>
      <c r="K375" s="132"/>
      <c r="L375" s="74">
        <f t="shared" si="54"/>
        <v>0</v>
      </c>
      <c r="M375" s="132">
        <f t="shared" si="55"/>
        <v>0</v>
      </c>
      <c r="N375" s="132">
        <f t="shared" si="56"/>
        <v>0</v>
      </c>
      <c r="O375" s="74">
        <f t="shared" si="57"/>
        <v>0</v>
      </c>
      <c r="P375" s="184">
        <f t="shared" si="58"/>
        <v>0</v>
      </c>
      <c r="R375" s="107"/>
      <c r="S375" s="107"/>
      <c r="T375" s="107"/>
      <c r="U375" s="107"/>
      <c r="V375" s="120"/>
    </row>
    <row r="376" spans="1:22" ht="16" customHeight="1" x14ac:dyDescent="0.3">
      <c r="A376" s="41" t="s">
        <v>142</v>
      </c>
      <c r="B376" s="74"/>
      <c r="C376" s="132"/>
      <c r="D376" s="132"/>
      <c r="E376" s="74"/>
      <c r="F376" s="132"/>
      <c r="G376" s="74"/>
      <c r="H376" s="132"/>
      <c r="I376" s="132"/>
      <c r="J376" s="74"/>
      <c r="K376" s="132"/>
      <c r="L376" s="74">
        <f t="shared" si="54"/>
        <v>0</v>
      </c>
      <c r="M376" s="132">
        <f t="shared" si="55"/>
        <v>0</v>
      </c>
      <c r="N376" s="132">
        <f t="shared" si="56"/>
        <v>0</v>
      </c>
      <c r="O376" s="74">
        <f t="shared" si="57"/>
        <v>0</v>
      </c>
      <c r="P376" s="184">
        <f t="shared" si="58"/>
        <v>0</v>
      </c>
      <c r="R376" s="107"/>
      <c r="S376" s="107"/>
      <c r="T376" s="107"/>
      <c r="U376" s="107"/>
      <c r="V376" s="120"/>
    </row>
    <row r="377" spans="1:22" ht="16" customHeight="1" x14ac:dyDescent="0.3">
      <c r="A377" s="41" t="s">
        <v>143</v>
      </c>
      <c r="B377" s="74">
        <v>1</v>
      </c>
      <c r="C377" s="132">
        <v>0.49</v>
      </c>
      <c r="D377" s="132">
        <v>0.78</v>
      </c>
      <c r="E377" s="74">
        <v>4</v>
      </c>
      <c r="F377" s="132">
        <v>0.38100000000000001</v>
      </c>
      <c r="G377" s="74"/>
      <c r="H377" s="132"/>
      <c r="I377" s="132"/>
      <c r="J377" s="74"/>
      <c r="K377" s="132"/>
      <c r="L377" s="74">
        <f t="shared" si="54"/>
        <v>1</v>
      </c>
      <c r="M377" s="132">
        <f t="shared" si="55"/>
        <v>0.49</v>
      </c>
      <c r="N377" s="132">
        <f t="shared" si="56"/>
        <v>0.78</v>
      </c>
      <c r="O377" s="74">
        <f t="shared" si="57"/>
        <v>4</v>
      </c>
      <c r="P377" s="184">
        <f t="shared" si="58"/>
        <v>0.38100000000000001</v>
      </c>
      <c r="R377" s="107"/>
      <c r="S377" s="107"/>
      <c r="T377" s="107"/>
      <c r="U377" s="107"/>
      <c r="V377" s="120"/>
    </row>
    <row r="378" spans="1:22" ht="16" customHeight="1" x14ac:dyDescent="0.3">
      <c r="A378" s="41" t="s">
        <v>144</v>
      </c>
      <c r="B378" s="74">
        <v>0</v>
      </c>
      <c r="C378" s="132">
        <v>0</v>
      </c>
      <c r="D378" s="132">
        <v>0</v>
      </c>
      <c r="E378" s="74">
        <v>1</v>
      </c>
      <c r="F378" s="132">
        <v>8.6999999999999994E-2</v>
      </c>
      <c r="G378" s="74"/>
      <c r="H378" s="132"/>
      <c r="I378" s="132"/>
      <c r="J378" s="74"/>
      <c r="K378" s="132"/>
      <c r="L378" s="74">
        <f t="shared" si="54"/>
        <v>0</v>
      </c>
      <c r="M378" s="132">
        <f t="shared" si="55"/>
        <v>0</v>
      </c>
      <c r="N378" s="132">
        <f t="shared" si="56"/>
        <v>0</v>
      </c>
      <c r="O378" s="74">
        <f t="shared" si="57"/>
        <v>1</v>
      </c>
      <c r="P378" s="184">
        <f t="shared" si="58"/>
        <v>8.6999999999999994E-2</v>
      </c>
      <c r="R378" s="107"/>
      <c r="S378" s="107"/>
      <c r="T378" s="107"/>
      <c r="U378" s="107"/>
      <c r="V378" s="120"/>
    </row>
    <row r="379" spans="1:22" ht="16" customHeight="1" x14ac:dyDescent="0.3">
      <c r="A379" s="41" t="s">
        <v>53</v>
      </c>
      <c r="B379" s="74">
        <v>8</v>
      </c>
      <c r="C379" s="132">
        <v>4.7279999999999998</v>
      </c>
      <c r="D379" s="132">
        <v>8.9139999999999997</v>
      </c>
      <c r="E379" s="74">
        <v>80</v>
      </c>
      <c r="F379" s="132">
        <v>21.102</v>
      </c>
      <c r="G379" s="74">
        <v>0</v>
      </c>
      <c r="H379" s="132">
        <v>0</v>
      </c>
      <c r="I379" s="132">
        <v>0</v>
      </c>
      <c r="J379" s="74">
        <v>0</v>
      </c>
      <c r="K379" s="132">
        <v>0</v>
      </c>
      <c r="L379" s="74">
        <f t="shared" si="54"/>
        <v>8</v>
      </c>
      <c r="M379" s="132">
        <f t="shared" si="55"/>
        <v>4.7279999999999998</v>
      </c>
      <c r="N379" s="132">
        <f t="shared" si="56"/>
        <v>8.9139999999999997</v>
      </c>
      <c r="O379" s="74">
        <f t="shared" si="57"/>
        <v>80</v>
      </c>
      <c r="P379" s="184">
        <f t="shared" si="58"/>
        <v>21.102</v>
      </c>
      <c r="R379" s="107"/>
      <c r="S379" s="107"/>
      <c r="T379" s="107"/>
      <c r="U379" s="107"/>
      <c r="V379" s="120"/>
    </row>
    <row r="380" spans="1:22" ht="16" customHeight="1" x14ac:dyDescent="0.3">
      <c r="A380" s="41" t="s">
        <v>58</v>
      </c>
      <c r="B380" s="74">
        <v>3254</v>
      </c>
      <c r="C380" s="132">
        <v>1342.0000000000002</v>
      </c>
      <c r="D380" s="132">
        <v>1137.452</v>
      </c>
      <c r="E380" s="74">
        <v>4138</v>
      </c>
      <c r="F380" s="132">
        <v>1157.384</v>
      </c>
      <c r="G380" s="74">
        <v>1</v>
      </c>
      <c r="H380" s="132">
        <v>6.5019999999999998</v>
      </c>
      <c r="I380" s="132">
        <v>17.364000000000001</v>
      </c>
      <c r="J380" s="74">
        <v>74</v>
      </c>
      <c r="K380" s="132">
        <v>10.722999999999999</v>
      </c>
      <c r="L380" s="74">
        <f t="shared" si="54"/>
        <v>3255</v>
      </c>
      <c r="M380" s="132">
        <f t="shared" si="55"/>
        <v>1348.5020000000002</v>
      </c>
      <c r="N380" s="132">
        <f t="shared" si="56"/>
        <v>1154.816</v>
      </c>
      <c r="O380" s="74">
        <f t="shared" si="57"/>
        <v>4212</v>
      </c>
      <c r="P380" s="184">
        <f t="shared" si="58"/>
        <v>1168.107</v>
      </c>
      <c r="R380" s="107"/>
      <c r="S380" s="107"/>
      <c r="T380" s="107"/>
      <c r="U380" s="107"/>
      <c r="V380" s="120"/>
    </row>
    <row r="381" spans="1:22" ht="16" customHeight="1" x14ac:dyDescent="0.3">
      <c r="A381" s="41" t="s">
        <v>150</v>
      </c>
      <c r="B381" s="74"/>
      <c r="C381" s="132"/>
      <c r="D381" s="132"/>
      <c r="E381" s="74"/>
      <c r="F381" s="132"/>
      <c r="G381" s="74"/>
      <c r="H381" s="132"/>
      <c r="I381" s="132"/>
      <c r="J381" s="74"/>
      <c r="K381" s="132"/>
      <c r="L381" s="74">
        <f t="shared" si="54"/>
        <v>0</v>
      </c>
      <c r="M381" s="132">
        <f t="shared" si="55"/>
        <v>0</v>
      </c>
      <c r="N381" s="132">
        <f t="shared" si="56"/>
        <v>0</v>
      </c>
      <c r="O381" s="74">
        <f t="shared" si="57"/>
        <v>0</v>
      </c>
      <c r="P381" s="184">
        <f t="shared" si="58"/>
        <v>0</v>
      </c>
      <c r="R381" s="107"/>
      <c r="S381" s="107"/>
      <c r="T381" s="107"/>
      <c r="U381" s="107"/>
      <c r="V381" s="120"/>
    </row>
    <row r="382" spans="1:22" ht="16" customHeight="1" x14ac:dyDescent="0.3">
      <c r="A382" s="41" t="s">
        <v>63</v>
      </c>
      <c r="B382" s="74">
        <v>101</v>
      </c>
      <c r="C382" s="132">
        <v>52.369</v>
      </c>
      <c r="D382" s="132">
        <v>49.881</v>
      </c>
      <c r="E382" s="74">
        <v>443</v>
      </c>
      <c r="F382" s="132">
        <v>107.90299999999999</v>
      </c>
      <c r="G382" s="74">
        <v>1</v>
      </c>
      <c r="H382" s="132">
        <v>1.5</v>
      </c>
      <c r="I382" s="132">
        <v>0.437</v>
      </c>
      <c r="J382" s="74">
        <v>13</v>
      </c>
      <c r="K382" s="132">
        <v>2.141</v>
      </c>
      <c r="L382" s="74">
        <f t="shared" si="54"/>
        <v>102</v>
      </c>
      <c r="M382" s="132">
        <f t="shared" si="55"/>
        <v>53.869</v>
      </c>
      <c r="N382" s="132">
        <f t="shared" si="56"/>
        <v>50.317999999999998</v>
      </c>
      <c r="O382" s="74">
        <f t="shared" si="57"/>
        <v>456</v>
      </c>
      <c r="P382" s="184">
        <f t="shared" si="58"/>
        <v>110.044</v>
      </c>
      <c r="R382" s="107"/>
      <c r="S382" s="107"/>
      <c r="T382" s="107"/>
      <c r="U382" s="107"/>
      <c r="V382" s="120"/>
    </row>
    <row r="383" spans="1:22" ht="16" customHeight="1" x14ac:dyDescent="0.3">
      <c r="A383" s="41" t="s">
        <v>117</v>
      </c>
      <c r="B383" s="74">
        <v>0</v>
      </c>
      <c r="C383" s="132">
        <v>0</v>
      </c>
      <c r="D383" s="132">
        <v>0</v>
      </c>
      <c r="E383" s="74">
        <v>0</v>
      </c>
      <c r="F383" s="132">
        <v>0</v>
      </c>
      <c r="G383" s="74">
        <v>0</v>
      </c>
      <c r="H383" s="132">
        <v>0</v>
      </c>
      <c r="I383" s="132">
        <v>0</v>
      </c>
      <c r="J383" s="74">
        <v>0</v>
      </c>
      <c r="K383" s="132">
        <v>0</v>
      </c>
      <c r="L383" s="74">
        <f t="shared" si="54"/>
        <v>0</v>
      </c>
      <c r="M383" s="132">
        <f t="shared" si="55"/>
        <v>0</v>
      </c>
      <c r="N383" s="132">
        <f t="shared" si="56"/>
        <v>0</v>
      </c>
      <c r="O383" s="74">
        <f t="shared" si="57"/>
        <v>0</v>
      </c>
      <c r="P383" s="184">
        <f t="shared" si="58"/>
        <v>0</v>
      </c>
      <c r="R383" s="107"/>
      <c r="S383" s="107"/>
      <c r="T383" s="107"/>
      <c r="U383" s="107"/>
      <c r="V383" s="120"/>
    </row>
    <row r="384" spans="1:22" ht="16" customHeight="1" x14ac:dyDescent="0.3">
      <c r="A384" s="41" t="s">
        <v>171</v>
      </c>
      <c r="B384" s="74">
        <v>821</v>
      </c>
      <c r="C384" s="132">
        <v>359.79599999999999</v>
      </c>
      <c r="D384" s="132">
        <v>265.52700000000004</v>
      </c>
      <c r="E384" s="74">
        <v>825</v>
      </c>
      <c r="F384" s="132">
        <v>341.36799999999999</v>
      </c>
      <c r="G384" s="74">
        <v>0</v>
      </c>
      <c r="H384" s="132">
        <v>0</v>
      </c>
      <c r="I384" s="132">
        <v>0.90100000000000002</v>
      </c>
      <c r="J384" s="74">
        <v>7</v>
      </c>
      <c r="K384" s="132">
        <v>0.60199999999999998</v>
      </c>
      <c r="L384" s="74">
        <f t="shared" si="54"/>
        <v>821</v>
      </c>
      <c r="M384" s="132">
        <f t="shared" si="55"/>
        <v>359.79599999999999</v>
      </c>
      <c r="N384" s="132">
        <f t="shared" si="56"/>
        <v>266.42800000000005</v>
      </c>
      <c r="O384" s="74">
        <f t="shared" si="57"/>
        <v>832</v>
      </c>
      <c r="P384" s="184">
        <f t="shared" si="58"/>
        <v>341.96999999999997</v>
      </c>
      <c r="R384" s="107"/>
      <c r="S384" s="107"/>
      <c r="T384" s="107"/>
      <c r="U384" s="107"/>
      <c r="V384" s="120"/>
    </row>
    <row r="385" spans="1:22" ht="16" customHeight="1" x14ac:dyDescent="0.3">
      <c r="A385" s="41" t="s">
        <v>72</v>
      </c>
      <c r="B385" s="74">
        <v>0</v>
      </c>
      <c r="C385" s="132">
        <v>0</v>
      </c>
      <c r="D385" s="132">
        <v>0</v>
      </c>
      <c r="E385" s="74">
        <v>0</v>
      </c>
      <c r="F385" s="132">
        <v>0</v>
      </c>
      <c r="G385" s="74">
        <v>0</v>
      </c>
      <c r="H385" s="132">
        <v>0</v>
      </c>
      <c r="I385" s="132">
        <v>0</v>
      </c>
      <c r="J385" s="74">
        <v>0</v>
      </c>
      <c r="K385" s="132">
        <v>0</v>
      </c>
      <c r="L385" s="74">
        <f t="shared" si="54"/>
        <v>0</v>
      </c>
      <c r="M385" s="132">
        <f t="shared" si="55"/>
        <v>0</v>
      </c>
      <c r="N385" s="132">
        <f t="shared" si="56"/>
        <v>0</v>
      </c>
      <c r="O385" s="74">
        <f t="shared" si="57"/>
        <v>0</v>
      </c>
      <c r="P385" s="184">
        <f t="shared" si="58"/>
        <v>0</v>
      </c>
      <c r="R385" s="107"/>
      <c r="S385" s="107"/>
      <c r="T385" s="107"/>
      <c r="U385" s="107"/>
      <c r="V385" s="120"/>
    </row>
    <row r="386" spans="1:22" ht="16" customHeight="1" x14ac:dyDescent="0.3">
      <c r="A386" s="41" t="s">
        <v>120</v>
      </c>
      <c r="B386" s="74">
        <v>14</v>
      </c>
      <c r="C386" s="132">
        <v>9.3249999999999993</v>
      </c>
      <c r="D386" s="132">
        <v>19.178000000000001</v>
      </c>
      <c r="E386" s="74">
        <v>146</v>
      </c>
      <c r="F386" s="132">
        <v>37.087000000000003</v>
      </c>
      <c r="G386" s="74">
        <v>0</v>
      </c>
      <c r="H386" s="132">
        <v>0</v>
      </c>
      <c r="I386" s="132">
        <v>0.73</v>
      </c>
      <c r="J386" s="74">
        <v>22</v>
      </c>
      <c r="K386" s="132">
        <v>0.51700000000000002</v>
      </c>
      <c r="L386" s="74">
        <f t="shared" si="54"/>
        <v>14</v>
      </c>
      <c r="M386" s="132">
        <f t="shared" si="55"/>
        <v>9.3249999999999993</v>
      </c>
      <c r="N386" s="132">
        <f t="shared" si="56"/>
        <v>19.908000000000001</v>
      </c>
      <c r="O386" s="74">
        <f t="shared" si="57"/>
        <v>168</v>
      </c>
      <c r="P386" s="184">
        <f t="shared" si="58"/>
        <v>37.604000000000006</v>
      </c>
      <c r="R386" s="107"/>
      <c r="S386" s="107"/>
      <c r="T386" s="107"/>
      <c r="U386" s="107"/>
      <c r="V386" s="120"/>
    </row>
    <row r="387" spans="1:22" ht="16" customHeight="1" x14ac:dyDescent="0.3">
      <c r="A387" s="41" t="s">
        <v>172</v>
      </c>
      <c r="B387" s="74">
        <v>105</v>
      </c>
      <c r="C387" s="132">
        <v>166.631</v>
      </c>
      <c r="D387" s="132">
        <v>164.64500000000001</v>
      </c>
      <c r="E387" s="74">
        <v>176</v>
      </c>
      <c r="F387" s="132">
        <v>94.950999999999993</v>
      </c>
      <c r="G387" s="74">
        <v>0</v>
      </c>
      <c r="H387" s="132">
        <v>0</v>
      </c>
      <c r="I387" s="132">
        <v>1.4999999999999999E-2</v>
      </c>
      <c r="J387" s="74">
        <v>1</v>
      </c>
      <c r="K387" s="132">
        <v>7</v>
      </c>
      <c r="L387" s="74">
        <f t="shared" si="54"/>
        <v>105</v>
      </c>
      <c r="M387" s="132">
        <f t="shared" si="55"/>
        <v>166.631</v>
      </c>
      <c r="N387" s="132">
        <f t="shared" si="56"/>
        <v>164.66</v>
      </c>
      <c r="O387" s="74">
        <f t="shared" si="57"/>
        <v>177</v>
      </c>
      <c r="P387" s="184">
        <f t="shared" si="58"/>
        <v>101.95099999999999</v>
      </c>
      <c r="R387" s="107"/>
      <c r="S387" s="107"/>
      <c r="T387" s="107"/>
      <c r="U387" s="107"/>
      <c r="V387" s="120"/>
    </row>
    <row r="388" spans="1:22" ht="16" customHeight="1" x14ac:dyDescent="0.3">
      <c r="A388" s="41" t="s">
        <v>81</v>
      </c>
      <c r="B388" s="74">
        <v>544</v>
      </c>
      <c r="C388" s="132">
        <v>224.18</v>
      </c>
      <c r="D388" s="132">
        <v>165.15800000000002</v>
      </c>
      <c r="E388" s="74">
        <v>647</v>
      </c>
      <c r="F388" s="132">
        <v>206.87700000000001</v>
      </c>
      <c r="G388" s="74">
        <v>13</v>
      </c>
      <c r="H388" s="132">
        <v>7.8870000000000005</v>
      </c>
      <c r="I388" s="132">
        <v>4.8620000000000001</v>
      </c>
      <c r="J388" s="74">
        <v>60</v>
      </c>
      <c r="K388" s="132">
        <v>16.64</v>
      </c>
      <c r="L388" s="74">
        <f t="shared" si="54"/>
        <v>557</v>
      </c>
      <c r="M388" s="132">
        <f t="shared" si="55"/>
        <v>232.06700000000001</v>
      </c>
      <c r="N388" s="132">
        <f t="shared" si="56"/>
        <v>170.02</v>
      </c>
      <c r="O388" s="74">
        <f t="shared" si="57"/>
        <v>707</v>
      </c>
      <c r="P388" s="184">
        <f t="shared" si="58"/>
        <v>223.517</v>
      </c>
      <c r="R388" s="107"/>
      <c r="S388" s="107"/>
      <c r="T388" s="107"/>
      <c r="U388" s="107"/>
      <c r="V388" s="120"/>
    </row>
    <row r="389" spans="1:22" ht="16" customHeight="1" x14ac:dyDescent="0.3">
      <c r="A389" s="41" t="s">
        <v>85</v>
      </c>
      <c r="B389" s="74">
        <v>3156</v>
      </c>
      <c r="C389" s="132">
        <v>1144.806</v>
      </c>
      <c r="D389" s="132">
        <v>764.53399999999999</v>
      </c>
      <c r="E389" s="74">
        <v>4126</v>
      </c>
      <c r="F389" s="132">
        <v>1309.2920000000001</v>
      </c>
      <c r="G389" s="74">
        <v>75</v>
      </c>
      <c r="H389" s="132">
        <v>526.39499999999998</v>
      </c>
      <c r="I389" s="132">
        <v>595.23299999999995</v>
      </c>
      <c r="J389" s="74">
        <v>410</v>
      </c>
      <c r="K389" s="132">
        <v>165.643</v>
      </c>
      <c r="L389" s="74">
        <f t="shared" si="54"/>
        <v>3231</v>
      </c>
      <c r="M389" s="132">
        <f t="shared" si="55"/>
        <v>1671.201</v>
      </c>
      <c r="N389" s="132">
        <f t="shared" si="56"/>
        <v>1359.7669999999998</v>
      </c>
      <c r="O389" s="74">
        <f t="shared" si="57"/>
        <v>4536</v>
      </c>
      <c r="P389" s="184">
        <f t="shared" si="58"/>
        <v>1474.9350000000002</v>
      </c>
      <c r="R389" s="107"/>
      <c r="S389" s="107"/>
      <c r="T389" s="107"/>
      <c r="U389" s="107"/>
      <c r="V389" s="120"/>
    </row>
    <row r="390" spans="1:22" ht="16" customHeight="1" x14ac:dyDescent="0.3">
      <c r="A390" s="41" t="s">
        <v>89</v>
      </c>
      <c r="B390" s="74">
        <v>4533</v>
      </c>
      <c r="C390" s="132">
        <v>1672.306</v>
      </c>
      <c r="D390" s="132">
        <v>1406.6521</v>
      </c>
      <c r="E390" s="74">
        <v>4518</v>
      </c>
      <c r="F390" s="132">
        <v>1674.9549999999999</v>
      </c>
      <c r="G390" s="74">
        <v>235</v>
      </c>
      <c r="H390" s="132">
        <v>151.81199999999998</v>
      </c>
      <c r="I390" s="132">
        <v>142.48000000000002</v>
      </c>
      <c r="J390" s="74">
        <v>429</v>
      </c>
      <c r="K390" s="132">
        <v>197.89100000000002</v>
      </c>
      <c r="L390" s="74">
        <f t="shared" si="54"/>
        <v>4768</v>
      </c>
      <c r="M390" s="132">
        <f t="shared" si="55"/>
        <v>1824.1179999999999</v>
      </c>
      <c r="N390" s="132">
        <f t="shared" si="56"/>
        <v>1549.1321</v>
      </c>
      <c r="O390" s="74">
        <f t="shared" si="57"/>
        <v>4947</v>
      </c>
      <c r="P390" s="184">
        <f t="shared" si="58"/>
        <v>1872.846</v>
      </c>
      <c r="R390" s="107"/>
      <c r="S390" s="107"/>
      <c r="T390" s="107"/>
      <c r="U390" s="107"/>
      <c r="V390" s="120"/>
    </row>
    <row r="391" spans="1:22" ht="16" customHeight="1" x14ac:dyDescent="0.3">
      <c r="A391" s="41" t="s">
        <v>123</v>
      </c>
      <c r="B391" s="74">
        <v>0</v>
      </c>
      <c r="C391" s="132">
        <v>0</v>
      </c>
      <c r="D391" s="132">
        <v>0</v>
      </c>
      <c r="E391" s="74">
        <v>8</v>
      </c>
      <c r="F391" s="132">
        <v>1.1359999999999999</v>
      </c>
      <c r="G391" s="74"/>
      <c r="H391" s="132"/>
      <c r="I391" s="132"/>
      <c r="J391" s="74"/>
      <c r="K391" s="132"/>
      <c r="L391" s="74">
        <f t="shared" si="54"/>
        <v>0</v>
      </c>
      <c r="M391" s="132">
        <f t="shared" si="55"/>
        <v>0</v>
      </c>
      <c r="N391" s="132">
        <f t="shared" si="56"/>
        <v>0</v>
      </c>
      <c r="O391" s="74">
        <f t="shared" si="57"/>
        <v>8</v>
      </c>
      <c r="P391" s="184">
        <f t="shared" si="58"/>
        <v>1.1359999999999999</v>
      </c>
      <c r="R391" s="107"/>
      <c r="S391" s="107"/>
      <c r="T391" s="107"/>
      <c r="U391" s="107"/>
      <c r="V391" s="120"/>
    </row>
    <row r="392" spans="1:22" ht="16" customHeight="1" x14ac:dyDescent="0.3">
      <c r="A392" s="41" t="s">
        <v>126</v>
      </c>
      <c r="B392" s="74">
        <v>0</v>
      </c>
      <c r="C392" s="132">
        <v>0</v>
      </c>
      <c r="D392" s="132">
        <v>0</v>
      </c>
      <c r="E392" s="74">
        <v>18</v>
      </c>
      <c r="F392" s="132">
        <v>1.7829999999999999</v>
      </c>
      <c r="G392" s="74"/>
      <c r="H392" s="132"/>
      <c r="I392" s="132"/>
      <c r="J392" s="74"/>
      <c r="K392" s="132"/>
      <c r="L392" s="74">
        <f t="shared" si="54"/>
        <v>0</v>
      </c>
      <c r="M392" s="132">
        <f t="shared" si="55"/>
        <v>0</v>
      </c>
      <c r="N392" s="132">
        <f t="shared" si="56"/>
        <v>0</v>
      </c>
      <c r="O392" s="74">
        <f t="shared" si="57"/>
        <v>18</v>
      </c>
      <c r="P392" s="184">
        <f t="shared" si="58"/>
        <v>1.7829999999999999</v>
      </c>
      <c r="R392" s="107"/>
      <c r="S392" s="107"/>
      <c r="T392" s="107"/>
      <c r="U392" s="107"/>
      <c r="V392" s="120"/>
    </row>
    <row r="393" spans="1:22" ht="16" customHeight="1" x14ac:dyDescent="0.3">
      <c r="A393" s="41" t="s">
        <v>93</v>
      </c>
      <c r="B393" s="74">
        <v>1819</v>
      </c>
      <c r="C393" s="132">
        <v>668.34300000000019</v>
      </c>
      <c r="D393" s="132">
        <v>484.19099999999997</v>
      </c>
      <c r="E393" s="74">
        <v>1866</v>
      </c>
      <c r="F393" s="132">
        <v>648.55800000000011</v>
      </c>
      <c r="G393" s="74">
        <v>4</v>
      </c>
      <c r="H393" s="132">
        <v>1.038</v>
      </c>
      <c r="I393" s="132">
        <v>24.436000000000003</v>
      </c>
      <c r="J393" s="74">
        <v>15</v>
      </c>
      <c r="K393" s="132">
        <v>33.783999999999999</v>
      </c>
      <c r="L393" s="74">
        <f t="shared" si="54"/>
        <v>1823</v>
      </c>
      <c r="M393" s="132">
        <f t="shared" si="55"/>
        <v>669.3810000000002</v>
      </c>
      <c r="N393" s="132">
        <f t="shared" si="56"/>
        <v>508.62699999999995</v>
      </c>
      <c r="O393" s="74">
        <f t="shared" si="57"/>
        <v>1881</v>
      </c>
      <c r="P393" s="184">
        <f t="shared" si="58"/>
        <v>682.3420000000001</v>
      </c>
      <c r="R393" s="107"/>
      <c r="S393" s="107"/>
      <c r="T393" s="107"/>
      <c r="U393" s="107"/>
      <c r="V393" s="120"/>
    </row>
    <row r="394" spans="1:22" ht="16" customHeight="1" x14ac:dyDescent="0.3">
      <c r="A394" s="41" t="s">
        <v>129</v>
      </c>
      <c r="B394" s="74">
        <v>0</v>
      </c>
      <c r="C394" s="132">
        <v>0</v>
      </c>
      <c r="D394" s="132">
        <v>0</v>
      </c>
      <c r="E394" s="74">
        <v>2</v>
      </c>
      <c r="F394" s="132">
        <v>0.28199999999999997</v>
      </c>
      <c r="G394" s="74"/>
      <c r="H394" s="132"/>
      <c r="I394" s="132"/>
      <c r="J394" s="74"/>
      <c r="K394" s="132"/>
      <c r="L394" s="74">
        <f t="shared" si="54"/>
        <v>0</v>
      </c>
      <c r="M394" s="132">
        <f t="shared" si="55"/>
        <v>0</v>
      </c>
      <c r="N394" s="132">
        <f t="shared" si="56"/>
        <v>0</v>
      </c>
      <c r="O394" s="74">
        <f t="shared" si="57"/>
        <v>2</v>
      </c>
      <c r="P394" s="184">
        <f t="shared" si="58"/>
        <v>0.28199999999999997</v>
      </c>
      <c r="R394" s="107"/>
      <c r="S394" s="107"/>
      <c r="T394" s="107"/>
      <c r="U394" s="107"/>
      <c r="V394" s="120"/>
    </row>
    <row r="395" spans="1:22" ht="16" customHeight="1" x14ac:dyDescent="0.3">
      <c r="A395" s="41" t="s">
        <v>173</v>
      </c>
      <c r="B395" s="74">
        <v>1802</v>
      </c>
      <c r="C395" s="132">
        <v>893.10699999999974</v>
      </c>
      <c r="D395" s="132">
        <v>545.03899999999999</v>
      </c>
      <c r="E395" s="74">
        <v>1931</v>
      </c>
      <c r="F395" s="132">
        <v>826.02500000000009</v>
      </c>
      <c r="G395" s="74">
        <v>1492</v>
      </c>
      <c r="H395" s="132">
        <v>2356.4870000000005</v>
      </c>
      <c r="I395" s="132">
        <v>1728.518</v>
      </c>
      <c r="J395" s="74">
        <v>219</v>
      </c>
      <c r="K395" s="132">
        <v>1638.3330000000001</v>
      </c>
      <c r="L395" s="74">
        <f t="shared" si="54"/>
        <v>3294</v>
      </c>
      <c r="M395" s="132">
        <f t="shared" si="55"/>
        <v>3249.5940000000001</v>
      </c>
      <c r="N395" s="132">
        <f t="shared" si="56"/>
        <v>2273.5569999999998</v>
      </c>
      <c r="O395" s="74">
        <f t="shared" si="57"/>
        <v>2150</v>
      </c>
      <c r="P395" s="184">
        <f t="shared" si="58"/>
        <v>2464.3580000000002</v>
      </c>
      <c r="R395" s="107"/>
      <c r="S395" s="107"/>
      <c r="T395" s="107"/>
      <c r="U395" s="107"/>
      <c r="V395" s="120"/>
    </row>
    <row r="396" spans="1:22" ht="16" customHeight="1" x14ac:dyDescent="0.3">
      <c r="A396" s="41" t="s">
        <v>174</v>
      </c>
      <c r="B396" s="74"/>
      <c r="C396" s="132"/>
      <c r="D396" s="132"/>
      <c r="E396" s="74"/>
      <c r="F396" s="132"/>
      <c r="G396" s="74"/>
      <c r="H396" s="132"/>
      <c r="I396" s="132"/>
      <c r="J396" s="74"/>
      <c r="K396" s="132"/>
      <c r="L396" s="74">
        <f t="shared" si="54"/>
        <v>0</v>
      </c>
      <c r="M396" s="132">
        <f t="shared" si="55"/>
        <v>0</v>
      </c>
      <c r="N396" s="132">
        <f t="shared" si="56"/>
        <v>0</v>
      </c>
      <c r="O396" s="74">
        <f t="shared" si="57"/>
        <v>0</v>
      </c>
      <c r="P396" s="184">
        <f t="shared" si="58"/>
        <v>0</v>
      </c>
      <c r="R396" s="107"/>
      <c r="S396" s="107"/>
      <c r="T396" s="107"/>
      <c r="U396" s="107"/>
      <c r="V396" s="120"/>
    </row>
    <row r="397" spans="1:22" ht="16" customHeight="1" x14ac:dyDescent="0.3">
      <c r="A397" s="41" t="s">
        <v>100</v>
      </c>
      <c r="B397" s="74">
        <v>249</v>
      </c>
      <c r="C397" s="132">
        <v>35.645000000000003</v>
      </c>
      <c r="D397" s="132">
        <v>51.905000000000001</v>
      </c>
      <c r="E397" s="74">
        <v>491</v>
      </c>
      <c r="F397" s="132">
        <v>82.44</v>
      </c>
      <c r="G397" s="74">
        <v>9</v>
      </c>
      <c r="H397" s="132">
        <v>8.9450000000000003</v>
      </c>
      <c r="I397" s="132">
        <v>4.9530000000000003</v>
      </c>
      <c r="J397" s="74">
        <v>29</v>
      </c>
      <c r="K397" s="132">
        <v>10.653</v>
      </c>
      <c r="L397" s="74">
        <f t="shared" si="54"/>
        <v>258</v>
      </c>
      <c r="M397" s="132">
        <f t="shared" si="55"/>
        <v>44.59</v>
      </c>
      <c r="N397" s="132">
        <f t="shared" si="56"/>
        <v>56.858000000000004</v>
      </c>
      <c r="O397" s="74">
        <f t="shared" si="57"/>
        <v>520</v>
      </c>
      <c r="P397" s="184">
        <f t="shared" si="58"/>
        <v>93.093000000000004</v>
      </c>
      <c r="R397" s="107"/>
      <c r="S397" s="107"/>
      <c r="T397" s="107"/>
      <c r="U397" s="107"/>
      <c r="V397" s="120"/>
    </row>
    <row r="398" spans="1:22" ht="16" customHeight="1" x14ac:dyDescent="0.3">
      <c r="A398" s="41" t="s">
        <v>104</v>
      </c>
      <c r="B398" s="74">
        <v>1926</v>
      </c>
      <c r="C398" s="132">
        <v>752.82600000000002</v>
      </c>
      <c r="D398" s="132">
        <v>598.72400000000005</v>
      </c>
      <c r="E398" s="74">
        <v>1675</v>
      </c>
      <c r="F398" s="132">
        <v>576.76199999999994</v>
      </c>
      <c r="G398" s="74">
        <v>71</v>
      </c>
      <c r="H398" s="132">
        <v>73.679999999999993</v>
      </c>
      <c r="I398" s="132">
        <v>72.816000000000003</v>
      </c>
      <c r="J398" s="74">
        <v>168</v>
      </c>
      <c r="K398" s="132">
        <v>81.427000000000007</v>
      </c>
      <c r="L398" s="74">
        <f t="shared" si="54"/>
        <v>1997</v>
      </c>
      <c r="M398" s="132">
        <f t="shared" si="55"/>
        <v>826.50599999999997</v>
      </c>
      <c r="N398" s="132">
        <f t="shared" si="56"/>
        <v>671.54000000000008</v>
      </c>
      <c r="O398" s="74">
        <f t="shared" si="57"/>
        <v>1843</v>
      </c>
      <c r="P398" s="184">
        <f t="shared" si="58"/>
        <v>658.18899999999996</v>
      </c>
      <c r="R398" s="107"/>
      <c r="S398" s="107"/>
      <c r="T398" s="107"/>
      <c r="U398" s="107"/>
      <c r="V398" s="120"/>
    </row>
    <row r="399" spans="1:22" ht="16" customHeight="1" x14ac:dyDescent="0.3">
      <c r="A399" s="41" t="s">
        <v>108</v>
      </c>
      <c r="B399" s="74">
        <v>1927</v>
      </c>
      <c r="C399" s="132">
        <v>1168.9010000000001</v>
      </c>
      <c r="D399" s="132">
        <v>885.13499999999999</v>
      </c>
      <c r="E399" s="74">
        <v>2231</v>
      </c>
      <c r="F399" s="132">
        <v>885.96600000000001</v>
      </c>
      <c r="G399" s="74">
        <v>44</v>
      </c>
      <c r="H399" s="132">
        <v>49.882000000000005</v>
      </c>
      <c r="I399" s="132">
        <v>11.898</v>
      </c>
      <c r="J399" s="74">
        <v>165</v>
      </c>
      <c r="K399" s="132">
        <v>64.98</v>
      </c>
      <c r="L399" s="74">
        <f t="shared" si="54"/>
        <v>1971</v>
      </c>
      <c r="M399" s="132">
        <f t="shared" si="55"/>
        <v>1218.7830000000001</v>
      </c>
      <c r="N399" s="132">
        <f t="shared" si="56"/>
        <v>897.03300000000002</v>
      </c>
      <c r="O399" s="74">
        <f t="shared" si="57"/>
        <v>2396</v>
      </c>
      <c r="P399" s="184">
        <f t="shared" si="58"/>
        <v>950.94600000000003</v>
      </c>
      <c r="R399" s="107"/>
      <c r="S399" s="107"/>
      <c r="T399" s="107"/>
      <c r="U399" s="107"/>
      <c r="V399" s="120"/>
    </row>
    <row r="400" spans="1:22" ht="16" customHeight="1" thickBot="1" x14ac:dyDescent="0.35">
      <c r="A400" s="109" t="s">
        <v>175</v>
      </c>
      <c r="B400" s="74">
        <v>22</v>
      </c>
      <c r="C400" s="132">
        <v>13.701000000000001</v>
      </c>
      <c r="D400" s="132">
        <v>8.8350000000000009</v>
      </c>
      <c r="E400" s="74">
        <v>129</v>
      </c>
      <c r="F400" s="132">
        <v>30.415000000000003</v>
      </c>
      <c r="G400" s="74">
        <v>0</v>
      </c>
      <c r="H400" s="132">
        <v>0</v>
      </c>
      <c r="I400" s="132">
        <v>0</v>
      </c>
      <c r="J400" s="74">
        <v>0</v>
      </c>
      <c r="K400" s="132">
        <v>0</v>
      </c>
      <c r="L400" s="74">
        <f t="shared" si="54"/>
        <v>22</v>
      </c>
      <c r="M400" s="132">
        <f t="shared" si="55"/>
        <v>13.701000000000001</v>
      </c>
      <c r="N400" s="132">
        <f t="shared" si="56"/>
        <v>8.8350000000000009</v>
      </c>
      <c r="O400" s="74">
        <f t="shared" si="57"/>
        <v>129</v>
      </c>
      <c r="P400" s="184">
        <f t="shared" si="58"/>
        <v>30.415000000000003</v>
      </c>
      <c r="R400" s="107"/>
      <c r="S400" s="107"/>
      <c r="T400" s="107"/>
      <c r="U400" s="107"/>
      <c r="V400" s="120"/>
    </row>
    <row r="401" spans="1:22" ht="16" customHeight="1" thickBot="1" x14ac:dyDescent="0.35">
      <c r="A401" s="53" t="s">
        <v>166</v>
      </c>
      <c r="B401" s="77">
        <f t="shared" ref="B401:K401" si="59">SUM(B363:B400)</f>
        <v>30640</v>
      </c>
      <c r="C401" s="136">
        <f t="shared" si="59"/>
        <v>12645.824000000001</v>
      </c>
      <c r="D401" s="136">
        <f t="shared" si="59"/>
        <v>10039.787000000002</v>
      </c>
      <c r="E401" s="77">
        <f t="shared" si="59"/>
        <v>37320</v>
      </c>
      <c r="F401" s="136">
        <f t="shared" si="59"/>
        <v>11867.786000000004</v>
      </c>
      <c r="G401" s="77">
        <f t="shared" si="59"/>
        <v>2239</v>
      </c>
      <c r="H401" s="136">
        <f t="shared" si="59"/>
        <v>3886.9730000000004</v>
      </c>
      <c r="I401" s="136">
        <f t="shared" si="59"/>
        <v>3339.8489999999997</v>
      </c>
      <c r="J401" s="77">
        <f t="shared" si="59"/>
        <v>2443</v>
      </c>
      <c r="K401" s="136">
        <f t="shared" si="59"/>
        <v>2632.66</v>
      </c>
      <c r="L401" s="77">
        <f t="shared" si="54"/>
        <v>32879</v>
      </c>
      <c r="M401" s="136">
        <f t="shared" si="55"/>
        <v>16532.797000000002</v>
      </c>
      <c r="N401" s="136">
        <f t="shared" si="56"/>
        <v>13379.636000000002</v>
      </c>
      <c r="O401" s="77">
        <f t="shared" si="57"/>
        <v>39763</v>
      </c>
      <c r="P401" s="179">
        <f t="shared" si="58"/>
        <v>14500.446000000004</v>
      </c>
      <c r="R401" s="107"/>
      <c r="S401" s="107"/>
      <c r="T401" s="107"/>
      <c r="U401" s="107"/>
      <c r="V401" s="120"/>
    </row>
    <row r="402" spans="1:22" ht="16" customHeight="1" thickBot="1" x14ac:dyDescent="0.35">
      <c r="A402" s="53" t="s">
        <v>159</v>
      </c>
      <c r="B402" s="78">
        <v>2924</v>
      </c>
      <c r="C402" s="137">
        <v>231.64999999999998</v>
      </c>
      <c r="D402" s="137">
        <v>256.988</v>
      </c>
      <c r="E402" s="78">
        <v>2915</v>
      </c>
      <c r="F402" s="137">
        <v>127.4</v>
      </c>
      <c r="G402" s="78">
        <v>0</v>
      </c>
      <c r="H402" s="137">
        <v>0</v>
      </c>
      <c r="I402" s="137">
        <v>0</v>
      </c>
      <c r="J402" s="78">
        <v>0</v>
      </c>
      <c r="K402" s="137">
        <v>0</v>
      </c>
      <c r="L402" s="78">
        <f t="shared" si="54"/>
        <v>2924</v>
      </c>
      <c r="M402" s="137">
        <f t="shared" si="55"/>
        <v>231.64999999999998</v>
      </c>
      <c r="N402" s="137">
        <f t="shared" si="56"/>
        <v>256.988</v>
      </c>
      <c r="O402" s="78">
        <f t="shared" si="57"/>
        <v>2915</v>
      </c>
      <c r="P402" s="178">
        <f t="shared" si="58"/>
        <v>127.4</v>
      </c>
      <c r="R402" s="107"/>
      <c r="S402" s="107"/>
      <c r="T402" s="107"/>
      <c r="U402" s="107"/>
      <c r="V402" s="120"/>
    </row>
    <row r="403" spans="1:22" ht="16" customHeight="1" thickBot="1" x14ac:dyDescent="0.35">
      <c r="A403" s="53" t="s">
        <v>164</v>
      </c>
      <c r="B403" s="77">
        <f t="shared" ref="B403:K403" si="60">B401+B402</f>
        <v>33564</v>
      </c>
      <c r="C403" s="136">
        <f t="shared" si="60"/>
        <v>12877.474</v>
      </c>
      <c r="D403" s="136">
        <f t="shared" si="60"/>
        <v>10296.775000000001</v>
      </c>
      <c r="E403" s="77">
        <f t="shared" si="60"/>
        <v>40235</v>
      </c>
      <c r="F403" s="136">
        <f t="shared" si="60"/>
        <v>11995.186000000003</v>
      </c>
      <c r="G403" s="77">
        <f t="shared" si="60"/>
        <v>2239</v>
      </c>
      <c r="H403" s="136">
        <f t="shared" si="60"/>
        <v>3886.9730000000004</v>
      </c>
      <c r="I403" s="136">
        <f t="shared" si="60"/>
        <v>3339.8489999999997</v>
      </c>
      <c r="J403" s="77">
        <f t="shared" si="60"/>
        <v>2443</v>
      </c>
      <c r="K403" s="136">
        <f t="shared" si="60"/>
        <v>2632.66</v>
      </c>
      <c r="L403" s="77">
        <f t="shared" si="54"/>
        <v>35803</v>
      </c>
      <c r="M403" s="136">
        <f t="shared" si="55"/>
        <v>16764.447</v>
      </c>
      <c r="N403" s="136">
        <f t="shared" si="56"/>
        <v>13636.624000000002</v>
      </c>
      <c r="O403" s="77">
        <f t="shared" si="57"/>
        <v>42678</v>
      </c>
      <c r="P403" s="179">
        <f t="shared" si="58"/>
        <v>14627.846000000003</v>
      </c>
      <c r="R403" s="107"/>
      <c r="S403" s="107"/>
      <c r="T403" s="107"/>
      <c r="U403" s="107"/>
      <c r="V403" s="120"/>
    </row>
    <row r="404" spans="1:22" ht="16" customHeight="1" x14ac:dyDescent="0.3">
      <c r="A404" s="39"/>
      <c r="B404" s="97"/>
      <c r="C404" s="98"/>
      <c r="D404" s="98"/>
      <c r="E404" s="97"/>
      <c r="F404" s="98"/>
      <c r="G404" s="97"/>
      <c r="H404" s="98"/>
      <c r="I404" s="98"/>
      <c r="J404" s="97"/>
      <c r="K404" s="98"/>
      <c r="L404" s="97"/>
      <c r="M404" s="98"/>
      <c r="N404" s="98"/>
      <c r="O404" s="97"/>
      <c r="P404" s="98"/>
    </row>
    <row r="405" spans="1:22" ht="16" customHeight="1" x14ac:dyDescent="0.3">
      <c r="A405" s="39"/>
      <c r="B405" s="97"/>
      <c r="C405" s="97"/>
      <c r="D405" s="97"/>
      <c r="E405" s="97"/>
      <c r="F405" s="97"/>
      <c r="G405" s="97"/>
      <c r="H405" s="97"/>
      <c r="I405" s="97"/>
      <c r="J405" s="97"/>
      <c r="K405" s="97"/>
      <c r="L405" s="97"/>
      <c r="M405" s="98"/>
      <c r="N405" s="98"/>
      <c r="O405" s="97"/>
      <c r="P405" s="98"/>
    </row>
    <row r="406" spans="1:22" ht="16" customHeight="1" x14ac:dyDescent="0.3">
      <c r="A406" s="39"/>
      <c r="B406" s="29"/>
      <c r="C406" s="29"/>
      <c r="D406" s="29"/>
      <c r="E406" s="29"/>
      <c r="F406" s="29"/>
      <c r="G406" s="29"/>
      <c r="H406" s="29"/>
      <c r="I406" s="29"/>
      <c r="J406" s="29"/>
      <c r="K406" s="29"/>
      <c r="L406" s="31"/>
      <c r="M406" s="29"/>
      <c r="N406" s="29"/>
      <c r="O406" s="29"/>
      <c r="P406" s="29"/>
    </row>
    <row r="407" spans="1:22" ht="16" customHeight="1" x14ac:dyDescent="0.3">
      <c r="A407" s="224" t="s">
        <v>135</v>
      </c>
      <c r="B407" s="224"/>
      <c r="C407" s="224"/>
      <c r="D407" s="224"/>
      <c r="E407" s="224"/>
      <c r="F407" s="224"/>
      <c r="G407" s="224"/>
      <c r="H407" s="224"/>
      <c r="I407" s="224"/>
      <c r="J407" s="224"/>
      <c r="K407" s="224"/>
      <c r="L407" s="224"/>
      <c r="M407" s="224"/>
      <c r="N407" s="224"/>
      <c r="O407" s="224"/>
      <c r="P407" s="224"/>
    </row>
    <row r="408" spans="1:22" ht="16" customHeight="1" x14ac:dyDescent="0.3">
      <c r="A408" s="224" t="s">
        <v>198</v>
      </c>
      <c r="B408" s="224"/>
      <c r="C408" s="224"/>
      <c r="D408" s="224"/>
      <c r="E408" s="224"/>
      <c r="F408" s="224"/>
      <c r="G408" s="224"/>
      <c r="H408" s="224"/>
      <c r="I408" s="224"/>
      <c r="J408" s="224"/>
      <c r="K408" s="224"/>
      <c r="L408" s="224"/>
      <c r="M408" s="224"/>
      <c r="N408" s="224"/>
      <c r="O408" s="224"/>
      <c r="P408" s="224"/>
    </row>
    <row r="409" spans="1:22" ht="16" customHeight="1" x14ac:dyDescent="0.3">
      <c r="A409" s="36"/>
      <c r="B409" s="91"/>
      <c r="C409" s="91"/>
      <c r="D409" s="91"/>
      <c r="E409" s="91"/>
      <c r="F409" s="91"/>
      <c r="G409" s="91"/>
      <c r="H409" s="91"/>
      <c r="I409" s="91"/>
      <c r="J409" s="91"/>
      <c r="K409" s="91"/>
      <c r="L409" s="25"/>
      <c r="M409" s="25"/>
      <c r="N409" s="25"/>
      <c r="O409" s="25"/>
      <c r="P409" s="25"/>
    </row>
    <row r="410" spans="1:22" ht="16" customHeight="1" thickBot="1" x14ac:dyDescent="0.35">
      <c r="A410" s="39" t="s">
        <v>153</v>
      </c>
      <c r="B410" s="28"/>
      <c r="C410" s="28"/>
      <c r="D410" s="28"/>
      <c r="E410" s="28"/>
      <c r="F410" s="28"/>
      <c r="G410" s="28"/>
      <c r="H410" s="28"/>
      <c r="I410" s="28"/>
      <c r="J410" s="28"/>
      <c r="K410" s="28"/>
      <c r="L410" s="28"/>
      <c r="M410" s="28"/>
      <c r="N410" s="28"/>
      <c r="O410" s="28"/>
      <c r="P410" s="21" t="s">
        <v>193</v>
      </c>
    </row>
    <row r="411" spans="1:22" ht="16" customHeight="1" thickBot="1" x14ac:dyDescent="0.35">
      <c r="A411" s="239" t="s">
        <v>136</v>
      </c>
      <c r="B411" s="228" t="s">
        <v>4</v>
      </c>
      <c r="C411" s="229"/>
      <c r="D411" s="229"/>
      <c r="E411" s="229"/>
      <c r="F411" s="230"/>
      <c r="G411" s="228" t="s">
        <v>5</v>
      </c>
      <c r="H411" s="229"/>
      <c r="I411" s="229"/>
      <c r="J411" s="229"/>
      <c r="K411" s="230"/>
      <c r="L411" s="228" t="s">
        <v>6</v>
      </c>
      <c r="M411" s="229"/>
      <c r="N411" s="229"/>
      <c r="O411" s="229"/>
      <c r="P411" s="230"/>
    </row>
    <row r="412" spans="1:22" ht="16" customHeight="1" thickBot="1" x14ac:dyDescent="0.35">
      <c r="A412" s="240"/>
      <c r="B412" s="231" t="s">
        <v>178</v>
      </c>
      <c r="C412" s="231"/>
      <c r="D412" s="56" t="s">
        <v>179</v>
      </c>
      <c r="E412" s="232" t="s">
        <v>180</v>
      </c>
      <c r="F412" s="233"/>
      <c r="G412" s="231" t="s">
        <v>178</v>
      </c>
      <c r="H412" s="231"/>
      <c r="I412" s="56" t="s">
        <v>179</v>
      </c>
      <c r="J412" s="232" t="s">
        <v>180</v>
      </c>
      <c r="K412" s="233"/>
      <c r="L412" s="234" t="s">
        <v>178</v>
      </c>
      <c r="M412" s="231"/>
      <c r="N412" s="56" t="s">
        <v>179</v>
      </c>
      <c r="O412" s="232" t="s">
        <v>180</v>
      </c>
      <c r="P412" s="233"/>
    </row>
    <row r="413" spans="1:22" ht="34.5" customHeight="1" thickBot="1" x14ac:dyDescent="0.35">
      <c r="A413" s="240"/>
      <c r="B413" s="59" t="s">
        <v>186</v>
      </c>
      <c r="C413" s="60" t="s">
        <v>187</v>
      </c>
      <c r="D413" s="60" t="s">
        <v>12</v>
      </c>
      <c r="E413" s="60" t="s">
        <v>177</v>
      </c>
      <c r="F413" s="60" t="s">
        <v>12</v>
      </c>
      <c r="G413" s="59" t="s">
        <v>186</v>
      </c>
      <c r="H413" s="60" t="s">
        <v>187</v>
      </c>
      <c r="I413" s="60" t="s">
        <v>12</v>
      </c>
      <c r="J413" s="60" t="s">
        <v>177</v>
      </c>
      <c r="K413" s="60" t="s">
        <v>12</v>
      </c>
      <c r="L413" s="59" t="s">
        <v>186</v>
      </c>
      <c r="M413" s="60" t="s">
        <v>187</v>
      </c>
      <c r="N413" s="60" t="s">
        <v>12</v>
      </c>
      <c r="O413" s="60" t="s">
        <v>177</v>
      </c>
      <c r="P413" s="61" t="s">
        <v>12</v>
      </c>
    </row>
    <row r="414" spans="1:22" ht="16" customHeight="1" thickBot="1" x14ac:dyDescent="0.35">
      <c r="A414" s="240"/>
      <c r="B414" s="57">
        <v>1</v>
      </c>
      <c r="C414" s="58">
        <v>2</v>
      </c>
      <c r="D414" s="58">
        <v>3</v>
      </c>
      <c r="E414" s="58">
        <v>4</v>
      </c>
      <c r="F414" s="58">
        <v>5</v>
      </c>
      <c r="G414" s="57">
        <v>6</v>
      </c>
      <c r="H414" s="58">
        <v>7</v>
      </c>
      <c r="I414" s="58">
        <v>8</v>
      </c>
      <c r="J414" s="58">
        <v>9</v>
      </c>
      <c r="K414" s="58">
        <v>10</v>
      </c>
      <c r="L414" s="57" t="s">
        <v>188</v>
      </c>
      <c r="M414" s="58" t="s">
        <v>189</v>
      </c>
      <c r="N414" s="58" t="s">
        <v>190</v>
      </c>
      <c r="O414" s="58" t="s">
        <v>191</v>
      </c>
      <c r="P414" s="106" t="s">
        <v>192</v>
      </c>
    </row>
    <row r="415" spans="1:22" ht="16" customHeight="1" x14ac:dyDescent="0.3">
      <c r="A415" s="42" t="s">
        <v>16</v>
      </c>
      <c r="B415" s="74">
        <v>0</v>
      </c>
      <c r="C415" s="132">
        <v>0</v>
      </c>
      <c r="D415" s="132">
        <v>0</v>
      </c>
      <c r="E415" s="74">
        <v>0</v>
      </c>
      <c r="F415" s="132">
        <v>0</v>
      </c>
      <c r="G415" s="74">
        <v>0</v>
      </c>
      <c r="H415" s="132">
        <v>0</v>
      </c>
      <c r="I415" s="132">
        <v>0</v>
      </c>
      <c r="J415" s="74">
        <v>0</v>
      </c>
      <c r="K415" s="132">
        <v>0</v>
      </c>
      <c r="L415" s="74">
        <f t="shared" ref="L415:L449" si="61">B415+G415</f>
        <v>0</v>
      </c>
      <c r="M415" s="132">
        <f t="shared" ref="M415:M449" si="62">C415+H415</f>
        <v>0</v>
      </c>
      <c r="N415" s="132">
        <f t="shared" ref="N415:N449" si="63">D415+I415</f>
        <v>0</v>
      </c>
      <c r="O415" s="74">
        <f t="shared" ref="O415:O449" si="64">E415+J415</f>
        <v>0</v>
      </c>
      <c r="P415" s="184">
        <f t="shared" ref="P415:P449" si="65">F415+K415</f>
        <v>0</v>
      </c>
      <c r="R415" s="107"/>
      <c r="S415" s="107"/>
      <c r="T415" s="107"/>
      <c r="U415" s="107"/>
      <c r="V415" s="107"/>
    </row>
    <row r="416" spans="1:22" ht="16" customHeight="1" x14ac:dyDescent="0.3">
      <c r="A416" s="41" t="s">
        <v>20</v>
      </c>
      <c r="B416" s="74">
        <v>17</v>
      </c>
      <c r="C416" s="132">
        <v>12.347</v>
      </c>
      <c r="D416" s="132">
        <v>2.1419999999999999</v>
      </c>
      <c r="E416" s="74">
        <v>52</v>
      </c>
      <c r="F416" s="132">
        <v>22.393000000000001</v>
      </c>
      <c r="G416" s="74">
        <v>0</v>
      </c>
      <c r="H416" s="132">
        <v>0</v>
      </c>
      <c r="I416" s="132">
        <v>0.123</v>
      </c>
      <c r="J416" s="74">
        <v>12</v>
      </c>
      <c r="K416" s="132">
        <v>0.63700000000000001</v>
      </c>
      <c r="L416" s="74">
        <f t="shared" si="61"/>
        <v>17</v>
      </c>
      <c r="M416" s="132">
        <f t="shared" si="62"/>
        <v>12.347</v>
      </c>
      <c r="N416" s="132">
        <f t="shared" si="63"/>
        <v>2.2649999999999997</v>
      </c>
      <c r="O416" s="74">
        <f t="shared" si="64"/>
        <v>64</v>
      </c>
      <c r="P416" s="184">
        <f t="shared" si="65"/>
        <v>23.03</v>
      </c>
      <c r="R416" s="107"/>
      <c r="S416" s="107"/>
      <c r="T416" s="107"/>
      <c r="U416" s="107"/>
      <c r="V416" s="115"/>
    </row>
    <row r="417" spans="1:22" ht="16" customHeight="1" x14ac:dyDescent="0.3">
      <c r="A417" s="41" t="s">
        <v>25</v>
      </c>
      <c r="B417" s="74">
        <v>3</v>
      </c>
      <c r="C417" s="132">
        <v>1.3</v>
      </c>
      <c r="D417" s="132">
        <v>0</v>
      </c>
      <c r="E417" s="74">
        <v>3</v>
      </c>
      <c r="F417" s="132">
        <v>1.3</v>
      </c>
      <c r="G417" s="74">
        <v>0</v>
      </c>
      <c r="H417" s="132">
        <v>0</v>
      </c>
      <c r="I417" s="132">
        <v>0</v>
      </c>
      <c r="J417" s="74">
        <v>0</v>
      </c>
      <c r="K417" s="132">
        <v>0</v>
      </c>
      <c r="L417" s="74">
        <f t="shared" si="61"/>
        <v>3</v>
      </c>
      <c r="M417" s="132">
        <f t="shared" si="62"/>
        <v>1.3</v>
      </c>
      <c r="N417" s="132">
        <f t="shared" si="63"/>
        <v>0</v>
      </c>
      <c r="O417" s="74">
        <f t="shared" si="64"/>
        <v>3</v>
      </c>
      <c r="P417" s="184">
        <f t="shared" si="65"/>
        <v>1.3</v>
      </c>
      <c r="R417" s="107"/>
      <c r="S417" s="107"/>
      <c r="T417" s="107"/>
      <c r="U417" s="107"/>
      <c r="V417" s="115"/>
    </row>
    <row r="418" spans="1:22" ht="16" customHeight="1" x14ac:dyDescent="0.3">
      <c r="A418" s="41" t="s">
        <v>30</v>
      </c>
      <c r="B418" s="74">
        <v>0</v>
      </c>
      <c r="C418" s="132">
        <v>0</v>
      </c>
      <c r="D418" s="132">
        <v>0</v>
      </c>
      <c r="E418" s="74">
        <v>0</v>
      </c>
      <c r="F418" s="132">
        <v>0</v>
      </c>
      <c r="G418" s="74">
        <v>0</v>
      </c>
      <c r="H418" s="132">
        <v>0</v>
      </c>
      <c r="I418" s="132">
        <v>0</v>
      </c>
      <c r="J418" s="74">
        <v>0</v>
      </c>
      <c r="K418" s="132">
        <v>0</v>
      </c>
      <c r="L418" s="74">
        <f t="shared" si="61"/>
        <v>0</v>
      </c>
      <c r="M418" s="132">
        <f t="shared" si="62"/>
        <v>0</v>
      </c>
      <c r="N418" s="132">
        <f t="shared" si="63"/>
        <v>0</v>
      </c>
      <c r="O418" s="74">
        <f t="shared" si="64"/>
        <v>0</v>
      </c>
      <c r="P418" s="184">
        <f t="shared" si="65"/>
        <v>0</v>
      </c>
      <c r="R418" s="107"/>
      <c r="S418" s="107"/>
      <c r="T418" s="107"/>
      <c r="U418" s="107"/>
      <c r="V418" s="115"/>
    </row>
    <row r="419" spans="1:22" ht="16" customHeight="1" x14ac:dyDescent="0.3">
      <c r="A419" s="41" t="s">
        <v>35</v>
      </c>
      <c r="B419" s="74"/>
      <c r="C419" s="132"/>
      <c r="D419" s="132"/>
      <c r="E419" s="74"/>
      <c r="F419" s="132"/>
      <c r="G419" s="74"/>
      <c r="H419" s="132"/>
      <c r="I419" s="132"/>
      <c r="J419" s="74"/>
      <c r="K419" s="132"/>
      <c r="L419" s="74">
        <f t="shared" si="61"/>
        <v>0</v>
      </c>
      <c r="M419" s="132">
        <f t="shared" si="62"/>
        <v>0</v>
      </c>
      <c r="N419" s="132">
        <f t="shared" si="63"/>
        <v>0</v>
      </c>
      <c r="O419" s="74">
        <f t="shared" si="64"/>
        <v>0</v>
      </c>
      <c r="P419" s="184">
        <f t="shared" si="65"/>
        <v>0</v>
      </c>
      <c r="R419" s="107"/>
      <c r="S419" s="107"/>
      <c r="T419" s="107"/>
      <c r="U419" s="107"/>
      <c r="V419" s="115"/>
    </row>
    <row r="420" spans="1:22" ht="16" customHeight="1" x14ac:dyDescent="0.3">
      <c r="A420" s="41" t="s">
        <v>40</v>
      </c>
      <c r="B420" s="74">
        <v>31</v>
      </c>
      <c r="C420" s="132">
        <v>39.011000000000003</v>
      </c>
      <c r="D420" s="132">
        <v>23.941999999999997</v>
      </c>
      <c r="E420" s="74">
        <v>41</v>
      </c>
      <c r="F420" s="132">
        <v>31.692999999999998</v>
      </c>
      <c r="G420" s="74">
        <v>6</v>
      </c>
      <c r="H420" s="132">
        <v>720.25</v>
      </c>
      <c r="I420" s="132">
        <v>723.16399999999999</v>
      </c>
      <c r="J420" s="74">
        <v>9</v>
      </c>
      <c r="K420" s="132">
        <v>26.910000000000004</v>
      </c>
      <c r="L420" s="74">
        <f t="shared" si="61"/>
        <v>37</v>
      </c>
      <c r="M420" s="132">
        <f t="shared" si="62"/>
        <v>759.26099999999997</v>
      </c>
      <c r="N420" s="132">
        <f t="shared" si="63"/>
        <v>747.10599999999999</v>
      </c>
      <c r="O420" s="74">
        <f t="shared" si="64"/>
        <v>50</v>
      </c>
      <c r="P420" s="184">
        <f t="shared" si="65"/>
        <v>58.603000000000002</v>
      </c>
      <c r="R420" s="107"/>
      <c r="S420" s="107"/>
      <c r="T420" s="107"/>
      <c r="U420" s="107"/>
      <c r="V420" s="115"/>
    </row>
    <row r="421" spans="1:22" ht="16" customHeight="1" x14ac:dyDescent="0.3">
      <c r="A421" s="41" t="s">
        <v>43</v>
      </c>
      <c r="B421" s="74">
        <v>0</v>
      </c>
      <c r="C421" s="132">
        <v>0</v>
      </c>
      <c r="D421" s="132">
        <v>0</v>
      </c>
      <c r="E421" s="74">
        <v>0</v>
      </c>
      <c r="F421" s="132">
        <v>0</v>
      </c>
      <c r="G421" s="74">
        <v>0</v>
      </c>
      <c r="H421" s="132">
        <v>0</v>
      </c>
      <c r="I421" s="132">
        <v>0</v>
      </c>
      <c r="J421" s="74">
        <v>0</v>
      </c>
      <c r="K421" s="132">
        <v>0</v>
      </c>
      <c r="L421" s="74">
        <f t="shared" si="61"/>
        <v>0</v>
      </c>
      <c r="M421" s="132">
        <f t="shared" si="62"/>
        <v>0</v>
      </c>
      <c r="N421" s="132">
        <f t="shared" si="63"/>
        <v>0</v>
      </c>
      <c r="O421" s="74">
        <f t="shared" si="64"/>
        <v>0</v>
      </c>
      <c r="P421" s="184">
        <f t="shared" si="65"/>
        <v>0</v>
      </c>
      <c r="R421" s="107"/>
      <c r="S421" s="107"/>
      <c r="T421" s="107"/>
      <c r="U421" s="107"/>
      <c r="V421" s="115"/>
    </row>
    <row r="422" spans="1:22" ht="16" customHeight="1" x14ac:dyDescent="0.3">
      <c r="A422" s="41" t="s">
        <v>47</v>
      </c>
      <c r="B422" s="74">
        <v>306</v>
      </c>
      <c r="C422" s="132">
        <v>139.364</v>
      </c>
      <c r="D422" s="132">
        <v>110.24900000000001</v>
      </c>
      <c r="E422" s="74">
        <v>451</v>
      </c>
      <c r="F422" s="132">
        <v>193.88200000000001</v>
      </c>
      <c r="G422" s="74">
        <v>31</v>
      </c>
      <c r="H422" s="132">
        <v>145.57</v>
      </c>
      <c r="I422" s="132">
        <v>118.911</v>
      </c>
      <c r="J422" s="74">
        <v>8</v>
      </c>
      <c r="K422" s="132">
        <v>30.794</v>
      </c>
      <c r="L422" s="74">
        <f t="shared" si="61"/>
        <v>337</v>
      </c>
      <c r="M422" s="132">
        <f t="shared" si="62"/>
        <v>284.93399999999997</v>
      </c>
      <c r="N422" s="132">
        <f t="shared" si="63"/>
        <v>229.16000000000003</v>
      </c>
      <c r="O422" s="74">
        <f t="shared" si="64"/>
        <v>459</v>
      </c>
      <c r="P422" s="184">
        <f t="shared" si="65"/>
        <v>224.67600000000002</v>
      </c>
      <c r="R422" s="107"/>
      <c r="S422" s="107"/>
      <c r="T422" s="107"/>
      <c r="U422" s="107"/>
      <c r="V422" s="115"/>
    </row>
    <row r="423" spans="1:22" ht="16" customHeight="1" x14ac:dyDescent="0.3">
      <c r="A423" s="41" t="s">
        <v>50</v>
      </c>
      <c r="B423" s="74">
        <v>0</v>
      </c>
      <c r="C423" s="132">
        <v>0.378</v>
      </c>
      <c r="D423" s="132">
        <v>0.16800000000000001</v>
      </c>
      <c r="E423" s="74">
        <v>1</v>
      </c>
      <c r="F423" s="132">
        <v>0.73099999999999998</v>
      </c>
      <c r="G423" s="74">
        <v>0</v>
      </c>
      <c r="H423" s="132">
        <v>0</v>
      </c>
      <c r="I423" s="132">
        <v>0</v>
      </c>
      <c r="J423" s="74">
        <v>0</v>
      </c>
      <c r="K423" s="132">
        <v>0</v>
      </c>
      <c r="L423" s="74">
        <f t="shared" si="61"/>
        <v>0</v>
      </c>
      <c r="M423" s="132">
        <f t="shared" si="62"/>
        <v>0.378</v>
      </c>
      <c r="N423" s="132">
        <f t="shared" si="63"/>
        <v>0.16800000000000001</v>
      </c>
      <c r="O423" s="74">
        <f t="shared" si="64"/>
        <v>1</v>
      </c>
      <c r="P423" s="184">
        <f t="shared" si="65"/>
        <v>0.73099999999999998</v>
      </c>
      <c r="R423" s="107"/>
      <c r="S423" s="107"/>
      <c r="T423" s="107"/>
      <c r="U423" s="107"/>
      <c r="V423" s="115"/>
    </row>
    <row r="424" spans="1:22" ht="16" customHeight="1" x14ac:dyDescent="0.3">
      <c r="A424" s="41" t="s">
        <v>54</v>
      </c>
      <c r="B424" s="74">
        <v>1</v>
      </c>
      <c r="C424" s="132">
        <v>5.7799999999999994</v>
      </c>
      <c r="D424" s="132">
        <v>6.41</v>
      </c>
      <c r="E424" s="74">
        <v>1</v>
      </c>
      <c r="F424" s="132">
        <v>0.21</v>
      </c>
      <c r="G424" s="74">
        <v>0</v>
      </c>
      <c r="H424" s="132">
        <v>0</v>
      </c>
      <c r="I424" s="132">
        <v>0</v>
      </c>
      <c r="J424" s="74">
        <v>0</v>
      </c>
      <c r="K424" s="132">
        <v>0</v>
      </c>
      <c r="L424" s="74">
        <f t="shared" si="61"/>
        <v>1</v>
      </c>
      <c r="M424" s="132">
        <f t="shared" si="62"/>
        <v>5.7799999999999994</v>
      </c>
      <c r="N424" s="132">
        <f t="shared" si="63"/>
        <v>6.41</v>
      </c>
      <c r="O424" s="74">
        <f t="shared" si="64"/>
        <v>1</v>
      </c>
      <c r="P424" s="184">
        <f t="shared" si="65"/>
        <v>0.21</v>
      </c>
      <c r="R424" s="107"/>
      <c r="S424" s="107"/>
      <c r="T424" s="107"/>
      <c r="U424" s="107"/>
      <c r="V424" s="115"/>
    </row>
    <row r="425" spans="1:22" ht="16" customHeight="1" x14ac:dyDescent="0.3">
      <c r="A425" s="41" t="s">
        <v>59</v>
      </c>
      <c r="B425" s="74">
        <v>0</v>
      </c>
      <c r="C425" s="132">
        <v>0</v>
      </c>
      <c r="D425" s="132">
        <v>0</v>
      </c>
      <c r="E425" s="74">
        <v>0</v>
      </c>
      <c r="F425" s="132">
        <v>0</v>
      </c>
      <c r="G425" s="74">
        <v>0</v>
      </c>
      <c r="H425" s="132">
        <v>0</v>
      </c>
      <c r="I425" s="132">
        <v>0</v>
      </c>
      <c r="J425" s="74">
        <v>0</v>
      </c>
      <c r="K425" s="132">
        <v>0</v>
      </c>
      <c r="L425" s="74">
        <f t="shared" si="61"/>
        <v>0</v>
      </c>
      <c r="M425" s="132">
        <f t="shared" si="62"/>
        <v>0</v>
      </c>
      <c r="N425" s="132">
        <f t="shared" si="63"/>
        <v>0</v>
      </c>
      <c r="O425" s="74">
        <f t="shared" si="64"/>
        <v>0</v>
      </c>
      <c r="P425" s="184">
        <f t="shared" si="65"/>
        <v>0</v>
      </c>
      <c r="R425" s="107"/>
      <c r="S425" s="107"/>
      <c r="T425" s="107"/>
      <c r="U425" s="107"/>
      <c r="V425" s="115"/>
    </row>
    <row r="426" spans="1:22" ht="16" customHeight="1" x14ac:dyDescent="0.3">
      <c r="A426" s="41" t="s">
        <v>64</v>
      </c>
      <c r="B426" s="74">
        <v>0</v>
      </c>
      <c r="C426" s="132">
        <v>0</v>
      </c>
      <c r="D426" s="132">
        <v>6.2E-2</v>
      </c>
      <c r="E426" s="74">
        <v>4</v>
      </c>
      <c r="F426" s="132">
        <v>0.46600000000000003</v>
      </c>
      <c r="G426" s="74">
        <v>0</v>
      </c>
      <c r="H426" s="132">
        <v>0</v>
      </c>
      <c r="I426" s="132">
        <v>0</v>
      </c>
      <c r="J426" s="74">
        <v>0</v>
      </c>
      <c r="K426" s="132">
        <v>0</v>
      </c>
      <c r="L426" s="74">
        <f t="shared" si="61"/>
        <v>0</v>
      </c>
      <c r="M426" s="132">
        <f t="shared" si="62"/>
        <v>0</v>
      </c>
      <c r="N426" s="132">
        <f t="shared" si="63"/>
        <v>6.2E-2</v>
      </c>
      <c r="O426" s="74">
        <f t="shared" si="64"/>
        <v>4</v>
      </c>
      <c r="P426" s="184">
        <f t="shared" si="65"/>
        <v>0.46600000000000003</v>
      </c>
      <c r="R426" s="107"/>
      <c r="S426" s="107"/>
      <c r="T426" s="107"/>
      <c r="U426" s="107"/>
      <c r="V426" s="115"/>
    </row>
    <row r="427" spans="1:22" ht="16" customHeight="1" x14ac:dyDescent="0.3">
      <c r="A427" s="41" t="s">
        <v>68</v>
      </c>
      <c r="B427" s="74">
        <v>1</v>
      </c>
      <c r="C427" s="132">
        <v>0.96</v>
      </c>
      <c r="D427" s="132">
        <v>0</v>
      </c>
      <c r="E427" s="74">
        <v>1</v>
      </c>
      <c r="F427" s="132">
        <v>0.96</v>
      </c>
      <c r="G427" s="74">
        <v>0</v>
      </c>
      <c r="H427" s="132">
        <v>0</v>
      </c>
      <c r="I427" s="132">
        <v>0</v>
      </c>
      <c r="J427" s="74">
        <v>0</v>
      </c>
      <c r="K427" s="132">
        <v>0</v>
      </c>
      <c r="L427" s="74">
        <f t="shared" si="61"/>
        <v>1</v>
      </c>
      <c r="M427" s="132">
        <f t="shared" si="62"/>
        <v>0.96</v>
      </c>
      <c r="N427" s="132">
        <f t="shared" si="63"/>
        <v>0</v>
      </c>
      <c r="O427" s="74">
        <f t="shared" si="64"/>
        <v>1</v>
      </c>
      <c r="P427" s="184">
        <f t="shared" si="65"/>
        <v>0.96</v>
      </c>
      <c r="R427" s="107"/>
      <c r="S427" s="107"/>
      <c r="T427" s="107"/>
      <c r="U427" s="107"/>
      <c r="V427" s="115"/>
    </row>
    <row r="428" spans="1:22" ht="16" customHeight="1" x14ac:dyDescent="0.3">
      <c r="A428" s="41" t="s">
        <v>73</v>
      </c>
      <c r="B428" s="74">
        <v>0</v>
      </c>
      <c r="C428" s="132">
        <v>0</v>
      </c>
      <c r="D428" s="132">
        <v>6.7000000000000004E-2</v>
      </c>
      <c r="E428" s="74">
        <v>9</v>
      </c>
      <c r="F428" s="132">
        <v>3.3820000000000001</v>
      </c>
      <c r="G428" s="74">
        <v>0</v>
      </c>
      <c r="H428" s="132">
        <v>0</v>
      </c>
      <c r="I428" s="132">
        <v>0</v>
      </c>
      <c r="J428" s="74">
        <v>4</v>
      </c>
      <c r="K428" s="132">
        <v>0.14100000000000001</v>
      </c>
      <c r="L428" s="74">
        <f t="shared" si="61"/>
        <v>0</v>
      </c>
      <c r="M428" s="132">
        <f t="shared" si="62"/>
        <v>0</v>
      </c>
      <c r="N428" s="132">
        <f t="shared" si="63"/>
        <v>6.7000000000000004E-2</v>
      </c>
      <c r="O428" s="74">
        <f t="shared" si="64"/>
        <v>13</v>
      </c>
      <c r="P428" s="184">
        <f t="shared" si="65"/>
        <v>3.5230000000000001</v>
      </c>
      <c r="R428" s="107"/>
      <c r="S428" s="107"/>
      <c r="T428" s="107"/>
      <c r="U428" s="107"/>
      <c r="V428" s="115"/>
    </row>
    <row r="429" spans="1:22" ht="16" customHeight="1" x14ac:dyDescent="0.3">
      <c r="A429" s="41" t="s">
        <v>77</v>
      </c>
      <c r="B429" s="74">
        <v>1458</v>
      </c>
      <c r="C429" s="132">
        <v>1624.3429999999998</v>
      </c>
      <c r="D429" s="132">
        <v>1566.1659999999997</v>
      </c>
      <c r="E429" s="74">
        <v>2957</v>
      </c>
      <c r="F429" s="132">
        <v>1495.425</v>
      </c>
      <c r="G429" s="74">
        <v>283</v>
      </c>
      <c r="H429" s="132">
        <v>409.84199999999998</v>
      </c>
      <c r="I429" s="132">
        <v>470.279</v>
      </c>
      <c r="J429" s="74">
        <v>17</v>
      </c>
      <c r="K429" s="132">
        <v>51.079000000000001</v>
      </c>
      <c r="L429" s="74">
        <f t="shared" si="61"/>
        <v>1741</v>
      </c>
      <c r="M429" s="132">
        <f t="shared" si="62"/>
        <v>2034.1849999999999</v>
      </c>
      <c r="N429" s="132">
        <f t="shared" si="63"/>
        <v>2036.4449999999997</v>
      </c>
      <c r="O429" s="74">
        <f t="shared" si="64"/>
        <v>2974</v>
      </c>
      <c r="P429" s="184">
        <f t="shared" si="65"/>
        <v>1546.5039999999999</v>
      </c>
      <c r="R429" s="107"/>
      <c r="S429" s="107"/>
      <c r="T429" s="107"/>
      <c r="U429" s="107"/>
      <c r="V429" s="115"/>
    </row>
    <row r="430" spans="1:22" ht="16" customHeight="1" x14ac:dyDescent="0.3">
      <c r="A430" s="41" t="s">
        <v>155</v>
      </c>
      <c r="B430" s="74">
        <v>1</v>
      </c>
      <c r="C430" s="132">
        <v>0.5</v>
      </c>
      <c r="D430" s="132">
        <v>1.026</v>
      </c>
      <c r="E430" s="74">
        <v>19</v>
      </c>
      <c r="F430" s="132">
        <v>2.4159999999999999</v>
      </c>
      <c r="G430" s="74">
        <v>0</v>
      </c>
      <c r="H430" s="132">
        <v>0</v>
      </c>
      <c r="I430" s="132">
        <v>0</v>
      </c>
      <c r="J430" s="74">
        <v>0</v>
      </c>
      <c r="K430" s="132">
        <v>0</v>
      </c>
      <c r="L430" s="74">
        <f t="shared" si="61"/>
        <v>1</v>
      </c>
      <c r="M430" s="132">
        <f t="shared" si="62"/>
        <v>0.5</v>
      </c>
      <c r="N430" s="132">
        <f t="shared" si="63"/>
        <v>1.026</v>
      </c>
      <c r="O430" s="74">
        <f t="shared" si="64"/>
        <v>19</v>
      </c>
      <c r="P430" s="184">
        <f t="shared" si="65"/>
        <v>2.4159999999999999</v>
      </c>
      <c r="R430" s="107"/>
      <c r="S430" s="107"/>
      <c r="T430" s="107"/>
      <c r="U430" s="107"/>
      <c r="V430" s="115"/>
    </row>
    <row r="431" spans="1:22" ht="16" customHeight="1" x14ac:dyDescent="0.3">
      <c r="A431" s="41" t="s">
        <v>82</v>
      </c>
      <c r="B431" s="74">
        <v>6</v>
      </c>
      <c r="C431" s="132">
        <v>9</v>
      </c>
      <c r="D431" s="132">
        <v>0</v>
      </c>
      <c r="E431" s="74">
        <v>28</v>
      </c>
      <c r="F431" s="132">
        <v>13.382</v>
      </c>
      <c r="G431" s="74">
        <v>8</v>
      </c>
      <c r="H431" s="132">
        <v>3.17</v>
      </c>
      <c r="I431" s="132">
        <v>1.544</v>
      </c>
      <c r="J431" s="74">
        <v>30</v>
      </c>
      <c r="K431" s="132">
        <v>12.182</v>
      </c>
      <c r="L431" s="74">
        <f t="shared" si="61"/>
        <v>14</v>
      </c>
      <c r="M431" s="132">
        <f t="shared" si="62"/>
        <v>12.17</v>
      </c>
      <c r="N431" s="132">
        <f t="shared" si="63"/>
        <v>1.544</v>
      </c>
      <c r="O431" s="74">
        <f t="shared" si="64"/>
        <v>58</v>
      </c>
      <c r="P431" s="184">
        <f t="shared" si="65"/>
        <v>25.564</v>
      </c>
      <c r="R431" s="107"/>
      <c r="S431" s="107"/>
      <c r="T431" s="107"/>
      <c r="U431" s="107"/>
      <c r="V431" s="115"/>
    </row>
    <row r="432" spans="1:22" ht="16" customHeight="1" x14ac:dyDescent="0.3">
      <c r="A432" s="41" t="s">
        <v>86</v>
      </c>
      <c r="B432" s="74">
        <v>1</v>
      </c>
      <c r="C432" s="132">
        <v>0.23100000000000001</v>
      </c>
      <c r="D432" s="132">
        <v>0.23100000000000001</v>
      </c>
      <c r="E432" s="74">
        <v>0</v>
      </c>
      <c r="F432" s="132">
        <v>0</v>
      </c>
      <c r="G432" s="74">
        <v>0</v>
      </c>
      <c r="H432" s="132">
        <v>0</v>
      </c>
      <c r="I432" s="132">
        <v>0</v>
      </c>
      <c r="J432" s="74">
        <v>0</v>
      </c>
      <c r="K432" s="132">
        <v>0</v>
      </c>
      <c r="L432" s="74">
        <f t="shared" si="61"/>
        <v>1</v>
      </c>
      <c r="M432" s="132">
        <f t="shared" si="62"/>
        <v>0.23100000000000001</v>
      </c>
      <c r="N432" s="132">
        <f t="shared" si="63"/>
        <v>0.23100000000000001</v>
      </c>
      <c r="O432" s="74">
        <f t="shared" si="64"/>
        <v>0</v>
      </c>
      <c r="P432" s="184">
        <f t="shared" si="65"/>
        <v>0</v>
      </c>
      <c r="R432" s="107"/>
      <c r="S432" s="107"/>
      <c r="T432" s="107"/>
      <c r="U432" s="107"/>
      <c r="V432" s="115"/>
    </row>
    <row r="433" spans="1:22" ht="16" customHeight="1" x14ac:dyDescent="0.3">
      <c r="A433" s="41" t="s">
        <v>90</v>
      </c>
      <c r="B433" s="74"/>
      <c r="C433" s="132"/>
      <c r="D433" s="132"/>
      <c r="E433" s="74"/>
      <c r="F433" s="132"/>
      <c r="G433" s="74"/>
      <c r="H433" s="132"/>
      <c r="I433" s="132"/>
      <c r="J433" s="74"/>
      <c r="K433" s="132"/>
      <c r="L433" s="74">
        <f t="shared" si="61"/>
        <v>0</v>
      </c>
      <c r="M433" s="132">
        <f t="shared" si="62"/>
        <v>0</v>
      </c>
      <c r="N433" s="132">
        <f t="shared" si="63"/>
        <v>0</v>
      </c>
      <c r="O433" s="74">
        <f t="shared" si="64"/>
        <v>0</v>
      </c>
      <c r="P433" s="184">
        <f t="shared" si="65"/>
        <v>0</v>
      </c>
      <c r="R433" s="107"/>
      <c r="S433" s="107"/>
      <c r="T433" s="107"/>
      <c r="U433" s="107"/>
      <c r="V433" s="115"/>
    </row>
    <row r="434" spans="1:22" ht="16" customHeight="1" x14ac:dyDescent="0.3">
      <c r="A434" s="41" t="s">
        <v>94</v>
      </c>
      <c r="B434" s="74">
        <v>311</v>
      </c>
      <c r="C434" s="132">
        <v>67.977000000000004</v>
      </c>
      <c r="D434" s="132">
        <v>105.62399999999998</v>
      </c>
      <c r="E434" s="74">
        <v>667</v>
      </c>
      <c r="F434" s="132">
        <v>115.233</v>
      </c>
      <c r="G434" s="74">
        <v>0</v>
      </c>
      <c r="H434" s="132">
        <v>0</v>
      </c>
      <c r="I434" s="132">
        <v>0</v>
      </c>
      <c r="J434" s="74">
        <v>0</v>
      </c>
      <c r="K434" s="132">
        <v>0</v>
      </c>
      <c r="L434" s="74">
        <f t="shared" si="61"/>
        <v>311</v>
      </c>
      <c r="M434" s="132">
        <f t="shared" si="62"/>
        <v>67.977000000000004</v>
      </c>
      <c r="N434" s="132">
        <f t="shared" si="63"/>
        <v>105.62399999999998</v>
      </c>
      <c r="O434" s="74">
        <f t="shared" si="64"/>
        <v>667</v>
      </c>
      <c r="P434" s="184">
        <f t="shared" si="65"/>
        <v>115.233</v>
      </c>
      <c r="R434" s="107"/>
      <c r="S434" s="107"/>
      <c r="T434" s="107"/>
      <c r="U434" s="107"/>
      <c r="V434" s="115"/>
    </row>
    <row r="435" spans="1:22" ht="16" customHeight="1" x14ac:dyDescent="0.3">
      <c r="A435" s="41" t="s">
        <v>97</v>
      </c>
      <c r="B435" s="74">
        <v>0</v>
      </c>
      <c r="C435" s="132">
        <v>0</v>
      </c>
      <c r="D435" s="132">
        <v>0</v>
      </c>
      <c r="E435" s="74">
        <v>0</v>
      </c>
      <c r="F435" s="132">
        <v>0</v>
      </c>
      <c r="G435" s="74">
        <v>0</v>
      </c>
      <c r="H435" s="132">
        <v>0</v>
      </c>
      <c r="I435" s="132">
        <v>0</v>
      </c>
      <c r="J435" s="74">
        <v>0</v>
      </c>
      <c r="K435" s="132">
        <v>0</v>
      </c>
      <c r="L435" s="74">
        <f t="shared" si="61"/>
        <v>0</v>
      </c>
      <c r="M435" s="132">
        <f t="shared" si="62"/>
        <v>0</v>
      </c>
      <c r="N435" s="132">
        <f t="shared" si="63"/>
        <v>0</v>
      </c>
      <c r="O435" s="74">
        <f t="shared" si="64"/>
        <v>0</v>
      </c>
      <c r="P435" s="184">
        <f t="shared" si="65"/>
        <v>0</v>
      </c>
      <c r="R435" s="107"/>
      <c r="S435" s="107"/>
      <c r="T435" s="107"/>
      <c r="U435" s="107"/>
      <c r="V435" s="115"/>
    </row>
    <row r="436" spans="1:22" ht="16" customHeight="1" x14ac:dyDescent="0.3">
      <c r="A436" s="41" t="s">
        <v>101</v>
      </c>
      <c r="B436" s="74">
        <v>0</v>
      </c>
      <c r="C436" s="132">
        <v>0</v>
      </c>
      <c r="D436" s="132">
        <v>0</v>
      </c>
      <c r="E436" s="74">
        <v>0</v>
      </c>
      <c r="F436" s="132">
        <v>0</v>
      </c>
      <c r="G436" s="74">
        <v>0</v>
      </c>
      <c r="H436" s="132">
        <v>0</v>
      </c>
      <c r="I436" s="132">
        <v>0</v>
      </c>
      <c r="J436" s="74">
        <v>0</v>
      </c>
      <c r="K436" s="132">
        <v>0</v>
      </c>
      <c r="L436" s="74">
        <f t="shared" si="61"/>
        <v>0</v>
      </c>
      <c r="M436" s="132">
        <f t="shared" si="62"/>
        <v>0</v>
      </c>
      <c r="N436" s="132">
        <f t="shared" si="63"/>
        <v>0</v>
      </c>
      <c r="O436" s="74">
        <f t="shared" si="64"/>
        <v>0</v>
      </c>
      <c r="P436" s="184">
        <f t="shared" si="65"/>
        <v>0</v>
      </c>
      <c r="R436" s="107"/>
      <c r="S436" s="107"/>
      <c r="T436" s="107"/>
      <c r="U436" s="107"/>
      <c r="V436" s="115"/>
    </row>
    <row r="437" spans="1:22" ht="16" customHeight="1" x14ac:dyDescent="0.3">
      <c r="A437" s="41" t="s">
        <v>105</v>
      </c>
      <c r="B437" s="74">
        <v>1</v>
      </c>
      <c r="C437" s="132">
        <v>3</v>
      </c>
      <c r="D437" s="132">
        <v>3.4910000000000001</v>
      </c>
      <c r="E437" s="74">
        <v>3</v>
      </c>
      <c r="F437" s="132">
        <v>0.433</v>
      </c>
      <c r="G437" s="74">
        <v>0</v>
      </c>
      <c r="H437" s="132">
        <v>0</v>
      </c>
      <c r="I437" s="132">
        <v>0</v>
      </c>
      <c r="J437" s="74">
        <v>0</v>
      </c>
      <c r="K437" s="132">
        <v>0</v>
      </c>
      <c r="L437" s="74">
        <f t="shared" si="61"/>
        <v>1</v>
      </c>
      <c r="M437" s="132">
        <f t="shared" si="62"/>
        <v>3</v>
      </c>
      <c r="N437" s="132">
        <f t="shared" si="63"/>
        <v>3.4910000000000001</v>
      </c>
      <c r="O437" s="74">
        <f t="shared" si="64"/>
        <v>3</v>
      </c>
      <c r="P437" s="184">
        <f t="shared" si="65"/>
        <v>0.433</v>
      </c>
      <c r="R437" s="107"/>
      <c r="S437" s="107"/>
      <c r="T437" s="107"/>
      <c r="U437" s="107"/>
      <c r="V437" s="115"/>
    </row>
    <row r="438" spans="1:22" ht="16" customHeight="1" x14ac:dyDescent="0.3">
      <c r="A438" s="41" t="s">
        <v>109</v>
      </c>
      <c r="B438" s="74"/>
      <c r="C438" s="132"/>
      <c r="D438" s="132"/>
      <c r="E438" s="74"/>
      <c r="F438" s="132"/>
      <c r="G438" s="74"/>
      <c r="H438" s="132"/>
      <c r="I438" s="132"/>
      <c r="J438" s="74"/>
      <c r="K438" s="132"/>
      <c r="L438" s="74">
        <f t="shared" si="61"/>
        <v>0</v>
      </c>
      <c r="M438" s="132">
        <f t="shared" si="62"/>
        <v>0</v>
      </c>
      <c r="N438" s="132">
        <f t="shared" si="63"/>
        <v>0</v>
      </c>
      <c r="O438" s="74">
        <f t="shared" si="64"/>
        <v>0</v>
      </c>
      <c r="P438" s="184">
        <f t="shared" si="65"/>
        <v>0</v>
      </c>
      <c r="R438" s="107"/>
      <c r="S438" s="107"/>
      <c r="T438" s="107"/>
      <c r="U438" s="107"/>
      <c r="V438" s="115"/>
    </row>
    <row r="439" spans="1:22" ht="16" customHeight="1" x14ac:dyDescent="0.3">
      <c r="A439" s="41" t="s">
        <v>167</v>
      </c>
      <c r="B439" s="74">
        <v>0</v>
      </c>
      <c r="C439" s="132">
        <v>0</v>
      </c>
      <c r="D439" s="132">
        <v>0</v>
      </c>
      <c r="E439" s="74">
        <v>0</v>
      </c>
      <c r="F439" s="132">
        <v>0</v>
      </c>
      <c r="G439" s="74">
        <v>0</v>
      </c>
      <c r="H439" s="132">
        <v>0</v>
      </c>
      <c r="I439" s="132">
        <v>1.466</v>
      </c>
      <c r="J439" s="74">
        <v>19</v>
      </c>
      <c r="K439" s="132">
        <v>4</v>
      </c>
      <c r="L439" s="74">
        <f t="shared" si="61"/>
        <v>0</v>
      </c>
      <c r="M439" s="132">
        <f t="shared" si="62"/>
        <v>0</v>
      </c>
      <c r="N439" s="132">
        <f t="shared" si="63"/>
        <v>1.466</v>
      </c>
      <c r="O439" s="74">
        <f t="shared" si="64"/>
        <v>19</v>
      </c>
      <c r="P439" s="184">
        <f t="shared" si="65"/>
        <v>4</v>
      </c>
      <c r="R439" s="107"/>
      <c r="S439" s="107"/>
      <c r="T439" s="107"/>
      <c r="U439" s="107"/>
      <c r="V439" s="115"/>
    </row>
    <row r="440" spans="1:22" ht="16" customHeight="1" x14ac:dyDescent="0.3">
      <c r="A440" s="41" t="s">
        <v>112</v>
      </c>
      <c r="B440" s="74">
        <v>236</v>
      </c>
      <c r="C440" s="132">
        <v>396.327</v>
      </c>
      <c r="D440" s="132">
        <v>598.13100000000009</v>
      </c>
      <c r="E440" s="74">
        <v>137</v>
      </c>
      <c r="F440" s="132">
        <v>260.15600000000001</v>
      </c>
      <c r="G440" s="74">
        <v>154</v>
      </c>
      <c r="H440" s="132">
        <v>677.21199999999999</v>
      </c>
      <c r="I440" s="132">
        <v>637.66700000000003</v>
      </c>
      <c r="J440" s="74">
        <v>70</v>
      </c>
      <c r="K440" s="132">
        <v>212.91399999999999</v>
      </c>
      <c r="L440" s="74">
        <f t="shared" si="61"/>
        <v>390</v>
      </c>
      <c r="M440" s="132">
        <f t="shared" si="62"/>
        <v>1073.539</v>
      </c>
      <c r="N440" s="132">
        <f t="shared" si="63"/>
        <v>1235.7980000000002</v>
      </c>
      <c r="O440" s="74">
        <f t="shared" si="64"/>
        <v>207</v>
      </c>
      <c r="P440" s="184">
        <f t="shared" si="65"/>
        <v>473.07</v>
      </c>
      <c r="R440" s="107"/>
      <c r="S440" s="107"/>
      <c r="T440" s="107"/>
      <c r="U440" s="107"/>
      <c r="V440" s="115"/>
    </row>
    <row r="441" spans="1:22" ht="16" customHeight="1" x14ac:dyDescent="0.3">
      <c r="A441" s="41" t="s">
        <v>115</v>
      </c>
      <c r="B441" s="74"/>
      <c r="C441" s="132"/>
      <c r="D441" s="132"/>
      <c r="E441" s="74"/>
      <c r="F441" s="132"/>
      <c r="G441" s="74"/>
      <c r="H441" s="132"/>
      <c r="I441" s="132"/>
      <c r="J441" s="74"/>
      <c r="K441" s="132"/>
      <c r="L441" s="74">
        <f t="shared" si="61"/>
        <v>0</v>
      </c>
      <c r="M441" s="132">
        <f t="shared" si="62"/>
        <v>0</v>
      </c>
      <c r="N441" s="132">
        <f t="shared" si="63"/>
        <v>0</v>
      </c>
      <c r="O441" s="74">
        <f t="shared" si="64"/>
        <v>0</v>
      </c>
      <c r="P441" s="184">
        <f t="shared" si="65"/>
        <v>0</v>
      </c>
      <c r="R441" s="107"/>
      <c r="S441" s="107"/>
      <c r="T441" s="107"/>
      <c r="U441" s="107"/>
      <c r="V441" s="115"/>
    </row>
    <row r="442" spans="1:22" ht="16" customHeight="1" x14ac:dyDescent="0.3">
      <c r="A442" s="41" t="s">
        <v>118</v>
      </c>
      <c r="B442" s="74">
        <v>10</v>
      </c>
      <c r="C442" s="132">
        <v>5.125</v>
      </c>
      <c r="D442" s="132">
        <v>19.28</v>
      </c>
      <c r="E442" s="74">
        <v>31</v>
      </c>
      <c r="F442" s="132">
        <v>13.510999999999999</v>
      </c>
      <c r="G442" s="74">
        <v>0</v>
      </c>
      <c r="H442" s="132">
        <v>0</v>
      </c>
      <c r="I442" s="132">
        <v>0</v>
      </c>
      <c r="J442" s="74">
        <v>0</v>
      </c>
      <c r="K442" s="132">
        <v>0</v>
      </c>
      <c r="L442" s="74">
        <f t="shared" si="61"/>
        <v>10</v>
      </c>
      <c r="M442" s="132">
        <f t="shared" si="62"/>
        <v>5.125</v>
      </c>
      <c r="N442" s="132">
        <f t="shared" si="63"/>
        <v>19.28</v>
      </c>
      <c r="O442" s="74">
        <f t="shared" si="64"/>
        <v>31</v>
      </c>
      <c r="P442" s="184">
        <f t="shared" si="65"/>
        <v>13.510999999999999</v>
      </c>
      <c r="R442" s="107"/>
      <c r="S442" s="107"/>
      <c r="T442" s="107"/>
      <c r="U442" s="107"/>
      <c r="V442" s="115"/>
    </row>
    <row r="443" spans="1:22" ht="16" customHeight="1" x14ac:dyDescent="0.3">
      <c r="A443" s="41" t="s">
        <v>156</v>
      </c>
      <c r="B443" s="74">
        <v>1</v>
      </c>
      <c r="C443" s="132">
        <v>0.35</v>
      </c>
      <c r="D443" s="132">
        <v>8.4000000000000005E-2</v>
      </c>
      <c r="E443" s="74">
        <v>2</v>
      </c>
      <c r="F443" s="132">
        <v>0.46100000000000002</v>
      </c>
      <c r="G443" s="74">
        <v>0</v>
      </c>
      <c r="H443" s="132">
        <v>0</v>
      </c>
      <c r="I443" s="132">
        <v>0</v>
      </c>
      <c r="J443" s="74">
        <v>0</v>
      </c>
      <c r="K443" s="132">
        <v>0</v>
      </c>
      <c r="L443" s="74">
        <f t="shared" si="61"/>
        <v>1</v>
      </c>
      <c r="M443" s="132">
        <f t="shared" si="62"/>
        <v>0.35</v>
      </c>
      <c r="N443" s="132">
        <f t="shared" si="63"/>
        <v>8.4000000000000005E-2</v>
      </c>
      <c r="O443" s="74">
        <f t="shared" si="64"/>
        <v>2</v>
      </c>
      <c r="P443" s="184">
        <f t="shared" si="65"/>
        <v>0.46100000000000002</v>
      </c>
      <c r="R443" s="107"/>
      <c r="S443" s="107"/>
      <c r="T443" s="107"/>
      <c r="U443" s="107"/>
      <c r="V443" s="115"/>
    </row>
    <row r="444" spans="1:22" ht="16" customHeight="1" x14ac:dyDescent="0.3">
      <c r="A444" s="41" t="s">
        <v>121</v>
      </c>
      <c r="B444" s="74"/>
      <c r="C444" s="132"/>
      <c r="D444" s="132"/>
      <c r="E444" s="74"/>
      <c r="F444" s="132"/>
      <c r="G444" s="74"/>
      <c r="H444" s="132"/>
      <c r="I444" s="132"/>
      <c r="J444" s="74"/>
      <c r="K444" s="132"/>
      <c r="L444" s="74">
        <f t="shared" si="61"/>
        <v>0</v>
      </c>
      <c r="M444" s="132">
        <f t="shared" si="62"/>
        <v>0</v>
      </c>
      <c r="N444" s="132">
        <f t="shared" si="63"/>
        <v>0</v>
      </c>
      <c r="O444" s="74">
        <f t="shared" si="64"/>
        <v>0</v>
      </c>
      <c r="P444" s="184">
        <f t="shared" si="65"/>
        <v>0</v>
      </c>
      <c r="R444" s="107"/>
      <c r="S444" s="107"/>
      <c r="T444" s="107"/>
      <c r="U444" s="107"/>
      <c r="V444" s="115"/>
    </row>
    <row r="445" spans="1:22" ht="16" customHeight="1" x14ac:dyDescent="0.3">
      <c r="A445" s="41" t="s">
        <v>124</v>
      </c>
      <c r="B445" s="74">
        <v>1</v>
      </c>
      <c r="C445" s="132">
        <v>0.56299999999999994</v>
      </c>
      <c r="D445" s="132">
        <v>8.2000000000000003E-2</v>
      </c>
      <c r="E445" s="74">
        <v>17</v>
      </c>
      <c r="F445" s="132">
        <v>3.3540000000000001</v>
      </c>
      <c r="G445" s="74">
        <v>13</v>
      </c>
      <c r="H445" s="132">
        <v>83</v>
      </c>
      <c r="I445" s="132">
        <v>66.694000000000003</v>
      </c>
      <c r="J445" s="74">
        <v>3</v>
      </c>
      <c r="K445" s="132">
        <v>16.306000000000001</v>
      </c>
      <c r="L445" s="74">
        <f t="shared" si="61"/>
        <v>14</v>
      </c>
      <c r="M445" s="132">
        <f t="shared" si="62"/>
        <v>83.563000000000002</v>
      </c>
      <c r="N445" s="132">
        <f t="shared" si="63"/>
        <v>66.775999999999996</v>
      </c>
      <c r="O445" s="74">
        <f t="shared" si="64"/>
        <v>20</v>
      </c>
      <c r="P445" s="184">
        <f t="shared" si="65"/>
        <v>19.66</v>
      </c>
      <c r="R445" s="107"/>
      <c r="S445" s="107"/>
      <c r="T445" s="107"/>
      <c r="U445" s="107"/>
      <c r="V445" s="115"/>
    </row>
    <row r="446" spans="1:22" ht="16" customHeight="1" thickBot="1" x14ac:dyDescent="0.35">
      <c r="A446" s="41" t="s">
        <v>127</v>
      </c>
      <c r="B446" s="74">
        <v>2</v>
      </c>
      <c r="C446" s="132">
        <v>0.75</v>
      </c>
      <c r="D446" s="132">
        <v>0</v>
      </c>
      <c r="E446" s="74">
        <v>2</v>
      </c>
      <c r="F446" s="132">
        <v>0.75</v>
      </c>
      <c r="G446" s="74">
        <v>0</v>
      </c>
      <c r="H446" s="132">
        <v>0</v>
      </c>
      <c r="I446" s="132">
        <v>0</v>
      </c>
      <c r="J446" s="74">
        <v>0</v>
      </c>
      <c r="K446" s="132">
        <v>0</v>
      </c>
      <c r="L446" s="74">
        <f t="shared" si="61"/>
        <v>2</v>
      </c>
      <c r="M446" s="132">
        <f t="shared" si="62"/>
        <v>0.75</v>
      </c>
      <c r="N446" s="132">
        <f t="shared" si="63"/>
        <v>0</v>
      </c>
      <c r="O446" s="74">
        <f t="shared" si="64"/>
        <v>2</v>
      </c>
      <c r="P446" s="184">
        <f t="shared" si="65"/>
        <v>0.75</v>
      </c>
      <c r="R446" s="107"/>
      <c r="S446" s="107"/>
      <c r="T446" s="107"/>
      <c r="U446" s="107"/>
      <c r="V446" s="115"/>
    </row>
    <row r="447" spans="1:22" ht="16" customHeight="1" thickBot="1" x14ac:dyDescent="0.35">
      <c r="A447" s="53" t="s">
        <v>3</v>
      </c>
      <c r="B447" s="77">
        <f t="shared" ref="B447:K447" si="66">SUM(B415:B446)</f>
        <v>2387</v>
      </c>
      <c r="C447" s="136">
        <f t="shared" si="66"/>
        <v>2307.306</v>
      </c>
      <c r="D447" s="136">
        <f t="shared" si="66"/>
        <v>2437.1549999999997</v>
      </c>
      <c r="E447" s="77">
        <f t="shared" si="66"/>
        <v>4426</v>
      </c>
      <c r="F447" s="136">
        <f t="shared" si="66"/>
        <v>2160.1379999999995</v>
      </c>
      <c r="G447" s="77">
        <f t="shared" si="66"/>
        <v>495</v>
      </c>
      <c r="H447" s="136">
        <f t="shared" si="66"/>
        <v>2039.0439999999999</v>
      </c>
      <c r="I447" s="136">
        <f t="shared" si="66"/>
        <v>2019.848</v>
      </c>
      <c r="J447" s="77">
        <f t="shared" si="66"/>
        <v>172</v>
      </c>
      <c r="K447" s="136">
        <f t="shared" si="66"/>
        <v>354.96299999999997</v>
      </c>
      <c r="L447" s="77">
        <f t="shared" si="61"/>
        <v>2882</v>
      </c>
      <c r="M447" s="136">
        <f t="shared" si="62"/>
        <v>4346.3500000000004</v>
      </c>
      <c r="N447" s="136">
        <f t="shared" si="63"/>
        <v>4457.0029999999997</v>
      </c>
      <c r="O447" s="77">
        <f t="shared" si="64"/>
        <v>4598</v>
      </c>
      <c r="P447" s="179">
        <f t="shared" si="65"/>
        <v>2515.1009999999997</v>
      </c>
      <c r="R447" s="107"/>
      <c r="S447" s="107"/>
      <c r="T447" s="107"/>
      <c r="U447" s="107"/>
      <c r="V447" s="115"/>
    </row>
    <row r="448" spans="1:22" ht="16" customHeight="1" thickBot="1" x14ac:dyDescent="0.35">
      <c r="A448" s="53" t="s">
        <v>159</v>
      </c>
      <c r="B448" s="78">
        <v>6</v>
      </c>
      <c r="C448" s="137">
        <v>0.45999999999999996</v>
      </c>
      <c r="D448" s="137">
        <v>0.312</v>
      </c>
      <c r="E448" s="78">
        <v>5</v>
      </c>
      <c r="F448" s="137">
        <v>0.17899999999999999</v>
      </c>
      <c r="G448" s="78">
        <v>0</v>
      </c>
      <c r="H448" s="137">
        <v>0</v>
      </c>
      <c r="I448" s="137">
        <v>0</v>
      </c>
      <c r="J448" s="78">
        <v>0</v>
      </c>
      <c r="K448" s="137">
        <v>0</v>
      </c>
      <c r="L448" s="78">
        <f t="shared" si="61"/>
        <v>6</v>
      </c>
      <c r="M448" s="137">
        <f t="shared" si="62"/>
        <v>0.45999999999999996</v>
      </c>
      <c r="N448" s="137">
        <f t="shared" si="63"/>
        <v>0.312</v>
      </c>
      <c r="O448" s="78">
        <f t="shared" si="64"/>
        <v>5</v>
      </c>
      <c r="P448" s="178">
        <f t="shared" si="65"/>
        <v>0.17899999999999999</v>
      </c>
      <c r="R448" s="107"/>
      <c r="S448" s="107"/>
      <c r="T448" s="107"/>
      <c r="U448" s="107"/>
      <c r="V448" s="115"/>
    </row>
    <row r="449" spans="1:22" ht="16" customHeight="1" thickBot="1" x14ac:dyDescent="0.35">
      <c r="A449" s="53" t="s">
        <v>163</v>
      </c>
      <c r="B449" s="77">
        <f>B447+B448</f>
        <v>2393</v>
      </c>
      <c r="C449" s="136">
        <f t="shared" ref="C449:K449" si="67">C447+C448</f>
        <v>2307.7660000000001</v>
      </c>
      <c r="D449" s="136">
        <f t="shared" si="67"/>
        <v>2437.4669999999996</v>
      </c>
      <c r="E449" s="77">
        <f t="shared" si="67"/>
        <v>4431</v>
      </c>
      <c r="F449" s="136">
        <f t="shared" si="67"/>
        <v>2160.3169999999996</v>
      </c>
      <c r="G449" s="77">
        <f t="shared" si="67"/>
        <v>495</v>
      </c>
      <c r="H449" s="136">
        <f t="shared" si="67"/>
        <v>2039.0439999999999</v>
      </c>
      <c r="I449" s="136">
        <f t="shared" si="67"/>
        <v>2019.848</v>
      </c>
      <c r="J449" s="77">
        <f t="shared" si="67"/>
        <v>172</v>
      </c>
      <c r="K449" s="136">
        <f t="shared" si="67"/>
        <v>354.96299999999997</v>
      </c>
      <c r="L449" s="77">
        <f t="shared" si="61"/>
        <v>2888</v>
      </c>
      <c r="M449" s="136">
        <f t="shared" si="62"/>
        <v>4346.8099999999995</v>
      </c>
      <c r="N449" s="136">
        <f t="shared" si="63"/>
        <v>4457.3149999999996</v>
      </c>
      <c r="O449" s="77">
        <f t="shared" si="64"/>
        <v>4603</v>
      </c>
      <c r="P449" s="179">
        <f t="shared" si="65"/>
        <v>2515.2799999999997</v>
      </c>
      <c r="R449" s="107"/>
      <c r="S449" s="107"/>
      <c r="T449" s="107"/>
      <c r="U449" s="107"/>
      <c r="V449" s="115"/>
    </row>
    <row r="450" spans="1:22" ht="16" customHeight="1" x14ac:dyDescent="0.3">
      <c r="A450" s="39"/>
      <c r="B450" s="31"/>
      <c r="C450" s="29"/>
      <c r="D450" s="29"/>
      <c r="E450" s="29"/>
      <c r="F450" s="29"/>
      <c r="G450" s="31"/>
      <c r="H450" s="29"/>
      <c r="I450" s="29"/>
      <c r="J450" s="29"/>
      <c r="K450" s="29"/>
      <c r="L450" s="31"/>
      <c r="M450" s="29"/>
      <c r="N450" s="29"/>
      <c r="O450" s="29"/>
      <c r="P450" s="29"/>
    </row>
    <row r="451" spans="1:22" ht="16" customHeight="1" x14ac:dyDescent="0.3">
      <c r="A451" s="39"/>
      <c r="B451" s="95"/>
      <c r="C451" s="95"/>
      <c r="D451" s="95"/>
      <c r="E451" s="95"/>
      <c r="F451" s="95"/>
      <c r="G451" s="95"/>
      <c r="H451" s="95"/>
      <c r="I451" s="95"/>
      <c r="J451" s="95"/>
      <c r="K451" s="95"/>
      <c r="L451" s="31"/>
      <c r="M451" s="29"/>
      <c r="N451" s="29"/>
      <c r="O451" s="29"/>
      <c r="P451" s="29"/>
    </row>
    <row r="452" spans="1:22" ht="16" customHeight="1" x14ac:dyDescent="0.3">
      <c r="A452" s="39"/>
      <c r="B452" s="202"/>
      <c r="C452" s="202"/>
      <c r="D452" s="202"/>
      <c r="E452" s="202"/>
      <c r="F452" s="202"/>
      <c r="G452" s="202"/>
      <c r="H452" s="202"/>
      <c r="I452" s="202"/>
      <c r="J452" s="202"/>
      <c r="K452" s="202"/>
      <c r="L452" s="116"/>
      <c r="M452" s="29"/>
      <c r="N452" s="29"/>
      <c r="O452" s="29"/>
      <c r="P452" s="29"/>
    </row>
    <row r="453" spans="1:22" ht="16" customHeight="1" x14ac:dyDescent="0.3">
      <c r="A453" s="39"/>
      <c r="B453" s="116"/>
      <c r="C453" s="116"/>
      <c r="D453" s="116"/>
      <c r="E453" s="116"/>
      <c r="F453" s="116"/>
      <c r="G453" s="116"/>
      <c r="H453" s="116"/>
      <c r="I453" s="116"/>
      <c r="J453" s="116"/>
      <c r="K453" s="116"/>
      <c r="L453" s="31"/>
      <c r="M453" s="29"/>
      <c r="N453" s="29"/>
      <c r="O453" s="29"/>
      <c r="P453" s="29"/>
    </row>
    <row r="454" spans="1:22" ht="16" customHeight="1" x14ac:dyDescent="0.3">
      <c r="A454" s="39"/>
      <c r="B454" s="95"/>
      <c r="C454" s="95"/>
      <c r="D454" s="95"/>
      <c r="E454" s="95"/>
      <c r="F454" s="95"/>
      <c r="G454" s="95"/>
      <c r="H454" s="95"/>
      <c r="I454" s="95"/>
      <c r="J454" s="95"/>
      <c r="K454" s="95"/>
      <c r="L454" s="31"/>
      <c r="M454" s="29"/>
      <c r="N454" s="29"/>
      <c r="O454" s="29"/>
      <c r="P454" s="29"/>
    </row>
    <row r="455" spans="1:22" ht="16" customHeight="1" x14ac:dyDescent="0.3">
      <c r="A455" s="39"/>
      <c r="B455" s="95"/>
      <c r="C455" s="95"/>
      <c r="D455" s="95"/>
      <c r="E455" s="95"/>
      <c r="F455" s="95"/>
      <c r="G455" s="95"/>
      <c r="H455" s="95"/>
      <c r="I455" s="95"/>
      <c r="J455" s="95"/>
      <c r="K455" s="95"/>
      <c r="L455" s="31"/>
      <c r="M455" s="29"/>
      <c r="N455" s="29"/>
      <c r="O455" s="29"/>
      <c r="P455" s="29"/>
    </row>
    <row r="456" spans="1:22" ht="16" customHeight="1" x14ac:dyDescent="0.3">
      <c r="A456" s="39"/>
      <c r="B456" s="95"/>
      <c r="C456" s="95"/>
      <c r="D456" s="95"/>
      <c r="E456" s="95"/>
      <c r="F456" s="95"/>
      <c r="G456" s="95"/>
      <c r="H456" s="95"/>
      <c r="I456" s="95"/>
      <c r="J456" s="95"/>
      <c r="K456" s="95"/>
      <c r="L456" s="31"/>
      <c r="M456" s="29"/>
      <c r="N456" s="29"/>
      <c r="O456" s="29"/>
      <c r="P456" s="29"/>
    </row>
    <row r="457" spans="1:22" ht="16" customHeight="1" x14ac:dyDescent="0.3">
      <c r="A457" s="39"/>
      <c r="B457" s="31"/>
      <c r="C457" s="29"/>
      <c r="D457" s="29"/>
      <c r="E457" s="29"/>
      <c r="F457" s="29"/>
      <c r="G457" s="31"/>
      <c r="H457" s="29"/>
      <c r="I457" s="29"/>
      <c r="J457" s="29"/>
      <c r="K457" s="29"/>
      <c r="L457" s="31"/>
      <c r="M457" s="29"/>
      <c r="N457" s="29"/>
      <c r="O457" s="29"/>
      <c r="P457" s="29"/>
    </row>
    <row r="458" spans="1:22" ht="16" customHeight="1" x14ac:dyDescent="0.3">
      <c r="A458" s="39"/>
      <c r="B458" s="31"/>
      <c r="C458" s="29"/>
      <c r="D458" s="29"/>
      <c r="E458" s="29"/>
      <c r="F458" s="29"/>
      <c r="G458" s="31"/>
      <c r="H458" s="29"/>
      <c r="I458" s="29"/>
      <c r="J458" s="29"/>
      <c r="K458" s="29"/>
      <c r="L458" s="31"/>
      <c r="M458" s="29"/>
      <c r="N458" s="29"/>
      <c r="O458" s="29"/>
      <c r="P458" s="29"/>
    </row>
    <row r="459" spans="1:22" ht="16" customHeight="1" x14ac:dyDescent="0.3">
      <c r="A459" s="224" t="s">
        <v>135</v>
      </c>
      <c r="B459" s="224"/>
      <c r="C459" s="224"/>
      <c r="D459" s="224"/>
      <c r="E459" s="224"/>
      <c r="F459" s="224"/>
      <c r="G459" s="224"/>
      <c r="H459" s="224"/>
      <c r="I459" s="224"/>
      <c r="J459" s="224"/>
      <c r="K459" s="224"/>
      <c r="L459" s="224"/>
      <c r="M459" s="224"/>
      <c r="N459" s="224"/>
      <c r="O459" s="224"/>
      <c r="P459" s="224"/>
    </row>
    <row r="460" spans="1:22" ht="16" customHeight="1" x14ac:dyDescent="0.3">
      <c r="A460" s="224" t="s">
        <v>198</v>
      </c>
      <c r="B460" s="224"/>
      <c r="C460" s="224"/>
      <c r="D460" s="224"/>
      <c r="E460" s="224"/>
      <c r="F460" s="224"/>
      <c r="G460" s="224"/>
      <c r="H460" s="224"/>
      <c r="I460" s="224"/>
      <c r="J460" s="224"/>
      <c r="K460" s="224"/>
      <c r="L460" s="224"/>
      <c r="M460" s="224"/>
      <c r="N460" s="224"/>
      <c r="O460" s="224"/>
      <c r="P460" s="224"/>
    </row>
    <row r="461" spans="1:22" ht="16" customHeight="1" x14ac:dyDescent="0.3">
      <c r="A461" s="36"/>
      <c r="B461" s="25"/>
      <c r="C461" s="25"/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</row>
    <row r="462" spans="1:22" ht="16" customHeight="1" x14ac:dyDescent="0.3">
      <c r="A462" s="39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</row>
    <row r="463" spans="1:22" ht="16" customHeight="1" thickBot="1" x14ac:dyDescent="0.35">
      <c r="A463" s="39" t="s">
        <v>10</v>
      </c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21" t="s">
        <v>193</v>
      </c>
    </row>
    <row r="464" spans="1:22" ht="16" customHeight="1" thickBot="1" x14ac:dyDescent="0.35">
      <c r="A464" s="239" t="s">
        <v>136</v>
      </c>
      <c r="B464" s="228" t="s">
        <v>4</v>
      </c>
      <c r="C464" s="229"/>
      <c r="D464" s="229"/>
      <c r="E464" s="229"/>
      <c r="F464" s="230"/>
      <c r="G464" s="228" t="s">
        <v>5</v>
      </c>
      <c r="H464" s="229"/>
      <c r="I464" s="229"/>
      <c r="J464" s="229"/>
      <c r="K464" s="230"/>
      <c r="L464" s="228" t="s">
        <v>6</v>
      </c>
      <c r="M464" s="229"/>
      <c r="N464" s="229"/>
      <c r="O464" s="229"/>
      <c r="P464" s="230"/>
    </row>
    <row r="465" spans="1:22" ht="16" customHeight="1" thickBot="1" x14ac:dyDescent="0.35">
      <c r="A465" s="240"/>
      <c r="B465" s="231" t="s">
        <v>178</v>
      </c>
      <c r="C465" s="231"/>
      <c r="D465" s="56" t="s">
        <v>179</v>
      </c>
      <c r="E465" s="232" t="s">
        <v>180</v>
      </c>
      <c r="F465" s="233"/>
      <c r="G465" s="231" t="s">
        <v>178</v>
      </c>
      <c r="H465" s="231"/>
      <c r="I465" s="56" t="s">
        <v>179</v>
      </c>
      <c r="J465" s="232" t="s">
        <v>180</v>
      </c>
      <c r="K465" s="233"/>
      <c r="L465" s="234" t="s">
        <v>178</v>
      </c>
      <c r="M465" s="231"/>
      <c r="N465" s="56" t="s">
        <v>179</v>
      </c>
      <c r="O465" s="232" t="s">
        <v>180</v>
      </c>
      <c r="P465" s="233"/>
    </row>
    <row r="466" spans="1:22" ht="33" customHeight="1" thickBot="1" x14ac:dyDescent="0.35">
      <c r="A466" s="240"/>
      <c r="B466" s="59" t="s">
        <v>186</v>
      </c>
      <c r="C466" s="60" t="s">
        <v>187</v>
      </c>
      <c r="D466" s="60" t="s">
        <v>12</v>
      </c>
      <c r="E466" s="60" t="s">
        <v>177</v>
      </c>
      <c r="F466" s="60" t="s">
        <v>12</v>
      </c>
      <c r="G466" s="59" t="s">
        <v>186</v>
      </c>
      <c r="H466" s="60" t="s">
        <v>187</v>
      </c>
      <c r="I466" s="60" t="s">
        <v>12</v>
      </c>
      <c r="J466" s="60" t="s">
        <v>177</v>
      </c>
      <c r="K466" s="60" t="s">
        <v>12</v>
      </c>
      <c r="L466" s="59" t="s">
        <v>186</v>
      </c>
      <c r="M466" s="60" t="s">
        <v>187</v>
      </c>
      <c r="N466" s="60" t="s">
        <v>12</v>
      </c>
      <c r="O466" s="60" t="s">
        <v>177</v>
      </c>
      <c r="P466" s="61" t="s">
        <v>12</v>
      </c>
    </row>
    <row r="467" spans="1:22" ht="16" customHeight="1" thickBot="1" x14ac:dyDescent="0.35">
      <c r="A467" s="240"/>
      <c r="B467" s="57">
        <v>1</v>
      </c>
      <c r="C467" s="58">
        <v>2</v>
      </c>
      <c r="D467" s="58">
        <v>3</v>
      </c>
      <c r="E467" s="58">
        <v>4</v>
      </c>
      <c r="F467" s="58">
        <v>5</v>
      </c>
      <c r="G467" s="57">
        <v>6</v>
      </c>
      <c r="H467" s="58">
        <v>7</v>
      </c>
      <c r="I467" s="58">
        <v>8</v>
      </c>
      <c r="J467" s="58">
        <v>9</v>
      </c>
      <c r="K467" s="58">
        <v>10</v>
      </c>
      <c r="L467" s="57" t="s">
        <v>188</v>
      </c>
      <c r="M467" s="58" t="s">
        <v>189</v>
      </c>
      <c r="N467" s="58" t="s">
        <v>190</v>
      </c>
      <c r="O467" s="58" t="s">
        <v>191</v>
      </c>
      <c r="P467" s="106" t="s">
        <v>192</v>
      </c>
    </row>
    <row r="468" spans="1:22" ht="16" customHeight="1" x14ac:dyDescent="0.3">
      <c r="A468" s="40" t="s">
        <v>17</v>
      </c>
      <c r="B468" s="32">
        <v>672</v>
      </c>
      <c r="C468" s="139">
        <v>267.29200000000003</v>
      </c>
      <c r="D468" s="139">
        <v>208.62400000000002</v>
      </c>
      <c r="E468" s="113">
        <v>905</v>
      </c>
      <c r="F468" s="139">
        <v>294.50399999999996</v>
      </c>
      <c r="G468" s="32">
        <v>1</v>
      </c>
      <c r="H468" s="139">
        <v>12.097</v>
      </c>
      <c r="I468" s="139">
        <v>12.84</v>
      </c>
      <c r="J468" s="113">
        <v>9</v>
      </c>
      <c r="K468" s="139">
        <v>1.325</v>
      </c>
      <c r="L468" s="74">
        <f t="shared" ref="L468:L479" si="68">B468+G468</f>
        <v>673</v>
      </c>
      <c r="M468" s="139">
        <f t="shared" ref="M468:M479" si="69">C468+H468</f>
        <v>279.38900000000001</v>
      </c>
      <c r="N468" s="139">
        <f t="shared" ref="N468:N479" si="70">D468+I468</f>
        <v>221.46400000000003</v>
      </c>
      <c r="O468" s="74">
        <f t="shared" ref="O468:O479" si="71">E468+J468</f>
        <v>914</v>
      </c>
      <c r="P468" s="180">
        <f t="shared" ref="P468:P479" si="72">F468+K468</f>
        <v>295.82899999999995</v>
      </c>
      <c r="R468" s="107"/>
      <c r="S468" s="107"/>
      <c r="T468" s="107"/>
      <c r="U468" s="107"/>
      <c r="V468" s="94"/>
    </row>
    <row r="469" spans="1:22" ht="16" customHeight="1" x14ac:dyDescent="0.3">
      <c r="A469" s="41" t="s">
        <v>21</v>
      </c>
      <c r="B469" s="26">
        <v>268</v>
      </c>
      <c r="C469" s="140">
        <v>121.39</v>
      </c>
      <c r="D469" s="140">
        <v>77.888999999999996</v>
      </c>
      <c r="E469" s="114">
        <v>151</v>
      </c>
      <c r="F469" s="140">
        <v>82.38</v>
      </c>
      <c r="G469" s="26">
        <v>2</v>
      </c>
      <c r="H469" s="140">
        <v>13.068</v>
      </c>
      <c r="I469" s="140">
        <v>3.5840000000000001</v>
      </c>
      <c r="J469" s="114">
        <v>4</v>
      </c>
      <c r="K469" s="140">
        <v>18.234000000000002</v>
      </c>
      <c r="L469" s="74">
        <f t="shared" si="68"/>
        <v>270</v>
      </c>
      <c r="M469" s="140">
        <f t="shared" si="69"/>
        <v>134.458</v>
      </c>
      <c r="N469" s="140">
        <f t="shared" si="70"/>
        <v>81.472999999999999</v>
      </c>
      <c r="O469" s="74">
        <f t="shared" si="71"/>
        <v>155</v>
      </c>
      <c r="P469" s="181">
        <f t="shared" si="72"/>
        <v>100.614</v>
      </c>
      <c r="R469" s="107"/>
      <c r="S469" s="107"/>
      <c r="T469" s="107"/>
      <c r="U469" s="107"/>
      <c r="V469" s="94"/>
    </row>
    <row r="470" spans="1:22" ht="16" customHeight="1" x14ac:dyDescent="0.3">
      <c r="A470" s="41" t="s">
        <v>151</v>
      </c>
      <c r="B470" s="26">
        <v>888</v>
      </c>
      <c r="C470" s="140">
        <v>275.87699999999995</v>
      </c>
      <c r="D470" s="140">
        <v>173.3</v>
      </c>
      <c r="E470" s="114">
        <v>1009</v>
      </c>
      <c r="F470" s="140">
        <v>271.26900000000001</v>
      </c>
      <c r="G470" s="26">
        <v>1</v>
      </c>
      <c r="H470" s="140">
        <v>0.5</v>
      </c>
      <c r="I470" s="140">
        <v>5.782</v>
      </c>
      <c r="J470" s="114">
        <v>9</v>
      </c>
      <c r="K470" s="140">
        <v>3.9609999999999999</v>
      </c>
      <c r="L470" s="74">
        <f t="shared" si="68"/>
        <v>889</v>
      </c>
      <c r="M470" s="140">
        <f t="shared" si="69"/>
        <v>276.37699999999995</v>
      </c>
      <c r="N470" s="140">
        <f t="shared" si="70"/>
        <v>179.08200000000002</v>
      </c>
      <c r="O470" s="74">
        <f t="shared" si="71"/>
        <v>1018</v>
      </c>
      <c r="P470" s="181">
        <f t="shared" si="72"/>
        <v>275.23</v>
      </c>
      <c r="R470" s="107"/>
      <c r="S470" s="107"/>
      <c r="T470" s="107"/>
      <c r="U470" s="107"/>
      <c r="V470" s="94"/>
    </row>
    <row r="471" spans="1:22" ht="16" customHeight="1" x14ac:dyDescent="0.3">
      <c r="A471" s="41" t="s">
        <v>152</v>
      </c>
      <c r="B471" s="26">
        <v>23</v>
      </c>
      <c r="C471" s="140">
        <v>10.31</v>
      </c>
      <c r="D471" s="140">
        <v>7.8339999999999996</v>
      </c>
      <c r="E471" s="114">
        <v>112</v>
      </c>
      <c r="F471" s="140">
        <v>27.229000000000003</v>
      </c>
      <c r="G471" s="26">
        <v>0</v>
      </c>
      <c r="H471" s="140">
        <v>0</v>
      </c>
      <c r="I471" s="140">
        <v>4.0519999999999996</v>
      </c>
      <c r="J471" s="114">
        <v>16</v>
      </c>
      <c r="K471" s="140">
        <v>1.722</v>
      </c>
      <c r="L471" s="74">
        <f t="shared" si="68"/>
        <v>23</v>
      </c>
      <c r="M471" s="140">
        <f t="shared" si="69"/>
        <v>10.31</v>
      </c>
      <c r="N471" s="140">
        <f t="shared" si="70"/>
        <v>11.885999999999999</v>
      </c>
      <c r="O471" s="74">
        <f t="shared" si="71"/>
        <v>128</v>
      </c>
      <c r="P471" s="181">
        <f t="shared" si="72"/>
        <v>28.951000000000004</v>
      </c>
      <c r="R471" s="107"/>
      <c r="S471" s="107"/>
      <c r="T471" s="107"/>
      <c r="U471" s="107"/>
      <c r="V471" s="94"/>
    </row>
    <row r="472" spans="1:22" ht="16" customHeight="1" x14ac:dyDescent="0.3">
      <c r="A472" s="41" t="s">
        <v>26</v>
      </c>
      <c r="B472" s="26">
        <v>206</v>
      </c>
      <c r="C472" s="140">
        <v>124.011</v>
      </c>
      <c r="D472" s="140">
        <v>57.434000000000005</v>
      </c>
      <c r="E472" s="114">
        <v>430</v>
      </c>
      <c r="F472" s="140">
        <v>136.30600000000001</v>
      </c>
      <c r="G472" s="26">
        <v>2</v>
      </c>
      <c r="H472" s="140">
        <v>2.0869999999999997</v>
      </c>
      <c r="I472" s="140">
        <v>11.304</v>
      </c>
      <c r="J472" s="114">
        <v>90</v>
      </c>
      <c r="K472" s="140">
        <v>3.8540000000000001</v>
      </c>
      <c r="L472" s="74">
        <f t="shared" si="68"/>
        <v>208</v>
      </c>
      <c r="M472" s="140">
        <f t="shared" si="69"/>
        <v>126.098</v>
      </c>
      <c r="N472" s="140">
        <f t="shared" si="70"/>
        <v>68.738</v>
      </c>
      <c r="O472" s="74">
        <f t="shared" si="71"/>
        <v>520</v>
      </c>
      <c r="P472" s="181">
        <f t="shared" si="72"/>
        <v>140.16000000000003</v>
      </c>
      <c r="R472" s="107"/>
      <c r="S472" s="107"/>
      <c r="T472" s="107"/>
      <c r="U472" s="107"/>
      <c r="V472" s="94"/>
    </row>
    <row r="473" spans="1:22" ht="16" customHeight="1" x14ac:dyDescent="0.3">
      <c r="A473" s="41" t="s">
        <v>31</v>
      </c>
      <c r="B473" s="26">
        <v>268</v>
      </c>
      <c r="C473" s="140">
        <v>154.65299999999999</v>
      </c>
      <c r="D473" s="140">
        <v>98.174000000000007</v>
      </c>
      <c r="E473" s="114">
        <v>353</v>
      </c>
      <c r="F473" s="140">
        <v>149.01599999999999</v>
      </c>
      <c r="G473" s="26">
        <v>57</v>
      </c>
      <c r="H473" s="140">
        <v>184.13</v>
      </c>
      <c r="I473" s="140">
        <v>225.51900000000001</v>
      </c>
      <c r="J473" s="114">
        <v>6</v>
      </c>
      <c r="K473" s="140">
        <v>4.9790000000000001</v>
      </c>
      <c r="L473" s="74">
        <f t="shared" si="68"/>
        <v>325</v>
      </c>
      <c r="M473" s="140">
        <f t="shared" si="69"/>
        <v>338.78300000000002</v>
      </c>
      <c r="N473" s="140">
        <f t="shared" si="70"/>
        <v>323.69299999999998</v>
      </c>
      <c r="O473" s="74">
        <f t="shared" si="71"/>
        <v>359</v>
      </c>
      <c r="P473" s="181">
        <f t="shared" si="72"/>
        <v>153.995</v>
      </c>
      <c r="R473" s="107"/>
      <c r="S473" s="107"/>
      <c r="T473" s="107"/>
      <c r="U473" s="107"/>
      <c r="V473" s="94"/>
    </row>
    <row r="474" spans="1:22" ht="16" customHeight="1" x14ac:dyDescent="0.3">
      <c r="A474" s="41" t="s">
        <v>36</v>
      </c>
      <c r="B474" s="26">
        <v>3291</v>
      </c>
      <c r="C474" s="140">
        <v>976.90000000000009</v>
      </c>
      <c r="D474" s="140">
        <v>846.02999999999986</v>
      </c>
      <c r="E474" s="114">
        <v>3956</v>
      </c>
      <c r="F474" s="140">
        <v>1044.5830000000001</v>
      </c>
      <c r="G474" s="26">
        <v>1</v>
      </c>
      <c r="H474" s="140">
        <v>0</v>
      </c>
      <c r="I474" s="140">
        <v>19.314999999999998</v>
      </c>
      <c r="J474" s="114">
        <v>147</v>
      </c>
      <c r="K474" s="140">
        <v>69.100000000000009</v>
      </c>
      <c r="L474" s="74">
        <f t="shared" si="68"/>
        <v>3292</v>
      </c>
      <c r="M474" s="140">
        <f t="shared" si="69"/>
        <v>976.90000000000009</v>
      </c>
      <c r="N474" s="140">
        <f t="shared" si="70"/>
        <v>865.3449999999998</v>
      </c>
      <c r="O474" s="74">
        <f t="shared" si="71"/>
        <v>4103</v>
      </c>
      <c r="P474" s="181">
        <f t="shared" si="72"/>
        <v>1113.683</v>
      </c>
      <c r="R474" s="107"/>
      <c r="S474" s="107"/>
      <c r="T474" s="107"/>
      <c r="U474" s="107"/>
      <c r="V474" s="94"/>
    </row>
    <row r="475" spans="1:22" ht="16" customHeight="1" x14ac:dyDescent="0.3">
      <c r="A475" s="41" t="s">
        <v>41</v>
      </c>
      <c r="B475" s="26">
        <v>20</v>
      </c>
      <c r="C475" s="140">
        <v>9.1679999999999993</v>
      </c>
      <c r="D475" s="140">
        <v>4.2319999999999993</v>
      </c>
      <c r="E475" s="114">
        <v>19</v>
      </c>
      <c r="F475" s="140">
        <v>8.8359999999999985</v>
      </c>
      <c r="G475" s="26"/>
      <c r="H475" s="140"/>
      <c r="I475" s="140"/>
      <c r="J475" s="114"/>
      <c r="K475" s="140"/>
      <c r="L475" s="74">
        <f t="shared" si="68"/>
        <v>20</v>
      </c>
      <c r="M475" s="140">
        <f t="shared" si="69"/>
        <v>9.1679999999999993</v>
      </c>
      <c r="N475" s="140">
        <f t="shared" si="70"/>
        <v>4.2319999999999993</v>
      </c>
      <c r="O475" s="74">
        <f t="shared" si="71"/>
        <v>19</v>
      </c>
      <c r="P475" s="181">
        <f t="shared" si="72"/>
        <v>8.8359999999999985</v>
      </c>
      <c r="R475" s="107"/>
      <c r="S475" s="107"/>
      <c r="T475" s="107"/>
      <c r="U475" s="107"/>
      <c r="V475" s="94"/>
    </row>
    <row r="476" spans="1:22" ht="16" customHeight="1" x14ac:dyDescent="0.3">
      <c r="A476" s="41" t="s">
        <v>44</v>
      </c>
      <c r="B476" s="26">
        <v>311</v>
      </c>
      <c r="C476" s="140">
        <v>111.926</v>
      </c>
      <c r="D476" s="140">
        <v>110.806</v>
      </c>
      <c r="E476" s="114">
        <v>489</v>
      </c>
      <c r="F476" s="140">
        <v>138.41500000000002</v>
      </c>
      <c r="G476" s="26">
        <v>0</v>
      </c>
      <c r="H476" s="140">
        <v>0</v>
      </c>
      <c r="I476" s="140">
        <v>5.51</v>
      </c>
      <c r="J476" s="114">
        <v>197</v>
      </c>
      <c r="K476" s="140">
        <v>10.074999999999999</v>
      </c>
      <c r="L476" s="74">
        <f t="shared" si="68"/>
        <v>311</v>
      </c>
      <c r="M476" s="140">
        <f t="shared" si="69"/>
        <v>111.926</v>
      </c>
      <c r="N476" s="140">
        <f t="shared" si="70"/>
        <v>116.316</v>
      </c>
      <c r="O476" s="74">
        <f t="shared" si="71"/>
        <v>686</v>
      </c>
      <c r="P476" s="181">
        <f t="shared" si="72"/>
        <v>148.49</v>
      </c>
      <c r="R476" s="107"/>
      <c r="S476" s="107"/>
      <c r="T476" s="107"/>
      <c r="U476" s="107"/>
      <c r="V476" s="94"/>
    </row>
    <row r="477" spans="1:22" ht="16" customHeight="1" thickBot="1" x14ac:dyDescent="0.35">
      <c r="A477" s="109" t="s">
        <v>48</v>
      </c>
      <c r="B477" s="99">
        <v>7</v>
      </c>
      <c r="C477" s="195">
        <v>3.81</v>
      </c>
      <c r="D477" s="195">
        <v>8.7809999999999988</v>
      </c>
      <c r="E477" s="196">
        <v>84</v>
      </c>
      <c r="F477" s="195">
        <v>16.835000000000001</v>
      </c>
      <c r="G477" s="99">
        <v>0</v>
      </c>
      <c r="H477" s="195">
        <v>0</v>
      </c>
      <c r="I477" s="195">
        <v>2.0459999999999998</v>
      </c>
      <c r="J477" s="196">
        <v>52</v>
      </c>
      <c r="K477" s="195">
        <v>6.1280000000000001</v>
      </c>
      <c r="L477" s="76">
        <f t="shared" si="68"/>
        <v>7</v>
      </c>
      <c r="M477" s="195">
        <f t="shared" si="69"/>
        <v>3.81</v>
      </c>
      <c r="N477" s="195">
        <f t="shared" si="70"/>
        <v>10.826999999999998</v>
      </c>
      <c r="O477" s="76">
        <f t="shared" si="71"/>
        <v>136</v>
      </c>
      <c r="P477" s="197">
        <f t="shared" si="72"/>
        <v>22.963000000000001</v>
      </c>
      <c r="R477" s="107"/>
      <c r="S477" s="107"/>
      <c r="T477" s="107"/>
      <c r="U477" s="107"/>
      <c r="V477" s="94"/>
    </row>
    <row r="478" spans="1:22" ht="16" customHeight="1" thickBot="1" x14ac:dyDescent="0.35">
      <c r="A478" s="165" t="s">
        <v>3</v>
      </c>
      <c r="B478" s="77">
        <f t="shared" ref="B478:K478" si="73">SUM(B468:B477)</f>
        <v>5954</v>
      </c>
      <c r="C478" s="141">
        <f t="shared" si="73"/>
        <v>2055.337</v>
      </c>
      <c r="D478" s="141">
        <f t="shared" si="73"/>
        <v>1593.1039999999998</v>
      </c>
      <c r="E478" s="77">
        <f t="shared" si="73"/>
        <v>7508</v>
      </c>
      <c r="F478" s="141">
        <f t="shared" si="73"/>
        <v>2169.3730000000005</v>
      </c>
      <c r="G478" s="77">
        <f t="shared" si="73"/>
        <v>64</v>
      </c>
      <c r="H478" s="141">
        <f t="shared" si="73"/>
        <v>211.88200000000001</v>
      </c>
      <c r="I478" s="141">
        <f t="shared" si="73"/>
        <v>289.952</v>
      </c>
      <c r="J478" s="77">
        <f t="shared" si="73"/>
        <v>530</v>
      </c>
      <c r="K478" s="141">
        <f t="shared" si="73"/>
        <v>119.37800000000001</v>
      </c>
      <c r="L478" s="77">
        <f t="shared" si="68"/>
        <v>6018</v>
      </c>
      <c r="M478" s="141">
        <f t="shared" si="69"/>
        <v>2267.2190000000001</v>
      </c>
      <c r="N478" s="141">
        <f t="shared" si="70"/>
        <v>1883.0559999999998</v>
      </c>
      <c r="O478" s="77">
        <f t="shared" si="71"/>
        <v>8038</v>
      </c>
      <c r="P478" s="182">
        <f t="shared" si="72"/>
        <v>2288.7510000000007</v>
      </c>
      <c r="R478" s="107"/>
      <c r="S478" s="107"/>
      <c r="T478" s="107"/>
      <c r="U478" s="107"/>
      <c r="V478" s="94"/>
    </row>
    <row r="479" spans="1:22" ht="16" customHeight="1" thickBot="1" x14ac:dyDescent="0.35">
      <c r="A479" s="53" t="s">
        <v>159</v>
      </c>
      <c r="B479" s="78">
        <v>3373</v>
      </c>
      <c r="C479" s="142">
        <v>257.99</v>
      </c>
      <c r="D479" s="142">
        <v>278.26</v>
      </c>
      <c r="E479" s="78">
        <v>2646</v>
      </c>
      <c r="F479" s="142">
        <v>147.05000000000001</v>
      </c>
      <c r="G479" s="78">
        <v>0</v>
      </c>
      <c r="H479" s="142">
        <v>0</v>
      </c>
      <c r="I479" s="142">
        <v>0</v>
      </c>
      <c r="J479" s="78">
        <v>0</v>
      </c>
      <c r="K479" s="142">
        <v>0</v>
      </c>
      <c r="L479" s="78">
        <f t="shared" si="68"/>
        <v>3373</v>
      </c>
      <c r="M479" s="142">
        <f t="shared" si="69"/>
        <v>257.99</v>
      </c>
      <c r="N479" s="142">
        <f t="shared" si="70"/>
        <v>278.26</v>
      </c>
      <c r="O479" s="78">
        <f t="shared" si="71"/>
        <v>2646</v>
      </c>
      <c r="P479" s="183">
        <f t="shared" si="72"/>
        <v>147.05000000000001</v>
      </c>
      <c r="R479" s="107"/>
      <c r="S479" s="107"/>
      <c r="T479" s="107"/>
      <c r="U479" s="107"/>
      <c r="V479" s="94"/>
    </row>
    <row r="480" spans="1:22" ht="16" customHeight="1" thickBot="1" x14ac:dyDescent="0.35">
      <c r="A480" s="53" t="s">
        <v>162</v>
      </c>
      <c r="B480" s="77">
        <f>B478+B479</f>
        <v>9327</v>
      </c>
      <c r="C480" s="141">
        <f t="shared" ref="C480:P480" si="74">C478+C479</f>
        <v>2313.3270000000002</v>
      </c>
      <c r="D480" s="141">
        <f t="shared" si="74"/>
        <v>1871.3639999999998</v>
      </c>
      <c r="E480" s="77">
        <f t="shared" si="74"/>
        <v>10154</v>
      </c>
      <c r="F480" s="141">
        <f t="shared" si="74"/>
        <v>2316.4230000000007</v>
      </c>
      <c r="G480" s="77">
        <f t="shared" si="74"/>
        <v>64</v>
      </c>
      <c r="H480" s="141">
        <f t="shared" si="74"/>
        <v>211.88200000000001</v>
      </c>
      <c r="I480" s="141">
        <f t="shared" si="74"/>
        <v>289.952</v>
      </c>
      <c r="J480" s="77">
        <f t="shared" si="74"/>
        <v>530</v>
      </c>
      <c r="K480" s="141">
        <f t="shared" si="74"/>
        <v>119.37800000000001</v>
      </c>
      <c r="L480" s="77">
        <f t="shared" si="74"/>
        <v>9391</v>
      </c>
      <c r="M480" s="141">
        <f t="shared" si="74"/>
        <v>2525.2089999999998</v>
      </c>
      <c r="N480" s="141">
        <f t="shared" si="74"/>
        <v>2161.3159999999998</v>
      </c>
      <c r="O480" s="77">
        <f t="shared" si="74"/>
        <v>10684</v>
      </c>
      <c r="P480" s="182">
        <f t="shared" si="74"/>
        <v>2435.8010000000008</v>
      </c>
      <c r="R480" s="107"/>
      <c r="S480" s="107"/>
      <c r="T480" s="107"/>
      <c r="U480" s="107"/>
      <c r="V480" s="94"/>
    </row>
    <row r="481" spans="1:22" ht="16" customHeight="1" x14ac:dyDescent="0.3">
      <c r="A481" s="39"/>
      <c r="B481" s="31"/>
      <c r="C481" s="29"/>
      <c r="D481" s="29"/>
      <c r="E481" s="29"/>
      <c r="F481" s="29"/>
      <c r="G481" s="31"/>
      <c r="H481" s="29"/>
      <c r="I481" s="29"/>
      <c r="J481" s="29"/>
      <c r="K481" s="29"/>
      <c r="L481" s="31"/>
      <c r="M481" s="29"/>
      <c r="N481" s="29"/>
      <c r="O481" s="29"/>
      <c r="P481" s="29"/>
    </row>
    <row r="482" spans="1:22" ht="16" customHeight="1" x14ac:dyDescent="0.3">
      <c r="A482" s="39"/>
      <c r="B482" s="28"/>
      <c r="C482" s="28"/>
      <c r="D482" s="28"/>
      <c r="E482" s="28"/>
      <c r="F482" s="28"/>
      <c r="G482" s="28"/>
      <c r="H482" s="28"/>
      <c r="I482" s="28"/>
      <c r="J482" s="28"/>
      <c r="K482" s="28"/>
      <c r="L482" s="27"/>
      <c r="M482" s="28"/>
      <c r="N482" s="28"/>
      <c r="O482" s="28"/>
      <c r="P482" s="28"/>
    </row>
    <row r="483" spans="1:22" ht="16" customHeight="1" x14ac:dyDescent="0.3">
      <c r="A483" s="224" t="s">
        <v>135</v>
      </c>
      <c r="B483" s="224"/>
      <c r="C483" s="224"/>
      <c r="D483" s="224"/>
      <c r="E483" s="224"/>
      <c r="F483" s="224"/>
      <c r="G483" s="224"/>
      <c r="H483" s="224"/>
      <c r="I483" s="224"/>
      <c r="J483" s="224"/>
      <c r="K483" s="224"/>
      <c r="L483" s="224"/>
      <c r="M483" s="224"/>
      <c r="N483" s="224"/>
      <c r="O483" s="224"/>
      <c r="P483" s="224"/>
    </row>
    <row r="484" spans="1:22" ht="16" customHeight="1" x14ac:dyDescent="0.3">
      <c r="A484" s="224" t="s">
        <v>198</v>
      </c>
      <c r="B484" s="224"/>
      <c r="C484" s="224"/>
      <c r="D484" s="224"/>
      <c r="E484" s="224"/>
      <c r="F484" s="224"/>
      <c r="G484" s="224"/>
      <c r="H484" s="224"/>
      <c r="I484" s="224"/>
      <c r="J484" s="224"/>
      <c r="K484" s="224"/>
      <c r="L484" s="224"/>
      <c r="M484" s="224"/>
      <c r="N484" s="224"/>
      <c r="O484" s="224"/>
      <c r="P484" s="224"/>
    </row>
    <row r="485" spans="1:22" ht="16" customHeight="1" x14ac:dyDescent="0.3">
      <c r="A485" s="36"/>
      <c r="B485" s="25"/>
      <c r="C485" s="25"/>
      <c r="D485" s="25"/>
      <c r="E485" s="25"/>
      <c r="F485" s="25"/>
      <c r="G485" s="25"/>
      <c r="H485" s="25"/>
      <c r="I485" s="25"/>
      <c r="J485" s="25"/>
      <c r="K485" s="25"/>
      <c r="L485" s="25"/>
      <c r="M485" s="25"/>
      <c r="N485" s="25"/>
      <c r="O485" s="25"/>
      <c r="P485" s="25"/>
    </row>
    <row r="486" spans="1:22" ht="16" customHeight="1" x14ac:dyDescent="0.3">
      <c r="A486" s="39"/>
      <c r="B486" s="28"/>
      <c r="C486" s="28"/>
      <c r="D486" s="28"/>
      <c r="E486" s="28"/>
      <c r="F486" s="28"/>
      <c r="G486" s="28"/>
      <c r="H486" s="28"/>
      <c r="I486" s="28"/>
      <c r="J486" s="28"/>
      <c r="K486" s="28"/>
      <c r="L486" s="28"/>
      <c r="M486" s="28"/>
      <c r="N486" s="28"/>
      <c r="O486" s="28"/>
      <c r="P486" s="28"/>
    </row>
    <row r="487" spans="1:22" ht="16" customHeight="1" thickBot="1" x14ac:dyDescent="0.35">
      <c r="A487" s="43" t="s">
        <v>146</v>
      </c>
      <c r="B487" s="28"/>
      <c r="C487" s="28"/>
      <c r="D487" s="28"/>
      <c r="E487" s="28"/>
      <c r="F487" s="28"/>
      <c r="G487" s="28"/>
      <c r="H487" s="28"/>
      <c r="I487" s="28"/>
      <c r="J487" s="28"/>
      <c r="K487" s="28"/>
      <c r="L487" s="28"/>
      <c r="M487" s="28"/>
      <c r="N487" s="28"/>
      <c r="O487" s="28"/>
      <c r="P487" s="21" t="s">
        <v>193</v>
      </c>
    </row>
    <row r="488" spans="1:22" ht="16" customHeight="1" thickBot="1" x14ac:dyDescent="0.35">
      <c r="A488" s="239" t="s">
        <v>136</v>
      </c>
      <c r="B488" s="228" t="s">
        <v>4</v>
      </c>
      <c r="C488" s="229"/>
      <c r="D488" s="229"/>
      <c r="E488" s="229"/>
      <c r="F488" s="230"/>
      <c r="G488" s="228" t="s">
        <v>5</v>
      </c>
      <c r="H488" s="229"/>
      <c r="I488" s="229"/>
      <c r="J488" s="229"/>
      <c r="K488" s="241"/>
      <c r="L488" s="228" t="s">
        <v>6</v>
      </c>
      <c r="M488" s="229"/>
      <c r="N488" s="229"/>
      <c r="O488" s="229"/>
      <c r="P488" s="230"/>
    </row>
    <row r="489" spans="1:22" ht="16" customHeight="1" thickBot="1" x14ac:dyDescent="0.35">
      <c r="A489" s="240"/>
      <c r="B489" s="234" t="s">
        <v>178</v>
      </c>
      <c r="C489" s="231"/>
      <c r="D489" s="56" t="s">
        <v>179</v>
      </c>
      <c r="E489" s="232" t="s">
        <v>180</v>
      </c>
      <c r="F489" s="233"/>
      <c r="G489" s="234" t="s">
        <v>178</v>
      </c>
      <c r="H489" s="231"/>
      <c r="I489" s="56" t="s">
        <v>179</v>
      </c>
      <c r="J489" s="232" t="s">
        <v>180</v>
      </c>
      <c r="K489" s="242"/>
      <c r="L489" s="234" t="s">
        <v>178</v>
      </c>
      <c r="M489" s="231"/>
      <c r="N489" s="56" t="s">
        <v>179</v>
      </c>
      <c r="O489" s="232" t="s">
        <v>180</v>
      </c>
      <c r="P489" s="233"/>
    </row>
    <row r="490" spans="1:22" ht="35.25" customHeight="1" thickBot="1" x14ac:dyDescent="0.35">
      <c r="A490" s="240"/>
      <c r="B490" s="59" t="s">
        <v>186</v>
      </c>
      <c r="C490" s="60" t="s">
        <v>187</v>
      </c>
      <c r="D490" s="60" t="s">
        <v>12</v>
      </c>
      <c r="E490" s="60" t="s">
        <v>177</v>
      </c>
      <c r="F490" s="61" t="s">
        <v>12</v>
      </c>
      <c r="G490" s="59" t="s">
        <v>186</v>
      </c>
      <c r="H490" s="60" t="s">
        <v>187</v>
      </c>
      <c r="I490" s="60" t="s">
        <v>12</v>
      </c>
      <c r="J490" s="60" t="s">
        <v>177</v>
      </c>
      <c r="K490" s="166" t="s">
        <v>12</v>
      </c>
      <c r="L490" s="59" t="s">
        <v>186</v>
      </c>
      <c r="M490" s="60" t="s">
        <v>187</v>
      </c>
      <c r="N490" s="60" t="s">
        <v>12</v>
      </c>
      <c r="O490" s="60" t="s">
        <v>177</v>
      </c>
      <c r="P490" s="61" t="s">
        <v>12</v>
      </c>
    </row>
    <row r="491" spans="1:22" ht="15.75" customHeight="1" thickBot="1" x14ac:dyDescent="0.35">
      <c r="A491" s="240"/>
      <c r="B491" s="57">
        <v>1</v>
      </c>
      <c r="C491" s="58">
        <v>2</v>
      </c>
      <c r="D491" s="58">
        <v>3</v>
      </c>
      <c r="E491" s="58">
        <v>4</v>
      </c>
      <c r="F491" s="106">
        <v>5</v>
      </c>
      <c r="G491" s="57">
        <v>6</v>
      </c>
      <c r="H491" s="58">
        <v>7</v>
      </c>
      <c r="I491" s="58">
        <v>8</v>
      </c>
      <c r="J491" s="58">
        <v>9</v>
      </c>
      <c r="K491" s="167">
        <v>10</v>
      </c>
      <c r="L491" s="57" t="s">
        <v>188</v>
      </c>
      <c r="M491" s="58" t="s">
        <v>189</v>
      </c>
      <c r="N491" s="58" t="s">
        <v>190</v>
      </c>
      <c r="O491" s="58" t="s">
        <v>191</v>
      </c>
      <c r="P491" s="106" t="s">
        <v>192</v>
      </c>
    </row>
    <row r="492" spans="1:22" ht="16" customHeight="1" x14ac:dyDescent="0.3">
      <c r="A492" s="44" t="s">
        <v>55</v>
      </c>
      <c r="B492" s="32">
        <v>11</v>
      </c>
      <c r="C492" s="143">
        <v>5.52</v>
      </c>
      <c r="D492" s="143">
        <v>8.3949999999999996</v>
      </c>
      <c r="E492" s="92">
        <v>26</v>
      </c>
      <c r="F492" s="143">
        <v>8.5269999999999992</v>
      </c>
      <c r="G492" s="32">
        <v>0</v>
      </c>
      <c r="H492" s="143">
        <v>0</v>
      </c>
      <c r="I492" s="143">
        <v>1.9E-2</v>
      </c>
      <c r="J492" s="92">
        <v>0</v>
      </c>
      <c r="K492" s="168">
        <v>0</v>
      </c>
      <c r="L492" s="74">
        <f t="shared" ref="L492:L503" si="75">B492+G492</f>
        <v>11</v>
      </c>
      <c r="M492" s="143">
        <f t="shared" ref="M492:M503" si="76">C492+H492</f>
        <v>5.52</v>
      </c>
      <c r="N492" s="143">
        <f t="shared" ref="N492:N503" si="77">D492+I492</f>
        <v>8.4139999999999997</v>
      </c>
      <c r="O492" s="74">
        <f t="shared" ref="O492:O503" si="78">E492+J492</f>
        <v>26</v>
      </c>
      <c r="P492" s="174">
        <f t="shared" ref="P492:P503" si="79">F492+K492</f>
        <v>8.5269999999999992</v>
      </c>
      <c r="R492" s="107"/>
      <c r="S492" s="107"/>
      <c r="T492" s="107"/>
      <c r="U492" s="107"/>
      <c r="V492" s="94"/>
    </row>
    <row r="493" spans="1:22" ht="16" customHeight="1" x14ac:dyDescent="0.3">
      <c r="A493" s="38" t="s">
        <v>60</v>
      </c>
      <c r="B493" s="26">
        <v>84</v>
      </c>
      <c r="C493" s="134">
        <v>48.893000000000001</v>
      </c>
      <c r="D493" s="134">
        <v>14.733000000000001</v>
      </c>
      <c r="E493" s="93">
        <v>151</v>
      </c>
      <c r="F493" s="134">
        <v>72.353999999999999</v>
      </c>
      <c r="G493" s="26">
        <v>12</v>
      </c>
      <c r="H493" s="134">
        <v>12.914999999999999</v>
      </c>
      <c r="I493" s="134">
        <v>12.446999999999999</v>
      </c>
      <c r="J493" s="93">
        <v>108</v>
      </c>
      <c r="K493" s="169">
        <v>47.030999999999999</v>
      </c>
      <c r="L493" s="74">
        <f t="shared" si="75"/>
        <v>96</v>
      </c>
      <c r="M493" s="134">
        <f t="shared" si="76"/>
        <v>61.808</v>
      </c>
      <c r="N493" s="134">
        <f t="shared" si="77"/>
        <v>27.18</v>
      </c>
      <c r="O493" s="74">
        <f t="shared" si="78"/>
        <v>259</v>
      </c>
      <c r="P493" s="175">
        <f t="shared" si="79"/>
        <v>119.38499999999999</v>
      </c>
      <c r="R493" s="107"/>
      <c r="S493" s="107"/>
      <c r="T493" s="107"/>
      <c r="U493" s="107"/>
      <c r="V493" s="94"/>
    </row>
    <row r="494" spans="1:22" ht="16" customHeight="1" x14ac:dyDescent="0.3">
      <c r="A494" s="38" t="s">
        <v>65</v>
      </c>
      <c r="B494" s="26">
        <v>225</v>
      </c>
      <c r="C494" s="134">
        <v>38.57</v>
      </c>
      <c r="D494" s="134">
        <v>38.563000000000002</v>
      </c>
      <c r="E494" s="93">
        <v>263</v>
      </c>
      <c r="F494" s="134">
        <v>40.729999999999997</v>
      </c>
      <c r="G494" s="26">
        <v>0</v>
      </c>
      <c r="H494" s="134">
        <v>0</v>
      </c>
      <c r="I494" s="134">
        <v>0</v>
      </c>
      <c r="J494" s="93">
        <v>0</v>
      </c>
      <c r="K494" s="169">
        <v>0</v>
      </c>
      <c r="L494" s="74">
        <f t="shared" si="75"/>
        <v>225</v>
      </c>
      <c r="M494" s="134">
        <f t="shared" si="76"/>
        <v>38.57</v>
      </c>
      <c r="N494" s="134">
        <f t="shared" si="77"/>
        <v>38.563000000000002</v>
      </c>
      <c r="O494" s="74">
        <f t="shared" si="78"/>
        <v>263</v>
      </c>
      <c r="P494" s="175">
        <f t="shared" si="79"/>
        <v>40.729999999999997</v>
      </c>
      <c r="R494" s="107"/>
      <c r="S494" s="107"/>
      <c r="T494" s="107"/>
      <c r="U494" s="107"/>
      <c r="V494" s="94"/>
    </row>
    <row r="495" spans="1:22" ht="16" customHeight="1" x14ac:dyDescent="0.3">
      <c r="A495" s="38" t="s">
        <v>69</v>
      </c>
      <c r="B495" s="26">
        <v>446</v>
      </c>
      <c r="C495" s="134">
        <v>160.012</v>
      </c>
      <c r="D495" s="134">
        <v>188.44300000000001</v>
      </c>
      <c r="E495" s="93">
        <v>1325</v>
      </c>
      <c r="F495" s="134">
        <v>378.30700000000002</v>
      </c>
      <c r="G495" s="26">
        <v>350</v>
      </c>
      <c r="H495" s="134">
        <v>487.62200000000001</v>
      </c>
      <c r="I495" s="134">
        <v>527.69600000000003</v>
      </c>
      <c r="J495" s="93">
        <v>992</v>
      </c>
      <c r="K495" s="169">
        <v>477.82600000000002</v>
      </c>
      <c r="L495" s="74">
        <f t="shared" si="75"/>
        <v>796</v>
      </c>
      <c r="M495" s="134">
        <f t="shared" si="76"/>
        <v>647.63400000000001</v>
      </c>
      <c r="N495" s="134">
        <f t="shared" si="77"/>
        <v>716.13900000000001</v>
      </c>
      <c r="O495" s="74">
        <f t="shared" si="78"/>
        <v>2317</v>
      </c>
      <c r="P495" s="175">
        <f t="shared" si="79"/>
        <v>856.13300000000004</v>
      </c>
      <c r="R495" s="107"/>
      <c r="S495" s="107"/>
      <c r="T495" s="107"/>
      <c r="U495" s="107"/>
      <c r="V495" s="94"/>
    </row>
    <row r="496" spans="1:22" ht="16" customHeight="1" x14ac:dyDescent="0.3">
      <c r="A496" s="38" t="s">
        <v>74</v>
      </c>
      <c r="B496" s="26">
        <v>4478</v>
      </c>
      <c r="C496" s="134">
        <v>668.74400000000014</v>
      </c>
      <c r="D496" s="134">
        <v>715.33299999999997</v>
      </c>
      <c r="E496" s="93">
        <v>5343</v>
      </c>
      <c r="F496" s="134">
        <v>752.50200000000018</v>
      </c>
      <c r="G496" s="26">
        <v>62</v>
      </c>
      <c r="H496" s="134">
        <v>104.137</v>
      </c>
      <c r="I496" s="134">
        <v>119.03</v>
      </c>
      <c r="J496" s="93">
        <v>586</v>
      </c>
      <c r="K496" s="169">
        <v>147.476</v>
      </c>
      <c r="L496" s="74">
        <f t="shared" si="75"/>
        <v>4540</v>
      </c>
      <c r="M496" s="134">
        <f t="shared" si="76"/>
        <v>772.88100000000009</v>
      </c>
      <c r="N496" s="134">
        <f t="shared" si="77"/>
        <v>834.36299999999994</v>
      </c>
      <c r="O496" s="74">
        <f t="shared" si="78"/>
        <v>5929</v>
      </c>
      <c r="P496" s="175">
        <f t="shared" si="79"/>
        <v>899.97800000000018</v>
      </c>
      <c r="R496" s="107"/>
      <c r="S496" s="107"/>
      <c r="T496" s="107"/>
      <c r="U496" s="107"/>
      <c r="V496" s="94"/>
    </row>
    <row r="497" spans="1:22" ht="16" customHeight="1" x14ac:dyDescent="0.3">
      <c r="A497" s="45" t="s">
        <v>148</v>
      </c>
      <c r="B497" s="26">
        <v>1014</v>
      </c>
      <c r="C497" s="134">
        <v>189.64599999999999</v>
      </c>
      <c r="D497" s="134">
        <v>192.89199999999997</v>
      </c>
      <c r="E497" s="93">
        <v>1752</v>
      </c>
      <c r="F497" s="134">
        <v>313.44499999999999</v>
      </c>
      <c r="G497" s="26">
        <v>226</v>
      </c>
      <c r="H497" s="134">
        <v>110.416</v>
      </c>
      <c r="I497" s="134">
        <v>153.52600000000001</v>
      </c>
      <c r="J497" s="93">
        <v>1376</v>
      </c>
      <c r="K497" s="169">
        <v>447.834</v>
      </c>
      <c r="L497" s="74">
        <f t="shared" si="75"/>
        <v>1240</v>
      </c>
      <c r="M497" s="134">
        <f t="shared" si="76"/>
        <v>300.06200000000001</v>
      </c>
      <c r="N497" s="134">
        <f t="shared" si="77"/>
        <v>346.41800000000001</v>
      </c>
      <c r="O497" s="74">
        <f t="shared" si="78"/>
        <v>3128</v>
      </c>
      <c r="P497" s="175">
        <f t="shared" si="79"/>
        <v>761.279</v>
      </c>
      <c r="R497" s="107"/>
      <c r="S497" s="107"/>
      <c r="T497" s="107"/>
      <c r="U497" s="107"/>
      <c r="V497" s="94"/>
    </row>
    <row r="498" spans="1:22" ht="16" customHeight="1" x14ac:dyDescent="0.3">
      <c r="A498" s="45" t="s">
        <v>157</v>
      </c>
      <c r="B498" s="110">
        <v>21</v>
      </c>
      <c r="C498" s="134">
        <v>4.97</v>
      </c>
      <c r="D498" s="134">
        <v>5.46</v>
      </c>
      <c r="E498" s="111">
        <v>21</v>
      </c>
      <c r="F498" s="134">
        <v>4.2149999999999999</v>
      </c>
      <c r="G498" s="110"/>
      <c r="H498" s="134"/>
      <c r="I498" s="134"/>
      <c r="J498" s="111"/>
      <c r="K498" s="169"/>
      <c r="L498" s="74">
        <f t="shared" si="75"/>
        <v>21</v>
      </c>
      <c r="M498" s="134">
        <f t="shared" si="76"/>
        <v>4.97</v>
      </c>
      <c r="N498" s="134">
        <f t="shared" si="77"/>
        <v>5.46</v>
      </c>
      <c r="O498" s="74">
        <f t="shared" si="78"/>
        <v>21</v>
      </c>
      <c r="P498" s="175">
        <f t="shared" si="79"/>
        <v>4.2149999999999999</v>
      </c>
      <c r="R498" s="107"/>
      <c r="S498" s="107"/>
      <c r="T498" s="107"/>
      <c r="U498" s="107"/>
      <c r="V498" s="94"/>
    </row>
    <row r="499" spans="1:22" ht="16" customHeight="1" thickBot="1" x14ac:dyDescent="0.35">
      <c r="A499" s="45" t="s">
        <v>78</v>
      </c>
      <c r="B499" s="99">
        <v>682</v>
      </c>
      <c r="C499" s="144">
        <v>139.983</v>
      </c>
      <c r="D499" s="144">
        <v>88.605000000000004</v>
      </c>
      <c r="E499" s="100">
        <v>978</v>
      </c>
      <c r="F499" s="144">
        <v>185.27100000000002</v>
      </c>
      <c r="G499" s="99">
        <v>45</v>
      </c>
      <c r="H499" s="144">
        <v>32.15</v>
      </c>
      <c r="I499" s="144">
        <v>102.131</v>
      </c>
      <c r="J499" s="100">
        <v>715</v>
      </c>
      <c r="K499" s="170">
        <v>239.41299999999998</v>
      </c>
      <c r="L499" s="101">
        <f t="shared" si="75"/>
        <v>727</v>
      </c>
      <c r="M499" s="144">
        <f t="shared" si="76"/>
        <v>172.13300000000001</v>
      </c>
      <c r="N499" s="144">
        <f t="shared" si="77"/>
        <v>190.73599999999999</v>
      </c>
      <c r="O499" s="101">
        <f t="shared" si="78"/>
        <v>1693</v>
      </c>
      <c r="P499" s="176">
        <f t="shared" si="79"/>
        <v>424.68399999999997</v>
      </c>
      <c r="R499" s="107"/>
      <c r="S499" s="107"/>
      <c r="T499" s="107"/>
      <c r="U499" s="107"/>
      <c r="V499" s="94"/>
    </row>
    <row r="500" spans="1:22" ht="16" customHeight="1" thickBot="1" x14ac:dyDescent="0.35">
      <c r="A500" s="53" t="s">
        <v>158</v>
      </c>
      <c r="B500" s="77">
        <f t="shared" ref="B500:K500" si="80">SUM(B492:B499)</f>
        <v>6961</v>
      </c>
      <c r="C500" s="145">
        <f t="shared" si="80"/>
        <v>1256.3380000000002</v>
      </c>
      <c r="D500" s="145">
        <f t="shared" si="80"/>
        <v>1252.424</v>
      </c>
      <c r="E500" s="103">
        <f t="shared" si="80"/>
        <v>9859</v>
      </c>
      <c r="F500" s="145">
        <f t="shared" si="80"/>
        <v>1755.3509999999999</v>
      </c>
      <c r="G500" s="77">
        <f t="shared" si="80"/>
        <v>695</v>
      </c>
      <c r="H500" s="145">
        <f t="shared" si="80"/>
        <v>747.2399999999999</v>
      </c>
      <c r="I500" s="145">
        <f t="shared" si="80"/>
        <v>914.84900000000005</v>
      </c>
      <c r="J500" s="103">
        <f t="shared" si="80"/>
        <v>3777</v>
      </c>
      <c r="K500" s="171">
        <f t="shared" si="80"/>
        <v>1359.58</v>
      </c>
      <c r="L500" s="77">
        <f t="shared" si="75"/>
        <v>7656</v>
      </c>
      <c r="M500" s="145">
        <f t="shared" si="76"/>
        <v>2003.578</v>
      </c>
      <c r="N500" s="145">
        <f t="shared" si="77"/>
        <v>2167.2730000000001</v>
      </c>
      <c r="O500" s="102">
        <f t="shared" si="78"/>
        <v>13636</v>
      </c>
      <c r="P500" s="177">
        <f t="shared" si="79"/>
        <v>3114.9309999999996</v>
      </c>
      <c r="R500" s="107"/>
      <c r="S500" s="107"/>
      <c r="T500" s="107"/>
      <c r="U500" s="107"/>
      <c r="V500" s="94"/>
    </row>
    <row r="501" spans="1:22" ht="16" customHeight="1" thickBot="1" x14ac:dyDescent="0.35">
      <c r="A501" s="53" t="s">
        <v>159</v>
      </c>
      <c r="B501" s="78">
        <v>0</v>
      </c>
      <c r="C501" s="137">
        <v>0</v>
      </c>
      <c r="D501" s="137">
        <v>0</v>
      </c>
      <c r="E501" s="104">
        <v>0</v>
      </c>
      <c r="F501" s="137">
        <v>0</v>
      </c>
      <c r="G501" s="78">
        <v>0</v>
      </c>
      <c r="H501" s="137">
        <v>0</v>
      </c>
      <c r="I501" s="137">
        <v>0</v>
      </c>
      <c r="J501" s="104">
        <v>0</v>
      </c>
      <c r="K501" s="172">
        <v>0</v>
      </c>
      <c r="L501" s="78">
        <f t="shared" si="75"/>
        <v>0</v>
      </c>
      <c r="M501" s="137">
        <f t="shared" si="76"/>
        <v>0</v>
      </c>
      <c r="N501" s="137">
        <f t="shared" si="77"/>
        <v>0</v>
      </c>
      <c r="O501" s="104">
        <f t="shared" si="78"/>
        <v>0</v>
      </c>
      <c r="P501" s="178">
        <f t="shared" si="79"/>
        <v>0</v>
      </c>
      <c r="R501" s="107"/>
      <c r="S501" s="107"/>
      <c r="T501" s="107"/>
      <c r="U501" s="107"/>
      <c r="V501" s="94"/>
    </row>
    <row r="502" spans="1:22" ht="16" customHeight="1" thickBot="1" x14ac:dyDescent="0.35">
      <c r="A502" s="53" t="s">
        <v>161</v>
      </c>
      <c r="B502" s="77">
        <f t="shared" ref="B502:K502" si="81">B500+B501</f>
        <v>6961</v>
      </c>
      <c r="C502" s="145">
        <f t="shared" si="81"/>
        <v>1256.3380000000002</v>
      </c>
      <c r="D502" s="145">
        <f t="shared" si="81"/>
        <v>1252.424</v>
      </c>
      <c r="E502" s="102">
        <f t="shared" si="81"/>
        <v>9859</v>
      </c>
      <c r="F502" s="145">
        <f t="shared" si="81"/>
        <v>1755.3509999999999</v>
      </c>
      <c r="G502" s="77">
        <f t="shared" si="81"/>
        <v>695</v>
      </c>
      <c r="H502" s="145">
        <f t="shared" si="81"/>
        <v>747.2399999999999</v>
      </c>
      <c r="I502" s="145">
        <f t="shared" si="81"/>
        <v>914.84900000000005</v>
      </c>
      <c r="J502" s="102">
        <f t="shared" si="81"/>
        <v>3777</v>
      </c>
      <c r="K502" s="171">
        <f t="shared" si="81"/>
        <v>1359.58</v>
      </c>
      <c r="L502" s="77">
        <f t="shared" si="75"/>
        <v>7656</v>
      </c>
      <c r="M502" s="145">
        <f t="shared" si="76"/>
        <v>2003.578</v>
      </c>
      <c r="N502" s="145">
        <f t="shared" si="77"/>
        <v>2167.2730000000001</v>
      </c>
      <c r="O502" s="102">
        <f t="shared" si="78"/>
        <v>13636</v>
      </c>
      <c r="P502" s="177">
        <f t="shared" si="79"/>
        <v>3114.9309999999996</v>
      </c>
      <c r="R502" s="107"/>
      <c r="S502" s="107"/>
      <c r="T502" s="107"/>
      <c r="U502" s="107"/>
      <c r="V502" s="94"/>
    </row>
    <row r="503" spans="1:22" ht="16" customHeight="1" thickBot="1" x14ac:dyDescent="0.35">
      <c r="A503" s="105" t="s">
        <v>11</v>
      </c>
      <c r="B503" s="77">
        <f t="shared" ref="B503:K503" si="82">B299+B338+B403+B449+B480+B502</f>
        <v>1047849</v>
      </c>
      <c r="C503" s="136">
        <f t="shared" si="82"/>
        <v>266909.66859999998</v>
      </c>
      <c r="D503" s="136">
        <f t="shared" si="82"/>
        <v>215392.47999999995</v>
      </c>
      <c r="E503" s="77">
        <f t="shared" si="82"/>
        <v>1466792</v>
      </c>
      <c r="F503" s="136">
        <f t="shared" si="82"/>
        <v>267171.51980000001</v>
      </c>
      <c r="G503" s="77">
        <f t="shared" si="82"/>
        <v>58696</v>
      </c>
      <c r="H503" s="136">
        <f t="shared" si="82"/>
        <v>738191.18763100018</v>
      </c>
      <c r="I503" s="136">
        <f t="shared" si="82"/>
        <v>728210.92463100026</v>
      </c>
      <c r="J503" s="77">
        <f t="shared" si="82"/>
        <v>100808</v>
      </c>
      <c r="K503" s="173">
        <f t="shared" si="82"/>
        <v>140766.11600000001</v>
      </c>
      <c r="L503" s="77">
        <f t="shared" si="75"/>
        <v>1106545</v>
      </c>
      <c r="M503" s="136">
        <f t="shared" si="76"/>
        <v>1005100.8562310002</v>
      </c>
      <c r="N503" s="136">
        <f t="shared" si="77"/>
        <v>943603.40463100024</v>
      </c>
      <c r="O503" s="77">
        <f t="shared" si="78"/>
        <v>1567600</v>
      </c>
      <c r="P503" s="179">
        <f t="shared" si="79"/>
        <v>407937.63580000005</v>
      </c>
      <c r="R503" s="107"/>
      <c r="S503" s="107"/>
      <c r="T503" s="107"/>
      <c r="U503" s="107"/>
      <c r="V503" s="94"/>
    </row>
    <row r="504" spans="1:22" ht="16" customHeight="1" x14ac:dyDescent="0.3">
      <c r="A504" s="198" t="s">
        <v>195</v>
      </c>
      <c r="V504" s="119"/>
    </row>
    <row r="506" spans="1:22" ht="16" customHeight="1" x14ac:dyDescent="0.3">
      <c r="B506" s="107"/>
      <c r="C506" s="107"/>
      <c r="D506" s="107"/>
      <c r="E506" s="107"/>
      <c r="F506" s="107"/>
      <c r="G506" s="107"/>
      <c r="H506" s="107"/>
      <c r="I506" s="107"/>
      <c r="J506" s="107"/>
      <c r="K506" s="107"/>
      <c r="L506" s="123"/>
      <c r="M506" s="94"/>
      <c r="N506" s="123"/>
      <c r="O506" s="123"/>
      <c r="P506" s="123"/>
    </row>
    <row r="507" spans="1:22" ht="16" customHeight="1" x14ac:dyDescent="0.3">
      <c r="L507" s="107"/>
      <c r="M507" s="107"/>
      <c r="N507" s="107"/>
      <c r="O507" s="107"/>
      <c r="P507" s="107"/>
    </row>
  </sheetData>
  <mergeCells count="162">
    <mergeCell ref="A488:A491"/>
    <mergeCell ref="B488:F488"/>
    <mergeCell ref="G488:K488"/>
    <mergeCell ref="L488:P488"/>
    <mergeCell ref="B489:C489"/>
    <mergeCell ref="E489:F489"/>
    <mergeCell ref="G489:H489"/>
    <mergeCell ref="J489:K489"/>
    <mergeCell ref="L489:M489"/>
    <mergeCell ref="O489:P489"/>
    <mergeCell ref="G465:H465"/>
    <mergeCell ref="J465:K465"/>
    <mergeCell ref="L465:M465"/>
    <mergeCell ref="O465:P465"/>
    <mergeCell ref="A483:P483"/>
    <mergeCell ref="A484:P484"/>
    <mergeCell ref="L412:M412"/>
    <mergeCell ref="O412:P412"/>
    <mergeCell ref="A459:P459"/>
    <mergeCell ref="A460:P460"/>
    <mergeCell ref="A464:A467"/>
    <mergeCell ref="B464:F464"/>
    <mergeCell ref="G464:K464"/>
    <mergeCell ref="L464:P464"/>
    <mergeCell ref="B465:C465"/>
    <mergeCell ref="E465:F465"/>
    <mergeCell ref="A407:P407"/>
    <mergeCell ref="A408:P408"/>
    <mergeCell ref="A411:A414"/>
    <mergeCell ref="B411:F411"/>
    <mergeCell ref="G411:K411"/>
    <mergeCell ref="L411:P411"/>
    <mergeCell ref="B412:C412"/>
    <mergeCell ref="E412:F412"/>
    <mergeCell ref="G412:H412"/>
    <mergeCell ref="J412:K412"/>
    <mergeCell ref="A359:A362"/>
    <mergeCell ref="B359:F359"/>
    <mergeCell ref="G359:K359"/>
    <mergeCell ref="L359:P359"/>
    <mergeCell ref="B360:C360"/>
    <mergeCell ref="E360:F360"/>
    <mergeCell ref="G360:H360"/>
    <mergeCell ref="J360:K360"/>
    <mergeCell ref="L360:M360"/>
    <mergeCell ref="O360:P360"/>
    <mergeCell ref="G309:H309"/>
    <mergeCell ref="J309:K309"/>
    <mergeCell ref="L309:M309"/>
    <mergeCell ref="O309:P309"/>
    <mergeCell ref="A355:P355"/>
    <mergeCell ref="A356:P356"/>
    <mergeCell ref="L257:M257"/>
    <mergeCell ref="O257:P257"/>
    <mergeCell ref="A304:P304"/>
    <mergeCell ref="A305:P305"/>
    <mergeCell ref="A308:A311"/>
    <mergeCell ref="B308:F308"/>
    <mergeCell ref="G308:K308"/>
    <mergeCell ref="L308:P308"/>
    <mergeCell ref="B309:C309"/>
    <mergeCell ref="E309:F309"/>
    <mergeCell ref="A253:P253"/>
    <mergeCell ref="A254:P254"/>
    <mergeCell ref="A256:A259"/>
    <mergeCell ref="B256:F256"/>
    <mergeCell ref="G256:K256"/>
    <mergeCell ref="L256:P256"/>
    <mergeCell ref="B257:C257"/>
    <mergeCell ref="E257:F257"/>
    <mergeCell ref="G257:H257"/>
    <mergeCell ref="J257:K257"/>
    <mergeCell ref="G230:H230"/>
    <mergeCell ref="J230:K230"/>
    <mergeCell ref="L230:M230"/>
    <mergeCell ref="O230:P230"/>
    <mergeCell ref="Q230:R230"/>
    <mergeCell ref="T230:U230"/>
    <mergeCell ref="T208:U208"/>
    <mergeCell ref="A225:U225"/>
    <mergeCell ref="A226:U226"/>
    <mergeCell ref="A229:A232"/>
    <mergeCell ref="B229:F229"/>
    <mergeCell ref="G229:K229"/>
    <mergeCell ref="L229:P229"/>
    <mergeCell ref="Q229:U229"/>
    <mergeCell ref="B230:C230"/>
    <mergeCell ref="E230:F230"/>
    <mergeCell ref="E208:F208"/>
    <mergeCell ref="G208:H208"/>
    <mergeCell ref="J208:K208"/>
    <mergeCell ref="L208:M208"/>
    <mergeCell ref="O208:P208"/>
    <mergeCell ref="Q208:R208"/>
    <mergeCell ref="A203:U203"/>
    <mergeCell ref="A204:U204"/>
    <mergeCell ref="A207:A210"/>
    <mergeCell ref="B207:F207"/>
    <mergeCell ref="G207:K207"/>
    <mergeCell ref="L207:P207"/>
    <mergeCell ref="Q207:U207"/>
    <mergeCell ref="B208:C208"/>
    <mergeCell ref="B157:C157"/>
    <mergeCell ref="E157:F157"/>
    <mergeCell ref="G157:H157"/>
    <mergeCell ref="J157:K157"/>
    <mergeCell ref="L157:M157"/>
    <mergeCell ref="O157:P157"/>
    <mergeCell ref="O105:P105"/>
    <mergeCell ref="Q105:R105"/>
    <mergeCell ref="T105:U105"/>
    <mergeCell ref="A152:U152"/>
    <mergeCell ref="A153:U153"/>
    <mergeCell ref="A156:A159"/>
    <mergeCell ref="B156:F156"/>
    <mergeCell ref="G156:K156"/>
    <mergeCell ref="L156:P156"/>
    <mergeCell ref="Q156:U156"/>
    <mergeCell ref="A104:A107"/>
    <mergeCell ref="B104:F104"/>
    <mergeCell ref="G104:K104"/>
    <mergeCell ref="L104:P104"/>
    <mergeCell ref="Q104:U104"/>
    <mergeCell ref="B105:C105"/>
    <mergeCell ref="E105:F105"/>
    <mergeCell ref="G105:H105"/>
    <mergeCell ref="J105:K105"/>
    <mergeCell ref="L105:M105"/>
    <mergeCell ref="Q157:R157"/>
    <mergeCell ref="T157:U157"/>
    <mergeCell ref="L57:M57"/>
    <mergeCell ref="O57:P57"/>
    <mergeCell ref="Q57:R57"/>
    <mergeCell ref="T57:U57"/>
    <mergeCell ref="A100:U100"/>
    <mergeCell ref="A101:U101"/>
    <mergeCell ref="A53:U53"/>
    <mergeCell ref="A56:A59"/>
    <mergeCell ref="B56:F56"/>
    <mergeCell ref="G56:K56"/>
    <mergeCell ref="L56:P56"/>
    <mergeCell ref="Q56:U56"/>
    <mergeCell ref="B57:C57"/>
    <mergeCell ref="E57:F57"/>
    <mergeCell ref="G57:H57"/>
    <mergeCell ref="J57:K57"/>
    <mergeCell ref="J6:K6"/>
    <mergeCell ref="L6:M6"/>
    <mergeCell ref="O6:P6"/>
    <mergeCell ref="Q6:R6"/>
    <mergeCell ref="T6:U6"/>
    <mergeCell ref="A52:U52"/>
    <mergeCell ref="A1:U1"/>
    <mergeCell ref="A2:U2"/>
    <mergeCell ref="A5:A8"/>
    <mergeCell ref="B5:F5"/>
    <mergeCell ref="G5:K5"/>
    <mergeCell ref="L5:P5"/>
    <mergeCell ref="Q5:U5"/>
    <mergeCell ref="B6:C6"/>
    <mergeCell ref="E6:F6"/>
    <mergeCell ref="G6:H6"/>
  </mergeCells>
  <printOptions horizontalCentered="1"/>
  <pageMargins left="0.7" right="0.7" top="0.75" bottom="0.75" header="0.3" footer="0.3"/>
  <pageSetup paperSize="9" scale="60"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71681" r:id="rId4">
          <objectPr defaultSize="0" autoPict="0" r:id="rId5">
            <anchor moveWithCells="1" sizeWithCells="1">
              <from>
                <xdr:col>0</xdr:col>
                <xdr:colOff>107950</xdr:colOff>
                <xdr:row>0</xdr:row>
                <xdr:rowOff>57150</xdr:rowOff>
              </from>
              <to>
                <xdr:col>0</xdr:col>
                <xdr:colOff>565150</xdr:colOff>
                <xdr:row>2</xdr:row>
                <xdr:rowOff>127000</xdr:rowOff>
              </to>
            </anchor>
          </objectPr>
        </oleObject>
      </mc:Choice>
      <mc:Fallback>
        <oleObject progId="Word.Picture.8" shapeId="71681" r:id="rId4"/>
      </mc:Fallback>
    </mc:AlternateContent>
    <mc:AlternateContent xmlns:mc="http://schemas.openxmlformats.org/markup-compatibility/2006">
      <mc:Choice Requires="x14">
        <oleObject progId="Word.Picture.8" shapeId="71682" r:id="rId6">
          <objectPr defaultSize="0" autoPict="0" r:id="rId5">
            <anchor moveWithCells="1" sizeWithCells="1">
              <from>
                <xdr:col>0</xdr:col>
                <xdr:colOff>50800</xdr:colOff>
                <xdr:row>99</xdr:row>
                <xdr:rowOff>88900</xdr:rowOff>
              </from>
              <to>
                <xdr:col>0</xdr:col>
                <xdr:colOff>558800</xdr:colOff>
                <xdr:row>101</xdr:row>
                <xdr:rowOff>152400</xdr:rowOff>
              </to>
            </anchor>
          </objectPr>
        </oleObject>
      </mc:Choice>
      <mc:Fallback>
        <oleObject progId="Word.Picture.8" shapeId="71682" r:id="rId6"/>
      </mc:Fallback>
    </mc:AlternateContent>
    <mc:AlternateContent xmlns:mc="http://schemas.openxmlformats.org/markup-compatibility/2006">
      <mc:Choice Requires="x14">
        <oleObject progId="Word.Picture.8" shapeId="71683" r:id="rId7">
          <objectPr defaultSize="0" autoPict="0" r:id="rId5">
            <anchor moveWithCells="1" sizeWithCells="1">
              <from>
                <xdr:col>0</xdr:col>
                <xdr:colOff>127000</xdr:colOff>
                <xdr:row>151</xdr:row>
                <xdr:rowOff>69850</xdr:rowOff>
              </from>
              <to>
                <xdr:col>0</xdr:col>
                <xdr:colOff>615950</xdr:colOff>
                <xdr:row>153</xdr:row>
                <xdr:rowOff>114300</xdr:rowOff>
              </to>
            </anchor>
          </objectPr>
        </oleObject>
      </mc:Choice>
      <mc:Fallback>
        <oleObject progId="Word.Picture.8" shapeId="71683" r:id="rId7"/>
      </mc:Fallback>
    </mc:AlternateContent>
    <mc:AlternateContent xmlns:mc="http://schemas.openxmlformats.org/markup-compatibility/2006">
      <mc:Choice Requires="x14">
        <oleObject progId="Word.Picture.8" shapeId="71684" r:id="rId8">
          <objectPr defaultSize="0" autoPict="0" r:id="rId5">
            <anchor moveWithCells="1" sizeWithCells="1">
              <from>
                <xdr:col>0</xdr:col>
                <xdr:colOff>101600</xdr:colOff>
                <xdr:row>224</xdr:row>
                <xdr:rowOff>12700</xdr:rowOff>
              </from>
              <to>
                <xdr:col>0</xdr:col>
                <xdr:colOff>577850</xdr:colOff>
                <xdr:row>226</xdr:row>
                <xdr:rowOff>19050</xdr:rowOff>
              </to>
            </anchor>
          </objectPr>
        </oleObject>
      </mc:Choice>
      <mc:Fallback>
        <oleObject progId="Word.Picture.8" shapeId="71684" r:id="rId8"/>
      </mc:Fallback>
    </mc:AlternateContent>
    <mc:AlternateContent xmlns:mc="http://schemas.openxmlformats.org/markup-compatibility/2006">
      <mc:Choice Requires="x14">
        <oleObject progId="Word.Picture.8" shapeId="71685" r:id="rId9">
          <objectPr defaultSize="0" autoPict="0" r:id="rId5">
            <anchor moveWithCells="1" sizeWithCells="1">
              <from>
                <xdr:col>0</xdr:col>
                <xdr:colOff>171450</xdr:colOff>
                <xdr:row>51</xdr:row>
                <xdr:rowOff>31750</xdr:rowOff>
              </from>
              <to>
                <xdr:col>0</xdr:col>
                <xdr:colOff>730250</xdr:colOff>
                <xdr:row>53</xdr:row>
                <xdr:rowOff>69850</xdr:rowOff>
              </to>
            </anchor>
          </objectPr>
        </oleObject>
      </mc:Choice>
      <mc:Fallback>
        <oleObject progId="Word.Picture.8" shapeId="71685" r:id="rId9"/>
      </mc:Fallback>
    </mc:AlternateContent>
    <mc:AlternateContent xmlns:mc="http://schemas.openxmlformats.org/markup-compatibility/2006">
      <mc:Choice Requires="x14">
        <oleObject progId="Word.Picture.8" shapeId="71686" r:id="rId10">
          <objectPr defaultSize="0" autoPict="0" r:id="rId5">
            <anchor moveWithCells="1" sizeWithCells="1">
              <from>
                <xdr:col>0</xdr:col>
                <xdr:colOff>19050</xdr:colOff>
                <xdr:row>202</xdr:row>
                <xdr:rowOff>50800</xdr:rowOff>
              </from>
              <to>
                <xdr:col>0</xdr:col>
                <xdr:colOff>476250</xdr:colOff>
                <xdr:row>204</xdr:row>
                <xdr:rowOff>114300</xdr:rowOff>
              </to>
            </anchor>
          </objectPr>
        </oleObject>
      </mc:Choice>
      <mc:Fallback>
        <oleObject progId="Word.Picture.8" shapeId="71686" r:id="rId10"/>
      </mc:Fallback>
    </mc:AlternateContent>
    <mc:AlternateContent xmlns:mc="http://schemas.openxmlformats.org/markup-compatibility/2006">
      <mc:Choice Requires="x14">
        <oleObject progId="Word.Picture.8" shapeId="71687" r:id="rId11">
          <objectPr defaultSize="0" autoPict="0" r:id="rId5">
            <anchor moveWithCells="1" sizeWithCells="1">
              <from>
                <xdr:col>0</xdr:col>
                <xdr:colOff>88900</xdr:colOff>
                <xdr:row>357</xdr:row>
                <xdr:rowOff>0</xdr:rowOff>
              </from>
              <to>
                <xdr:col>0</xdr:col>
                <xdr:colOff>546100</xdr:colOff>
                <xdr:row>357</xdr:row>
                <xdr:rowOff>0</xdr:rowOff>
              </to>
            </anchor>
          </objectPr>
        </oleObject>
      </mc:Choice>
      <mc:Fallback>
        <oleObject progId="Word.Picture.8" shapeId="71687" r:id="rId11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Farm and Non Farm Sectors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Umair Ahmad - ACD</dc:creator>
  <cp:lastModifiedBy>Muhammad Anwaar Alam Khokhar - ACFID</cp:lastModifiedBy>
  <cp:lastPrinted>2022-09-29T07:19:38Z</cp:lastPrinted>
  <dcterms:created xsi:type="dcterms:W3CDTF">1996-10-14T23:33:28Z</dcterms:created>
  <dcterms:modified xsi:type="dcterms:W3CDTF">2024-10-24T13:26:07Z</dcterms:modified>
</cp:coreProperties>
</file>